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90" yWindow="555" windowWidth="19815" windowHeight="9405"/>
  </bookViews>
  <sheets>
    <sheet name="ReadmeFirst" sheetId="3" r:id="rId1"/>
    <sheet name="Data FoodNFIShops" sheetId="6" r:id="rId2"/>
    <sheet name="Data FuelShops" sheetId="9" r:id="rId3"/>
    <sheet name="Cleaninglog" sheetId="7" r:id="rId4"/>
  </sheets>
  <definedNames>
    <definedName name="_xlnm._FilterDatabase" localSheetId="1" hidden="1">'Data FoodNFIShops'!$A$1:$GH$475</definedName>
    <definedName name="_xlnm._FilterDatabase" localSheetId="2" hidden="1">'Data FuelShops'!$A$1:$BC$296</definedName>
  </definedNames>
  <calcPr calcId="144525"/>
</workbook>
</file>

<file path=xl/calcChain.xml><?xml version="1.0" encoding="utf-8"?>
<calcChain xmlns="http://schemas.openxmlformats.org/spreadsheetml/2006/main">
  <c r="EK298" i="6" l="1"/>
  <c r="ET298" i="6"/>
  <c r="EK299" i="6"/>
  <c r="ET299" i="6"/>
  <c r="DJ300" i="6"/>
  <c r="ET300" i="6"/>
  <c r="FT300" i="6"/>
  <c r="DJ186" i="6"/>
  <c r="ET186" i="6"/>
  <c r="DJ301" i="6"/>
  <c r="DJ187" i="6"/>
  <c r="ET187" i="6"/>
  <c r="DJ119" i="6"/>
  <c r="DJ302" i="6"/>
  <c r="ET302" i="6"/>
  <c r="EK24" i="6"/>
  <c r="EK425" i="6"/>
  <c r="AY217" i="6"/>
  <c r="BH217" i="6"/>
  <c r="DS217" i="6"/>
  <c r="EK217" i="6"/>
  <c r="AY42" i="6"/>
  <c r="DS42" i="6"/>
  <c r="EK42" i="6"/>
  <c r="ET42" i="6"/>
  <c r="ET214" i="6"/>
  <c r="FT214" i="6"/>
  <c r="EK331" i="6"/>
  <c r="AY321" i="6"/>
  <c r="CI321" i="6"/>
  <c r="ET375" i="6"/>
  <c r="DJ283" i="6"/>
  <c r="ET283" i="6"/>
  <c r="AY332" i="6"/>
  <c r="EK332" i="6"/>
  <c r="CI314" i="6"/>
  <c r="DJ318" i="6"/>
  <c r="ET318" i="6"/>
  <c r="FT3" i="6"/>
  <c r="CI225" i="6"/>
  <c r="DJ120" i="6"/>
  <c r="FT120" i="6"/>
  <c r="DJ39" i="6"/>
  <c r="O28" i="6"/>
  <c r="O452" i="6"/>
  <c r="DA334" i="6"/>
  <c r="FT334" i="6"/>
  <c r="AY79" i="6"/>
  <c r="BZ79" i="6"/>
  <c r="ET79" i="6"/>
  <c r="EK117" i="6"/>
  <c r="CI315" i="6"/>
  <c r="DA315" i="6"/>
  <c r="EK315" i="6"/>
  <c r="EK165" i="6"/>
  <c r="ET165" i="6"/>
</calcChain>
</file>

<file path=xl/sharedStrings.xml><?xml version="1.0" encoding="utf-8"?>
<sst xmlns="http://schemas.openxmlformats.org/spreadsheetml/2006/main" count="17439" uniqueCount="4375">
  <si>
    <t>start</t>
  </si>
  <si>
    <t>end</t>
  </si>
  <si>
    <t>group_fh_shop/q_date</t>
  </si>
  <si>
    <t>group_fh_shop/q_gov</t>
  </si>
  <si>
    <t>group_fh_shop/q_district</t>
  </si>
  <si>
    <t>group_fh_shop/q_sbd</t>
  </si>
  <si>
    <t>group_fh_shop/q_town</t>
  </si>
  <si>
    <t>group_fh_shop/q_marketname</t>
  </si>
  <si>
    <t>group_fh_shop/q_rural_urban</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</si>
  <si>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</si>
  <si>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</si>
  <si>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</si>
  <si>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</si>
  <si>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</si>
  <si>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</si>
  <si>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</si>
  <si>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</si>
  <si>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</si>
  <si>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</si>
  <si>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</si>
  <si>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</si>
  <si>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</si>
  <si>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</si>
  <si>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</si>
  <si>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</si>
  <si>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</si>
  <si>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</si>
  <si>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</si>
  <si>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</si>
  <si>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</si>
  <si>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</si>
  <si>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</si>
  <si>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</si>
  <si>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</si>
  <si>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</si>
  <si>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</si>
  <si>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</si>
  <si>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</si>
  <si>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</si>
  <si>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meta/instanceID</t>
  </si>
  <si>
    <t>_id</t>
  </si>
  <si>
    <t>_uuid</t>
  </si>
  <si>
    <t>_submission_time</t>
  </si>
  <si>
    <t>_index</t>
  </si>
  <si>
    <t>_parent_table_name</t>
  </si>
  <si>
    <t>_parent_index</t>
  </si>
  <si>
    <t>_tags</t>
  </si>
  <si>
    <t>_notes</t>
  </si>
  <si>
    <t>SY07</t>
  </si>
  <si>
    <t>SY0700</t>
  </si>
  <si>
    <t>SY070000</t>
  </si>
  <si>
    <t>urban</t>
  </si>
  <si>
    <t>yes</t>
  </si>
  <si>
    <t>no</t>
  </si>
  <si>
    <t/>
  </si>
  <si>
    <t>السلام</t>
  </si>
  <si>
    <t>SY070006</t>
  </si>
  <si>
    <t>سرمين</t>
  </si>
  <si>
    <t>محروقات الآغا</t>
  </si>
  <si>
    <t>محروقات البيطار</t>
  </si>
  <si>
    <t>SY070004</t>
  </si>
  <si>
    <t>SY0704</t>
  </si>
  <si>
    <t>SY070402</t>
  </si>
  <si>
    <t>الحمامة</t>
  </si>
  <si>
    <t>rural</t>
  </si>
  <si>
    <t>مرعندي</t>
  </si>
  <si>
    <t>زرزور</t>
  </si>
  <si>
    <t>SY0702</t>
  </si>
  <si>
    <t>SY070200</t>
  </si>
  <si>
    <t>SY02</t>
  </si>
  <si>
    <t>SY0204</t>
  </si>
  <si>
    <t>SY020402</t>
  </si>
  <si>
    <t>كفرنايا</t>
  </si>
  <si>
    <t>الاطرش</t>
  </si>
  <si>
    <t>SY0200</t>
  </si>
  <si>
    <t>SY020001</t>
  </si>
  <si>
    <t>الاتارب</t>
  </si>
  <si>
    <t>حنتش</t>
  </si>
  <si>
    <t>SY020004</t>
  </si>
  <si>
    <t>دارة عزة</t>
  </si>
  <si>
    <t>الكسحة</t>
  </si>
  <si>
    <t>الفتح</t>
  </si>
  <si>
    <t>الباشا</t>
  </si>
  <si>
    <t>group_fh_shop/group_sgas/q_sgas_price</t>
  </si>
  <si>
    <t>group_fh_shop/group_sgas/q_sgas_restock</t>
  </si>
  <si>
    <t>group_fh_shop/group_sgas/q_sgas_last_restock</t>
  </si>
  <si>
    <t>group_fh_shop/group_sgas/q_sgas_rem_stock</t>
  </si>
  <si>
    <t>group_fh_shop/group_sgas/q_sgas_time_restock</t>
  </si>
  <si>
    <t>SY0703</t>
  </si>
  <si>
    <t>SY070304</t>
  </si>
  <si>
    <t>SY070302</t>
  </si>
  <si>
    <t>SY070305</t>
  </si>
  <si>
    <t>SY070300</t>
  </si>
  <si>
    <t>SY070303</t>
  </si>
  <si>
    <t>قورقانيا</t>
  </si>
  <si>
    <t>محروقات</t>
  </si>
  <si>
    <t>سلقين</t>
  </si>
  <si>
    <t>ارمناز</t>
  </si>
  <si>
    <t>حارم</t>
  </si>
  <si>
    <t>كفرتخاريم</t>
  </si>
  <si>
    <t>غاز</t>
  </si>
  <si>
    <t>Partner</t>
  </si>
  <si>
    <t xml:space="preserve">_variable1 </t>
  </si>
  <si>
    <t xml:space="preserve">_variable2 </t>
  </si>
  <si>
    <t xml:space="preserve">_typeochange </t>
  </si>
  <si>
    <t>_reasonofchange</t>
  </si>
  <si>
    <t>(KoBo ID # for the changed record)</t>
  </si>
  <si>
    <t>(Column that was changed)</t>
  </si>
  <si>
    <t>(Second column changed, if any)</t>
  </si>
  <si>
    <t>(Exact change that was made)</t>
  </si>
  <si>
    <t>(Full reason for change)</t>
  </si>
  <si>
    <t>GOAL</t>
  </si>
  <si>
    <t>MC</t>
  </si>
  <si>
    <t>Fuel</t>
  </si>
  <si>
    <t>REACH</t>
  </si>
  <si>
    <t>q_sgas_price</t>
  </si>
  <si>
    <t>Items</t>
  </si>
  <si>
    <t>Description</t>
  </si>
  <si>
    <t>Project Background</t>
  </si>
  <si>
    <t xml:space="preserve">Methodology </t>
  </si>
  <si>
    <t xml:space="preserve">Market Assessment weblink </t>
  </si>
  <si>
    <t>http://www.reachresourcecentre.info/countries/syria</t>
  </si>
  <si>
    <t>Geographic Coverage</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</si>
  <si>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</si>
  <si>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</si>
  <si>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</si>
  <si>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</si>
  <si>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Ana Garcia (ana.garcia@reach-initiative.org)</t>
  </si>
  <si>
    <t>Sheets</t>
  </si>
  <si>
    <t>Data FoodNFIShops</t>
  </si>
  <si>
    <t>Data FuelShops</t>
  </si>
  <si>
    <t>Cleaning Log</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</si>
  <si>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</si>
  <si>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</si>
  <si>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</si>
  <si>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</si>
  <si>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</si>
  <si>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</si>
  <si>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</si>
  <si>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</si>
  <si>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</si>
  <si>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</si>
  <si>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</si>
  <si>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</si>
  <si>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</si>
  <si>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</si>
  <si>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</si>
  <si>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</si>
  <si>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</si>
  <si>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</si>
  <si>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group_fh_shop/q_sell_bulgar</t>
  </si>
  <si>
    <t>group_fh_shop/group_bulgar/q_bulgar_quantity1</t>
  </si>
  <si>
    <t>group_fh_shop/group_bulgar/q_bulgar_quantity2</t>
  </si>
  <si>
    <t>group_fh_shop/group_bulgar/q_bulgar_price</t>
  </si>
  <si>
    <t>group_fh_shop/group_bulgar/q_bulgar_brand</t>
  </si>
  <si>
    <t>group_fh_shop/group_bulgar/q_bulgar_restock</t>
  </si>
  <si>
    <t>group_fh_shop/group_bulgar/q_bulgar_last_restock</t>
  </si>
  <si>
    <t>group_fh_shop/group_bulgar/q_bulgar_rem_stock</t>
  </si>
  <si>
    <t>group_fh_shop/group_bulgar/q_bulgar_time_restock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</si>
  <si>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</si>
  <si>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</si>
  <si>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</si>
  <si>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</si>
  <si>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</si>
  <si>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</si>
  <si>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</si>
  <si>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</si>
  <si>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</si>
  <si>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</si>
  <si>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</si>
  <si>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</si>
  <si>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</si>
  <si>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</si>
  <si>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</si>
  <si>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</si>
  <si>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</si>
  <si>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</si>
  <si>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</si>
  <si>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</si>
  <si>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</si>
  <si>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</si>
  <si>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</si>
  <si>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</si>
  <si>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</si>
  <si>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</si>
  <si>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</si>
  <si>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</si>
  <si>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</si>
  <si>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</si>
  <si>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</si>
  <si>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</si>
  <si>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</si>
  <si>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</si>
  <si>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</si>
  <si>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</si>
  <si>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</si>
  <si>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</si>
  <si>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</si>
  <si>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</si>
  <si>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</si>
  <si>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</si>
  <si>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</si>
  <si>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</si>
  <si>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</si>
  <si>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</si>
  <si>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</si>
  <si>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</si>
  <si>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</si>
  <si>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</si>
  <si>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</si>
  <si>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</si>
  <si>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</si>
  <si>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</si>
  <si>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</si>
  <si>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</si>
  <si>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</si>
  <si>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</si>
  <si>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</si>
  <si>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</si>
  <si>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</si>
  <si>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</si>
  <si>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</si>
  <si>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</si>
  <si>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</si>
  <si>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</si>
  <si>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</si>
  <si>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</si>
  <si>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</si>
  <si>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</si>
  <si>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</si>
  <si>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</si>
  <si>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</si>
  <si>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</si>
  <si>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</si>
  <si>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</si>
  <si>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</si>
  <si>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</si>
  <si>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</si>
  <si>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</si>
  <si>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</si>
  <si>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</si>
  <si>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</si>
  <si>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</si>
  <si>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</si>
  <si>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group_fh_shop/group_salt/q_salt_brand</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</si>
  <si>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</si>
  <si>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</si>
  <si>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</si>
  <si>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</si>
  <si>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</si>
  <si>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</si>
  <si>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</si>
  <si>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</si>
  <si>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</si>
  <si>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</si>
  <si>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</si>
  <si>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</si>
  <si>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</si>
  <si>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</si>
  <si>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</si>
  <si>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</si>
  <si>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</si>
  <si>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</si>
  <si>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</si>
  <si>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</si>
  <si>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</si>
  <si>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</si>
  <si>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</si>
  <si>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</si>
  <si>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</si>
  <si>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</si>
  <si>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</si>
  <si>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</si>
  <si>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</si>
  <si>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</si>
  <si>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</si>
  <si>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</si>
  <si>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</si>
  <si>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</si>
  <si>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</si>
  <si>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</si>
  <si>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</si>
  <si>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</si>
  <si>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</si>
  <si>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</si>
  <si>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</si>
  <si>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</si>
  <si>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</si>
  <si>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</si>
  <si>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</si>
  <si>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</si>
  <si>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</si>
  <si>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</si>
  <si>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</si>
  <si>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</si>
  <si>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</si>
  <si>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</si>
  <si>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</si>
  <si>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</si>
  <si>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</si>
  <si>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</si>
  <si>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</si>
  <si>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الذهبية مصري</t>
  </si>
  <si>
    <t>قسمت تركي</t>
  </si>
  <si>
    <t>اوربي</t>
  </si>
  <si>
    <t>سوري</t>
  </si>
  <si>
    <t>الذهبي تركي</t>
  </si>
  <si>
    <t>نورا سوري</t>
  </si>
  <si>
    <t>زيرو تركي</t>
  </si>
  <si>
    <t>الذهبية سوري</t>
  </si>
  <si>
    <t>تركي</t>
  </si>
  <si>
    <t>ميكس</t>
  </si>
  <si>
    <t>كولجيت</t>
  </si>
  <si>
    <t>نورا</t>
  </si>
  <si>
    <t>بيسان تركي</t>
  </si>
  <si>
    <t>سيجنال</t>
  </si>
  <si>
    <t>الفاخر</t>
  </si>
  <si>
    <t>فرزات</t>
  </si>
  <si>
    <t>كيفو</t>
  </si>
  <si>
    <t>البيان</t>
  </si>
  <si>
    <t>بالجملة</t>
  </si>
  <si>
    <t>سيغنال</t>
  </si>
  <si>
    <t>تامر</t>
  </si>
  <si>
    <t>جملة</t>
  </si>
  <si>
    <t>محلات ديب</t>
  </si>
  <si>
    <t>محلات سرمين</t>
  </si>
  <si>
    <t>محلات السعيد</t>
  </si>
  <si>
    <t>منظفات ابوالنور</t>
  </si>
  <si>
    <t>منظفات خيرالبرية</t>
  </si>
  <si>
    <t>مخبزسرمين</t>
  </si>
  <si>
    <t>مخبزالعبود</t>
  </si>
  <si>
    <t>خضروات دياب</t>
  </si>
  <si>
    <t>خضروات القصاب</t>
  </si>
  <si>
    <t>لي</t>
  </si>
  <si>
    <t>غولغيت</t>
  </si>
  <si>
    <t xml:space="preserve">بالجملة </t>
  </si>
  <si>
    <t xml:space="preserve">الإبراهيمي </t>
  </si>
  <si>
    <t xml:space="preserve">ليالينا </t>
  </si>
  <si>
    <t xml:space="preserve">اتونسا </t>
  </si>
  <si>
    <t>عباد الشمس</t>
  </si>
  <si>
    <t>ملح الطعام</t>
  </si>
  <si>
    <t>برسيل</t>
  </si>
  <si>
    <t>غار</t>
  </si>
  <si>
    <t>ليالينا</t>
  </si>
  <si>
    <t>اتونسا</t>
  </si>
  <si>
    <t>أبو احمد</t>
  </si>
  <si>
    <t xml:space="preserve">الياسمين </t>
  </si>
  <si>
    <t>منظفات</t>
  </si>
  <si>
    <t>سغنال</t>
  </si>
  <si>
    <t>تركي زيرو</t>
  </si>
  <si>
    <t>النخيل</t>
  </si>
  <si>
    <t>جزائري</t>
  </si>
  <si>
    <t>بيض سوري</t>
  </si>
  <si>
    <t>لمسة</t>
  </si>
  <si>
    <t>مصري</t>
  </si>
  <si>
    <t>الذهبية</t>
  </si>
  <si>
    <t>الشام</t>
  </si>
  <si>
    <t>قسمت</t>
  </si>
  <si>
    <t>بيسان</t>
  </si>
  <si>
    <t>فروج</t>
  </si>
  <si>
    <t>سوادي</t>
  </si>
  <si>
    <t>كرزة</t>
  </si>
  <si>
    <t>مدار</t>
  </si>
  <si>
    <t>فاخر</t>
  </si>
  <si>
    <t>بلدي</t>
  </si>
  <si>
    <t>خضار</t>
  </si>
  <si>
    <t>الذاكري</t>
  </si>
  <si>
    <t>زمرد</t>
  </si>
  <si>
    <t>الخطيب</t>
  </si>
  <si>
    <t>سيدرا</t>
  </si>
  <si>
    <t>وطني</t>
  </si>
  <si>
    <t>كفر تخاريم</t>
  </si>
  <si>
    <t>رجب</t>
  </si>
  <si>
    <t>شام</t>
  </si>
  <si>
    <t>عين شمس</t>
  </si>
  <si>
    <t>الخير</t>
  </si>
  <si>
    <t>الديك</t>
  </si>
  <si>
    <t>SY08</t>
  </si>
  <si>
    <t>سورية</t>
  </si>
  <si>
    <t>بشلر</t>
  </si>
  <si>
    <t>القاسم</t>
  </si>
  <si>
    <t>عفرين</t>
  </si>
  <si>
    <t>برازيلي</t>
  </si>
  <si>
    <t>الجاسم</t>
  </si>
  <si>
    <t>بيروت</t>
  </si>
  <si>
    <t>سجنال</t>
  </si>
  <si>
    <t>زيرو</t>
  </si>
  <si>
    <t>دسوقي</t>
  </si>
  <si>
    <t>تونسا</t>
  </si>
  <si>
    <t>كليفار</t>
  </si>
  <si>
    <t>شمسين</t>
  </si>
  <si>
    <t>فروج سوري</t>
  </si>
  <si>
    <t>كريست</t>
  </si>
  <si>
    <t>هيلينا</t>
  </si>
  <si>
    <t>بيشلر</t>
  </si>
  <si>
    <t>التونسا</t>
  </si>
  <si>
    <t>لبنان</t>
  </si>
  <si>
    <t>هلمان</t>
  </si>
  <si>
    <t>بومكس</t>
  </si>
  <si>
    <t>سليمان للتجارة</t>
  </si>
  <si>
    <t>القمر</t>
  </si>
  <si>
    <t>دحروج</t>
  </si>
  <si>
    <t>الكرامة</t>
  </si>
  <si>
    <t>كليفر</t>
  </si>
  <si>
    <t>q_ghee_price</t>
  </si>
  <si>
    <t>q_tea_price</t>
  </si>
  <si>
    <t>Data entry error</t>
  </si>
  <si>
    <t>q_salt_price</t>
  </si>
  <si>
    <t>q_salt_quantity2</t>
  </si>
  <si>
    <t>NFIs</t>
  </si>
  <si>
    <t>q_lsoap_price</t>
  </si>
  <si>
    <t>q_lsoap_quantity2</t>
  </si>
  <si>
    <t>IRC</t>
  </si>
  <si>
    <t>q_isoap_price</t>
  </si>
  <si>
    <t>q_toothp_price</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</si>
  <si>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13 sub-districts of Idleb and Aleppo governorates in northern Syria. In those markets,  enumerators identified fuel and gas traders, food and non-food item retailers whose prices and stock levels they can monitor every month.</t>
  </si>
  <si>
    <t>REACH TURKEY | ON BEHALF OF THE CASH-BASED RESPONSES - TECHNICAL WORKING GROUP
MARKET MONITORING EXERCISE</t>
  </si>
  <si>
    <t>enumerator_id</t>
  </si>
  <si>
    <t>questionnaire_id</t>
  </si>
  <si>
    <t>Total number of subdistricts surveyed</t>
  </si>
  <si>
    <t>This exercise covered markets located in the northern governorates of Idleb, Aleppo and al-Hasakeh.</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</si>
  <si>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</si>
  <si>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Database of the prices and stock levels for food and non-food items in assessed markets of Idleb, Aleppo and al-Hasakeh governorates</t>
  </si>
  <si>
    <t>Database of the prices and stock levels for fuel and gas in assessed markets of Idleb, Aleppo and al-Hasakeh governorates</t>
  </si>
  <si>
    <t>Log of changes made to the data set post-collection</t>
  </si>
  <si>
    <t>Primary data collection time period: 
17-23 August 2015</t>
  </si>
  <si>
    <t>Field work was undertaken between 17-23 August 2015 and is carried out on a monthly basis by CBR - TWG partners and REACH. Collected prices and stock levels correspond to the timeframe in which they were collected and should be used with care. Prices and stock levels can indeed be extremely volatile in the Syrian conflict, and they are relevant only in the framework of the markets where information was collected.</t>
  </si>
  <si>
    <t>2015-08-23T10:03:07</t>
  </si>
  <si>
    <t>72de255a-f8e2-459a-bc03-7d70cc6b8f0e</t>
  </si>
  <si>
    <t>uuid:72de255a-f8e2-459a-bc03-7d70cc6b8f0e</t>
  </si>
  <si>
    <t>SY080301</t>
  </si>
  <si>
    <t>SY0803</t>
  </si>
  <si>
    <t>2015-08-23T09:45:40</t>
  </si>
  <si>
    <t>8b384468-e305-4899-9f0c-8ee96061b0db</t>
  </si>
  <si>
    <t>uuid:8b384468-e305-4899-9f0c-8ee96061b0db</t>
  </si>
  <si>
    <t>2015-08-23T09:45:35</t>
  </si>
  <si>
    <t>780c9a55-f5f9-4935-b931-f79f1f26c30e</t>
  </si>
  <si>
    <t>uuid:780c9a55-f5f9-4935-b931-f79f1f26c30e</t>
  </si>
  <si>
    <t>2015-08-23T09:38:17</t>
  </si>
  <si>
    <t>7c9b6701-4202-4c85-a8d5-521994880ebb</t>
  </si>
  <si>
    <t>uuid:7c9b6701-4202-4c85-a8d5-521994880ebb</t>
  </si>
  <si>
    <t>2015-08-23T09:38:14</t>
  </si>
  <si>
    <t>a9cc9f33-75a1-4acb-8759-db8b44c96786</t>
  </si>
  <si>
    <t>uuid:a9cc9f33-75a1-4acb-8759-db8b44c96786</t>
  </si>
  <si>
    <t>2015-08-23T09:35:21</t>
  </si>
  <si>
    <t>609e8c8b-ac79-4d81-b74d-cbc7c43b77af</t>
  </si>
  <si>
    <t>uuid:609e8c8b-ac79-4d81-b74d-cbc7c43b77af</t>
  </si>
  <si>
    <t>2015-08-23T09:35:18</t>
  </si>
  <si>
    <t>68bb5941-33c3-4d5c-b870-6009ac581a51</t>
  </si>
  <si>
    <t>uuid:68bb5941-33c3-4d5c-b870-6009ac581a51</t>
  </si>
  <si>
    <t>2015-08-23T09:35:15</t>
  </si>
  <si>
    <t>3745d6d3-5cb5-4948-86db-1b64e1a82edf</t>
  </si>
  <si>
    <t>uuid:3745d6d3-5cb5-4948-86db-1b64e1a82edf</t>
  </si>
  <si>
    <t>2015-08-23T09:33:48</t>
  </si>
  <si>
    <t>844dc3dc-4ea4-4213-8d43-862b802208a4</t>
  </si>
  <si>
    <t>uuid:844dc3dc-4ea4-4213-8d43-862b802208a4</t>
  </si>
  <si>
    <t>2015-08-23T09:33:45</t>
  </si>
  <si>
    <t>108e6f7b-582d-4b96-9dee-c82b289c07b8</t>
  </si>
  <si>
    <t>uuid:108e6f7b-582d-4b96-9dee-c82b289c07b8</t>
  </si>
  <si>
    <t>2015-08-23T09:31:32</t>
  </si>
  <si>
    <t>b121ab22-6542-4b04-ba4f-abe4099b59c5</t>
  </si>
  <si>
    <t>uuid:b121ab22-6542-4b04-ba4f-abe4099b59c5</t>
  </si>
  <si>
    <t>2015-08-23T09:31:29</t>
  </si>
  <si>
    <t>7b68b3d1-e348-45c4-8efb-71707defb2a8</t>
  </si>
  <si>
    <t>uuid:7b68b3d1-e348-45c4-8efb-71707defb2a8</t>
  </si>
  <si>
    <t>2015-08-23T09:26:48</t>
  </si>
  <si>
    <t>aab33441-ed15-4ddb-9eda-64c900b70d8c</t>
  </si>
  <si>
    <t>uuid:aab33441-ed15-4ddb-9eda-64c900b70d8c</t>
  </si>
  <si>
    <t>2015-08-23T09:24:39</t>
  </si>
  <si>
    <t>58c80bd5-5ebf-4f9d-bfec-58107786649b</t>
  </si>
  <si>
    <t>uuid:58c80bd5-5ebf-4f9d-bfec-58107786649b</t>
  </si>
  <si>
    <t>2015-08-23T09:24:36</t>
  </si>
  <si>
    <t>4b350ab7-fc09-479c-82a7-d532b6a7e096</t>
  </si>
  <si>
    <t>uuid:4b350ab7-fc09-479c-82a7-d532b6a7e096</t>
  </si>
  <si>
    <t>2015-08-23T09:24:33</t>
  </si>
  <si>
    <t>d2bb295c-291c-4f67-9806-16ee4aa40181</t>
  </si>
  <si>
    <t>uuid:d2bb295c-291c-4f67-9806-16ee4aa40181</t>
  </si>
  <si>
    <t>2015-08-23T09:24:31</t>
  </si>
  <si>
    <t>2978fb71-b0a5-41b0-bb51-151398d422b2</t>
  </si>
  <si>
    <t>uuid:2978fb71-b0a5-41b0-bb51-151398d422b2</t>
  </si>
  <si>
    <t>2015-08-20T12:12:49</t>
  </si>
  <si>
    <t>74789856-b67d-406d-a396-f29b9a050af9</t>
  </si>
  <si>
    <t>uuid:74789856-b67d-406d-a396-f29b9a050af9</t>
  </si>
  <si>
    <t>2015-08-19T08:53:38</t>
  </si>
  <si>
    <t>c18d6d80-b7d0-4646-9a82-8a4db64131d1</t>
  </si>
  <si>
    <t>uuid:c18d6d80-b7d0-4646-9a82-8a4db64131d1</t>
  </si>
  <si>
    <t>2015-08-19T08:53:31</t>
  </si>
  <si>
    <t>e866cc3e-8b03-4b97-aeeb-31e8649b23e9</t>
  </si>
  <si>
    <t>uuid:e866cc3e-8b03-4b97-aeeb-31e8649b23e9</t>
  </si>
  <si>
    <t>2015-08-19T08:53:35</t>
  </si>
  <si>
    <t>3568cbc0-c018-44be-8d7b-49d5d948cd34</t>
  </si>
  <si>
    <t>uuid:3568cbc0-c018-44be-8d7b-49d5d948cd34</t>
  </si>
  <si>
    <t>2015-08-23T09:33:51</t>
  </si>
  <si>
    <t>adf5a5c5-77f2-4f73-a3cc-a2aa52f24b3c</t>
  </si>
  <si>
    <t>uuid:adf5a5c5-77f2-4f73-a3cc-a2aa52f24b3c</t>
  </si>
  <si>
    <t>2015-08-23T09:33:55</t>
  </si>
  <si>
    <t>021fab10-d320-4b53-8106-7da7bf75b3c6</t>
  </si>
  <si>
    <t>uuid:021fab10-d320-4b53-8106-7da7bf75b3c6</t>
  </si>
  <si>
    <t>2015-08-18T10:51:56</t>
  </si>
  <si>
    <t>bd14834d-1e53-45dc-86f5-5bc8d0b55b8e</t>
  </si>
  <si>
    <t>uuid:bd14834d-1e53-45dc-86f5-5bc8d0b55b8e</t>
  </si>
  <si>
    <t>SY080300_c4841</t>
  </si>
  <si>
    <t>2015-08-18T10:51:52</t>
  </si>
  <si>
    <t>583ca9ae-da27-40a1-80ca-6a107e59fcb5</t>
  </si>
  <si>
    <t>uuid:583ca9ae-da27-40a1-80ca-6a107e59fcb5</t>
  </si>
  <si>
    <t>2015-08-18T10:51:47</t>
  </si>
  <si>
    <t>b2cabd49-43ce-4930-b8ca-bff211aa583a</t>
  </si>
  <si>
    <t>uuid:b2cabd49-43ce-4930-b8ca-bff211aa583a</t>
  </si>
  <si>
    <t>2015-08-18T10:51:44</t>
  </si>
  <si>
    <t>5018dddd-9a72-4474-af61-e6e9296c193c</t>
  </si>
  <si>
    <t>uuid:5018dddd-9a72-4474-af61-e6e9296c193c</t>
  </si>
  <si>
    <t>2015-08-18T10:46:12</t>
  </si>
  <si>
    <t>488b3ae2-0eac-4ae5-8f22-53946c315526</t>
  </si>
  <si>
    <t>uuid:488b3ae2-0eac-4ae5-8f22-53946c315526</t>
  </si>
  <si>
    <t>2015-08-18T10:46:09</t>
  </si>
  <si>
    <t>5c80e076-b623-4361-a045-d38e91c5a878</t>
  </si>
  <si>
    <t>uuid:5c80e076-b623-4361-a045-d38e91c5a878</t>
  </si>
  <si>
    <t>2015-08-18T10:46:05</t>
  </si>
  <si>
    <t>7bb28ac2-60d7-4f12-8403-b2592089e950</t>
  </si>
  <si>
    <t>uuid:7bb28ac2-60d7-4f12-8403-b2592089e950</t>
  </si>
  <si>
    <t>2015-08-18T10:46:02</t>
  </si>
  <si>
    <t>0c8edd54-47e7-4c99-ae07-59f0f3465c9b</t>
  </si>
  <si>
    <t>uuid:0c8edd54-47e7-4c99-ae07-59f0f3465c9b</t>
  </si>
  <si>
    <t>2015-08-18T10:43:42</t>
  </si>
  <si>
    <t>327a6061-ed59-4ab4-b720-4cbc85a4aab5</t>
  </si>
  <si>
    <t>uuid:327a6061-ed59-4ab4-b720-4cbc85a4aab5</t>
  </si>
  <si>
    <t>2015-08-18T10:41:27</t>
  </si>
  <si>
    <t>b981ba21-7bd5-4aa6-8fdb-baa1cd474f84</t>
  </si>
  <si>
    <t>uuid:b981ba21-7bd5-4aa6-8fdb-baa1cd474f84</t>
  </si>
  <si>
    <t>2015-08-18T10:41:23</t>
  </si>
  <si>
    <t>46e10ed7-fc92-4863-ab15-8c221e9bfa4e</t>
  </si>
  <si>
    <t>uuid:46e10ed7-fc92-4863-ab15-8c221e9bfa4e</t>
  </si>
  <si>
    <t>2015-08-18T10:41:12</t>
  </si>
  <si>
    <t>869a9ab6-e911-4cd8-8570-15f0bba7b03a</t>
  </si>
  <si>
    <t>uuid:869a9ab6-e911-4cd8-8570-15f0bba7b03a</t>
  </si>
  <si>
    <t>2015-08-18T10:41:08</t>
  </si>
  <si>
    <t>16f8c8d9-e2d5-413c-af4b-d1e7d3f0f9cf</t>
  </si>
  <si>
    <t>uuid:16f8c8d9-e2d5-413c-af4b-d1e7d3f0f9cf</t>
  </si>
  <si>
    <t>2015-08-18T10:17:22</t>
  </si>
  <si>
    <t>f2ab19cf-3047-4a9c-a3b1-76e710936be0</t>
  </si>
  <si>
    <t>uuid:f2ab19cf-3047-4a9c-a3b1-76e710936be0</t>
  </si>
  <si>
    <t>2015-08-18T10:17:18</t>
  </si>
  <si>
    <t>6b3025b0-4fd6-41c9-9371-cd84d97c7c3a</t>
  </si>
  <si>
    <t>uuid:6b3025b0-4fd6-41c9-9371-cd84d97c7c3a</t>
  </si>
  <si>
    <t>2015-08-18T10:17:15</t>
  </si>
  <si>
    <t>0f6e351c-a793-4178-92dd-9a994c1a0d38</t>
  </si>
  <si>
    <t>uuid:0f6e351c-a793-4178-92dd-9a994c1a0d38</t>
  </si>
  <si>
    <t>2015-08-18T10:17:10</t>
  </si>
  <si>
    <t>c343da13-5791-4c59-b895-84995affb0ed</t>
  </si>
  <si>
    <t>uuid:c343da13-5791-4c59-b895-84995affb0ed</t>
  </si>
  <si>
    <t>2015-08-18T10:17:05</t>
  </si>
  <si>
    <t>1d3e1b74-37e1-430b-80f2-3021d01a9e68</t>
  </si>
  <si>
    <t>uuid:1d3e1b74-37e1-430b-80f2-3021d01a9e68</t>
  </si>
  <si>
    <t>2015-08-18T10:17:02</t>
  </si>
  <si>
    <t>bd9e95a5-ec6d-480e-8c06-f143a1dcf34b</t>
  </si>
  <si>
    <t>uuid:bd9e95a5-ec6d-480e-8c06-f143a1dcf34b</t>
  </si>
  <si>
    <t>2015-08-18T10:16:59</t>
  </si>
  <si>
    <t>0c3f230e-94b6-45ee-b21d-7d9f8c0c7e0c</t>
  </si>
  <si>
    <t>uuid:0c3f230e-94b6-45ee-b21d-7d9f8c0c7e0c</t>
  </si>
  <si>
    <t>2015-08-18T10:16:33</t>
  </si>
  <si>
    <t>2f994498-d7bf-4419-b093-45b5acecbdf9</t>
  </si>
  <si>
    <t>uuid:2f994498-d7bf-4419-b093-45b5acecbdf9</t>
  </si>
  <si>
    <t>2015-08-18T10:16:36</t>
  </si>
  <si>
    <t>98cb0846-c2c2-446e-9ee5-fdc0b20392fa</t>
  </si>
  <si>
    <t>uuid:98cb0846-c2c2-446e-9ee5-fdc0b20392fa</t>
  </si>
  <si>
    <t>2015-08-18T10:16:28</t>
  </si>
  <si>
    <t>a1d31c63-35e3-4abc-9653-8d88259366b8</t>
  </si>
  <si>
    <t>uuid:a1d31c63-35e3-4abc-9653-8d88259366b8</t>
  </si>
  <si>
    <t>2015-08-18T10:16:55</t>
  </si>
  <si>
    <t>10a9c90e-c2e7-4035-bbd5-233dd405f918</t>
  </si>
  <si>
    <t>uuid:10a9c90e-c2e7-4035-bbd5-233dd405f918</t>
  </si>
  <si>
    <t>2015-08-18T10:16:50</t>
  </si>
  <si>
    <t>249d5d9f-385a-4a1a-bf67-2aebc8d4d98e</t>
  </si>
  <si>
    <t>uuid:249d5d9f-385a-4a1a-bf67-2aebc8d4d98e</t>
  </si>
  <si>
    <t>2015-08-18T10:16:43</t>
  </si>
  <si>
    <t>a81fb911-31b7-4b15-bc7f-2b3dc178aa3d</t>
  </si>
  <si>
    <t>uuid:a81fb911-31b7-4b15-bc7f-2b3dc178aa3d</t>
  </si>
  <si>
    <t>2015-08-23T09:33:58</t>
  </si>
  <si>
    <t>10621072-cba6-4f46-bfd0-63659c8c55d7</t>
  </si>
  <si>
    <t>uuid:10621072-cba6-4f46-bfd0-63659c8c55d7</t>
  </si>
  <si>
    <t>2015-08-19T05:33:27</t>
  </si>
  <si>
    <t>16ed5c69-b425-4551-85af-6022c2fb9248</t>
  </si>
  <si>
    <t>uuid:16ed5c69-b425-4551-85af-6022c2fb9248</t>
  </si>
  <si>
    <t>SY080300</t>
  </si>
  <si>
    <t>2015-08-19T05:33:24</t>
  </si>
  <si>
    <t>ae1a3ad7-3cb8-4a0c-8952-e554a4c508b5</t>
  </si>
  <si>
    <t>uuid:ae1a3ad7-3cb8-4a0c-8952-e554a4c508b5</t>
  </si>
  <si>
    <t>2015-08-18T10:17:26</t>
  </si>
  <si>
    <t>814fdd0b-e868-4eac-b2a1-57a3a73a6dcf</t>
  </si>
  <si>
    <t>uuid:814fdd0b-e868-4eac-b2a1-57a3a73a6dcf</t>
  </si>
  <si>
    <t>2015-08-17T11:28:00</t>
  </si>
  <si>
    <t>df1e726b-2e74-496c-999b-1c677935a3a8</t>
  </si>
  <si>
    <t>uuid:df1e726b-2e74-496c-999b-1c677935a3a8</t>
  </si>
  <si>
    <t>2015-08-17T10:42:44</t>
  </si>
  <si>
    <t>78fecc00-66cb-4928-8aae-91171c97ba65</t>
  </si>
  <si>
    <t>uuid:78fecc00-66cb-4928-8aae-91171c97ba65</t>
  </si>
  <si>
    <t>2015-08-17T10:20:32</t>
  </si>
  <si>
    <t>d0e34281-283d-44fb-9758-20d2177052a1</t>
  </si>
  <si>
    <t>uuid:d0e34281-283d-44fb-9758-20d2177052a1</t>
  </si>
  <si>
    <t>2015-08-17T10:20:29</t>
  </si>
  <si>
    <t>67daa14c-472c-4d9e-b85a-59c2d157d18e</t>
  </si>
  <si>
    <t>uuid:67daa14c-472c-4d9e-b85a-59c2d157d18e</t>
  </si>
  <si>
    <t>2015-08-17T10:08:16</t>
  </si>
  <si>
    <t>0a44d822-b3e5-4831-b237-ec16fecfab7c</t>
  </si>
  <si>
    <t>uuid:0a44d822-b3e5-4831-b237-ec16fecfab7c</t>
  </si>
  <si>
    <t>2015-08-17T10:08:13</t>
  </si>
  <si>
    <t>f0a0dca2-a48e-421f-b8ed-34af5724bf24</t>
  </si>
  <si>
    <t>uuid:f0a0dca2-a48e-421f-b8ed-34af5724bf24</t>
  </si>
  <si>
    <t>2015-08-17T10:08:04</t>
  </si>
  <si>
    <t>ed53a2c2-5e49-423a-91e8-b568f0399e38</t>
  </si>
  <si>
    <t>uuid:ed53a2c2-5e49-423a-91e8-b568f0399e38</t>
  </si>
  <si>
    <t>2015-08-17T10:07:51</t>
  </si>
  <si>
    <t>0cd9a723-64ac-4c42-9edc-9f1af41cd9a7</t>
  </si>
  <si>
    <t>uuid:0cd9a723-64ac-4c42-9edc-9f1af41cd9a7</t>
  </si>
  <si>
    <t>2015-08-17T09:46:48</t>
  </si>
  <si>
    <t>326ea0b6-bedb-4293-88d8-e1230eb3b5c2</t>
  </si>
  <si>
    <t>uuid:326ea0b6-bedb-4293-88d8-e1230eb3b5c2</t>
  </si>
  <si>
    <t>2015-08-17T09:46:40</t>
  </si>
  <si>
    <t>fb56b170-04cc-41ca-9b81-701af6457305</t>
  </si>
  <si>
    <t>uuid:fb56b170-04cc-41ca-9b81-701af6457305</t>
  </si>
  <si>
    <t>2015-08-17T09:46:09</t>
  </si>
  <si>
    <t>1ef59200-052e-4baa-8e2e-c97dc205ead3</t>
  </si>
  <si>
    <t>uuid:1ef59200-052e-4baa-8e2e-c97dc205ead3</t>
  </si>
  <si>
    <t>2015-08-17T09:45:25</t>
  </si>
  <si>
    <t>5fe11f0e-3524-4c07-9d78-38a77c227100</t>
  </si>
  <si>
    <t>uuid:5fe11f0e-3524-4c07-9d78-38a77c227100</t>
  </si>
  <si>
    <t>2015-08-17T09:45:21</t>
  </si>
  <si>
    <t>13375191-885e-4fcb-a09d-1b9dea902160</t>
  </si>
  <si>
    <t>uuid:13375191-885e-4fcb-a09d-1b9dea902160</t>
  </si>
  <si>
    <t>2015-08-17T09:45:06</t>
  </si>
  <si>
    <t>3a7066b3-e540-4d43-8438-b6e6301727c1</t>
  </si>
  <si>
    <t>uuid:3a7066b3-e540-4d43-8438-b6e6301727c1</t>
  </si>
  <si>
    <t>2015-08-17T09:44:47</t>
  </si>
  <si>
    <t>24fdd2a5-0105-485e-bb45-67178662cf4f</t>
  </si>
  <si>
    <t>uuid:24fdd2a5-0105-485e-bb45-67178662cf4f</t>
  </si>
  <si>
    <t>2015-08-17T09:44:38</t>
  </si>
  <si>
    <t>91254ab3-d127-4830-8754-0daa3c103955</t>
  </si>
  <si>
    <t>uuid:91254ab3-d127-4830-8754-0daa3c103955</t>
  </si>
  <si>
    <t>2015-08-17T09:44:27</t>
  </si>
  <si>
    <t>c650c178-ed11-446b-802c-708799f6ba23</t>
  </si>
  <si>
    <t>uuid:c650c178-ed11-446b-802c-708799f6ba23</t>
  </si>
  <si>
    <t>2015-08-17T09:44:20</t>
  </si>
  <si>
    <t>a29ab37f-a7d5-4d56-9142-5cdf3efcdc70</t>
  </si>
  <si>
    <t>uuid:a29ab37f-a7d5-4d56-9142-5cdf3efcdc70</t>
  </si>
  <si>
    <t>2015-08-17T09:44:07</t>
  </si>
  <si>
    <t>202287ac-592a-4cb8-9d51-84cf5092d1c8</t>
  </si>
  <si>
    <t>uuid:202287ac-592a-4cb8-9d51-84cf5092d1c8</t>
  </si>
  <si>
    <t>2015-08-17T09:44:03</t>
  </si>
  <si>
    <t>70d820ef-7e04-4d84-ac9f-fb6e6cd9f1b6</t>
  </si>
  <si>
    <t>uuid:70d820ef-7e04-4d84-ac9f-fb6e6cd9f1b6</t>
  </si>
  <si>
    <t>2015-08-17T10:08:26</t>
  </si>
  <si>
    <t>446d91bc-661f-4f0a-b2fa-07796291c419</t>
  </si>
  <si>
    <t>uuid:446d91bc-661f-4f0a-b2fa-07796291c419</t>
  </si>
  <si>
    <t>2015-08-17T10:08:23</t>
  </si>
  <si>
    <t>9b5a2742-8cdb-4bdf-a14d-5404bf29d0e5</t>
  </si>
  <si>
    <t>uuid:9b5a2742-8cdb-4bdf-a14d-5404bf29d0e5</t>
  </si>
  <si>
    <t>ابو عمر</t>
  </si>
  <si>
    <t>2015-08-17T10:08:30</t>
  </si>
  <si>
    <t>aabdf555-d17e-45d2-8b19-134e3c197837</t>
  </si>
  <si>
    <t>uuid:aabdf555-d17e-45d2-8b19-134e3c197837</t>
  </si>
  <si>
    <t>2015-08-17T10:08:36</t>
  </si>
  <si>
    <t>f8e64f90-178b-4947-8ac2-0d7bfa64f6f7</t>
  </si>
  <si>
    <t>uuid:f8e64f90-178b-4947-8ac2-0d7bfa64f6f7</t>
  </si>
  <si>
    <t>2015-08-17T09:45:58</t>
  </si>
  <si>
    <t>22d76339-692e-494d-81b8-0ada630e677e</t>
  </si>
  <si>
    <t>uuid:22d76339-692e-494d-81b8-0ada630e677e</t>
  </si>
  <si>
    <t>2015-08-23T09:45:31</t>
  </si>
  <si>
    <t>e20527e6-e9d9-4f34-a161-4f6b5c3af07e</t>
  </si>
  <si>
    <t>uuid:e20527e6-e9d9-4f34-a161-4f6b5c3af07e</t>
  </si>
  <si>
    <t>SY080203</t>
  </si>
  <si>
    <t>SY0802</t>
  </si>
  <si>
    <t>2015-08-23T09:45:28</t>
  </si>
  <si>
    <t>a352e030-580f-4136-8202-dc474a45a073</t>
  </si>
  <si>
    <t>uuid:a352e030-580f-4136-8202-dc474a45a073</t>
  </si>
  <si>
    <t>2015-08-23T09:38:24</t>
  </si>
  <si>
    <t>b809a2ed-f7bb-4323-ba44-3c802bad363a</t>
  </si>
  <si>
    <t>uuid:b809a2ed-f7bb-4323-ba44-3c802bad363a</t>
  </si>
  <si>
    <t>2015-08-23T09:38:20</t>
  </si>
  <si>
    <t>13b7dcca-c811-479b-a1fd-282e74fe6f66</t>
  </si>
  <si>
    <t>uuid:13b7dcca-c811-479b-a1fd-282e74fe6f66</t>
  </si>
  <si>
    <t>2015-08-23T09:31:26</t>
  </si>
  <si>
    <t>1999ca88-cd80-4209-8ee6-af2120be9b5d</t>
  </si>
  <si>
    <t>uuid:1999ca88-cd80-4209-8ee6-af2120be9b5d</t>
  </si>
  <si>
    <t>2015-08-23T09:31:23</t>
  </si>
  <si>
    <t>f737bc4b-b588-48cf-a998-063e7a6b21a2</t>
  </si>
  <si>
    <t>uuid:f737bc4b-b588-48cf-a998-063e7a6b21a2</t>
  </si>
  <si>
    <t>2015-08-23T09:29:13</t>
  </si>
  <si>
    <t>12a0a6e6-fb9d-466c-857a-965ea0b9af3c</t>
  </si>
  <si>
    <t>uuid:12a0a6e6-fb9d-466c-857a-965ea0b9af3c</t>
  </si>
  <si>
    <t>2015-08-23T09:29:10</t>
  </si>
  <si>
    <t>fffea353-dfd6-44fb-8d8a-5a493ea22e25</t>
  </si>
  <si>
    <t>uuid:fffea353-dfd6-44fb-8d8a-5a493ea22e25</t>
  </si>
  <si>
    <t>2015-08-23T09:29:08</t>
  </si>
  <si>
    <t>d6ed922b-cab0-42c7-a691-0ec86f4beeab</t>
  </si>
  <si>
    <t>uuid:d6ed922b-cab0-42c7-a691-0ec86f4beeab</t>
  </si>
  <si>
    <t>2015-08-23T09:29:05</t>
  </si>
  <si>
    <t>d8aec0c0-31f9-4c2f-b14d-1b43d631c2a9</t>
  </si>
  <si>
    <t>uuid:d8aec0c0-31f9-4c2f-b14d-1b43d631c2a9</t>
  </si>
  <si>
    <t>2015-08-23T09:26:56</t>
  </si>
  <si>
    <t>8cb7930c-46dd-4307-b762-88f6cd3326af</t>
  </si>
  <si>
    <t>uuid:8cb7930c-46dd-4307-b762-88f6cd3326af</t>
  </si>
  <si>
    <t>2015-08-23T09:26:53</t>
  </si>
  <si>
    <t>4be31498-f824-48b9-a334-3937c0243d85</t>
  </si>
  <si>
    <t>uuid:4be31498-f824-48b9-a334-3937c0243d85</t>
  </si>
  <si>
    <t>2015-08-23T09:26:51</t>
  </si>
  <si>
    <t>482f1602-9729-41dd-b463-e54b3ee611d0</t>
  </si>
  <si>
    <t>uuid:482f1602-9729-41dd-b463-e54b3ee611d0</t>
  </si>
  <si>
    <t>2015-08-20T12:33:49</t>
  </si>
  <si>
    <t>4b90e420-2b11-4241-a04b-0365c2a3d0fc</t>
  </si>
  <si>
    <t>uuid:4b90e420-2b11-4241-a04b-0365c2a3d0fc</t>
  </si>
  <si>
    <t>2015-08-20T12:12:45</t>
  </si>
  <si>
    <t>953c9bcc-c836-4b4e-9778-85b34b369fb7</t>
  </si>
  <si>
    <t>uuid:953c9bcc-c836-4b4e-9778-85b34b369fb7</t>
  </si>
  <si>
    <t>2015-08-20T12:34:12</t>
  </si>
  <si>
    <t>960940ac-28e9-46f2-b9b7-54c204e6efce</t>
  </si>
  <si>
    <t>uuid:960940ac-28e9-46f2-b9b7-54c204e6efce</t>
  </si>
  <si>
    <t>2015-08-20T12:34:23</t>
  </si>
  <si>
    <t>295d71c1-4f6e-4ab9-a500-898d60965431</t>
  </si>
  <si>
    <t>uuid:295d71c1-4f6e-4ab9-a500-898d60965431</t>
  </si>
  <si>
    <t>2015-08-20T12:04:35</t>
  </si>
  <si>
    <t>58e0eb8e-2d1f-41b1-92f1-4869666944df</t>
  </si>
  <si>
    <t>uuid:58e0eb8e-2d1f-41b1-92f1-4869666944df</t>
  </si>
  <si>
    <t>2015-08-20T12:36:27</t>
  </si>
  <si>
    <t>125c4760-3e11-40d7-a755-55e193e171a2</t>
  </si>
  <si>
    <t>uuid:125c4760-3e11-40d7-a755-55e193e171a2</t>
  </si>
  <si>
    <t>2015-08-20T12:34:47</t>
  </si>
  <si>
    <t>f67bddfa-a7e7-47d5-8599-f54f5048afbf</t>
  </si>
  <si>
    <t>uuid:f67bddfa-a7e7-47d5-8599-f54f5048afbf</t>
  </si>
  <si>
    <t>2015-08-20T12:10:56</t>
  </si>
  <si>
    <t>a02bc9c7-5e07-4899-b88e-ce1f35f9557f</t>
  </si>
  <si>
    <t>uuid:a02bc9c7-5e07-4899-b88e-ce1f35f9557f</t>
  </si>
  <si>
    <t>2015-08-23T14:18:25</t>
  </si>
  <si>
    <t>22436472-ed17-4db0-ade0-6ee40e07537c</t>
  </si>
  <si>
    <t>uuid:22436472-ed17-4db0-ade0-6ee40e07537c</t>
  </si>
  <si>
    <t>SY080202</t>
  </si>
  <si>
    <t>2015-08-23T14:18:23</t>
  </si>
  <si>
    <t>dd7f028f-ecd9-46c5-adc2-1e2759aad008</t>
  </si>
  <si>
    <t>uuid:dd7f028f-ecd9-46c5-adc2-1e2759aad008</t>
  </si>
  <si>
    <t>2015-08-23T14:18:22</t>
  </si>
  <si>
    <t>06e1d4c9-174e-49cc-b32e-ecc271485119</t>
  </si>
  <si>
    <t>uuid:06e1d4c9-174e-49cc-b32e-ecc271485119</t>
  </si>
  <si>
    <t>2015-08-23T14:18:20</t>
  </si>
  <si>
    <t>86d63e96-fa5a-4060-9e8e-a8648e8e5ded</t>
  </si>
  <si>
    <t>uuid:86d63e96-fa5a-4060-9e8e-a8648e8e5ded</t>
  </si>
  <si>
    <t>2015-08-23T14:18:19</t>
  </si>
  <si>
    <t>32ecb3b4-3894-4ea3-9730-fa6587b265e0</t>
  </si>
  <si>
    <t>uuid:32ecb3b4-3894-4ea3-9730-fa6587b265e0</t>
  </si>
  <si>
    <t>2015-08-23T14:18:17</t>
  </si>
  <si>
    <t>aa5a50ef-c8d4-4c17-8b96-a074d0b6200d</t>
  </si>
  <si>
    <t>uuid:aa5a50ef-c8d4-4c17-8b96-a074d0b6200d</t>
  </si>
  <si>
    <t>2015-08-23T14:18:16</t>
  </si>
  <si>
    <t>a120d924-74c0-4c2d-adb5-d4b50fa1b1a5</t>
  </si>
  <si>
    <t>uuid:a120d924-74c0-4c2d-adb5-d4b50fa1b1a5</t>
  </si>
  <si>
    <t>2015-08-23T14:18:14</t>
  </si>
  <si>
    <t>066e8a5d-b71c-48a3-ab90-74270e011cdf</t>
  </si>
  <si>
    <t>uuid:066e8a5d-b71c-48a3-ab90-74270e011cdf</t>
  </si>
  <si>
    <t>2015-08-23T14:18:12</t>
  </si>
  <si>
    <t>6f7b8ee1-9ee6-46c8-84ff-c4663d33aa8e</t>
  </si>
  <si>
    <t>uuid:6f7b8ee1-9ee6-46c8-84ff-c4663d33aa8e</t>
  </si>
  <si>
    <t>2015-08-23T14:18:11</t>
  </si>
  <si>
    <t>e50c64a4-5478-44c6-8d5c-1f25525b690d</t>
  </si>
  <si>
    <t>uuid:e50c64a4-5478-44c6-8d5c-1f25525b690d</t>
  </si>
  <si>
    <t>2015-08-23T14:18:09</t>
  </si>
  <si>
    <t>b44caba9-39cf-4630-ac3a-4845d33cd537</t>
  </si>
  <si>
    <t>uuid:b44caba9-39cf-4630-ac3a-4845d33cd537</t>
  </si>
  <si>
    <t>2015-08-23T14:18:07</t>
  </si>
  <si>
    <t>ad8df73c-2a5a-4abc-bc82-ce236dde351b</t>
  </si>
  <si>
    <t>uuid:ad8df73c-2a5a-4abc-bc82-ce236dde351b</t>
  </si>
  <si>
    <t>ايمار</t>
  </si>
  <si>
    <t>2015-08-23T14:18:06</t>
  </si>
  <si>
    <t>2c0eaddb-6138-4257-aec7-65eedf4462eb</t>
  </si>
  <si>
    <t>uuid:2c0eaddb-6138-4257-aec7-65eedf4462eb</t>
  </si>
  <si>
    <t>2015-08-23T14:18:04</t>
  </si>
  <si>
    <t>940a544c-2fad-4b5c-bfd2-9916135a3a14</t>
  </si>
  <si>
    <t>uuid:940a544c-2fad-4b5c-bfd2-9916135a3a14</t>
  </si>
  <si>
    <t>2015-08-23T14:18:03</t>
  </si>
  <si>
    <t>bd3a9cb1-9bbc-4eee-b295-305bf9b1c5c1</t>
  </si>
  <si>
    <t>uuid:bd3a9cb1-9bbc-4eee-b295-305bf9b1c5c1</t>
  </si>
  <si>
    <t>2015-08-23T14:18:01</t>
  </si>
  <si>
    <t>2f163577-1722-40db-8f8a-850f95a1b674</t>
  </si>
  <si>
    <t>uuid:2f163577-1722-40db-8f8a-850f95a1b674</t>
  </si>
  <si>
    <t>2015-08-23T14:18:00</t>
  </si>
  <si>
    <t>97e8ac90-fc24-4f78-88fd-b33acf3ea739</t>
  </si>
  <si>
    <t>uuid:97e8ac90-fc24-4f78-88fd-b33acf3ea739</t>
  </si>
  <si>
    <t>2015-08-23T14:17:58</t>
  </si>
  <si>
    <t>6beb03f5-8ab1-49e3-8e96-7b380ce59f33</t>
  </si>
  <si>
    <t>uuid:6beb03f5-8ab1-49e3-8e96-7b380ce59f33</t>
  </si>
  <si>
    <t>2015-08-23T14:17:57</t>
  </si>
  <si>
    <t>a6f51c2d-f97d-4cd6-b100-771037927762</t>
  </si>
  <si>
    <t>uuid:a6f51c2d-f97d-4cd6-b100-771037927762</t>
  </si>
  <si>
    <t>2015-08-23T14:17:55</t>
  </si>
  <si>
    <t>fb625f37-ef1a-4531-929a-cbbf9b490cb3</t>
  </si>
  <si>
    <t>uuid:fb625f37-ef1a-4531-929a-cbbf9b490cb3</t>
  </si>
  <si>
    <t>2015-08-23T14:17:48</t>
  </si>
  <si>
    <t>5723d946-3a7c-444e-86d2-4805b32f2e6f</t>
  </si>
  <si>
    <t>uuid:5723d946-3a7c-444e-86d2-4805b32f2e6f</t>
  </si>
  <si>
    <t>2015-08-23T14:17:45</t>
  </si>
  <si>
    <t>8850b0c3-7f78-473f-91ba-ef2106b4f7a3</t>
  </si>
  <si>
    <t>uuid:8850b0c3-7f78-473f-91ba-ef2106b4f7a3</t>
  </si>
  <si>
    <t>2015-08-23T14:17:43</t>
  </si>
  <si>
    <t>a6043f39-ad45-48a9-aaea-622ed055cd93</t>
  </si>
  <si>
    <t>uuid:a6043f39-ad45-48a9-aaea-622ed055cd93</t>
  </si>
  <si>
    <t>2015-08-23T14:17:54</t>
  </si>
  <si>
    <t>07c6eb32-4ebd-41dc-8d43-14e6c39eb3a8</t>
  </si>
  <si>
    <t>uuid:07c6eb32-4ebd-41dc-8d43-14e6c39eb3a8</t>
  </si>
  <si>
    <t>2015-08-23T14:17:51</t>
  </si>
  <si>
    <t>cfad2377-9951-4b17-a173-eb8d226a2748</t>
  </si>
  <si>
    <t>uuid:cfad2377-9951-4b17-a173-eb8d226a2748</t>
  </si>
  <si>
    <t>علاء</t>
  </si>
  <si>
    <t>2015-08-23T14:17:50</t>
  </si>
  <si>
    <t>72eef6a6-9550-43c6-add0-f578b7f16b2c</t>
  </si>
  <si>
    <t>uuid:72eef6a6-9550-43c6-add0-f578b7f16b2c</t>
  </si>
  <si>
    <t xml:space="preserve">عمر </t>
  </si>
  <si>
    <t>2015-08-18T13:32:44</t>
  </si>
  <si>
    <t>b9dd47e5-613c-43fc-b7cc-3a7cb3df9812</t>
  </si>
  <si>
    <t>uuid:b9dd47e5-613c-43fc-b7cc-3a7cb3df9812</t>
  </si>
  <si>
    <t>محلي</t>
  </si>
  <si>
    <t>بﻻ اسم</t>
  </si>
  <si>
    <t>دركوش</t>
  </si>
  <si>
    <t>2015-08-18T15:10:30.532+03</t>
  </si>
  <si>
    <t>2015-08-18T15:07:57.445+03</t>
  </si>
  <si>
    <t>2015-08-23T10:41:53</t>
  </si>
  <si>
    <t>e455c709-8b75-456e-afde-700ce95c09aa</t>
  </si>
  <si>
    <t>uuid:e455c709-8b75-456e-afde-700ce95c09aa</t>
  </si>
  <si>
    <t>ابو ماهر الجسري</t>
  </si>
  <si>
    <t>2015-08-23T13:34:56.537+03</t>
  </si>
  <si>
    <t>2015-08-23T13:32:45.343+03</t>
  </si>
  <si>
    <t>2015-08-19T13:29:08</t>
  </si>
  <si>
    <t>0100f75a-f4cb-4bce-a377-0617755bb207</t>
  </si>
  <si>
    <t>uuid:0100f75a-f4cb-4bce-a377-0617755bb207</t>
  </si>
  <si>
    <t>2015-08-19T12:23:00.987+03</t>
  </si>
  <si>
    <t>2015-08-19T12:21:07.239+03</t>
  </si>
  <si>
    <t>2015-08-18T13:33:02</t>
  </si>
  <si>
    <t>fd60f67a-2d7a-40b7-aecc-705625713473</t>
  </si>
  <si>
    <t>uuid:fd60f67a-2d7a-40b7-aecc-705625713473</t>
  </si>
  <si>
    <t>فريد سعيد</t>
  </si>
  <si>
    <t>2015-08-18T15:18:08.861+03</t>
  </si>
  <si>
    <t>2015-08-18T15:15:34.387+03</t>
  </si>
  <si>
    <t>2015-08-20T13:10:11</t>
  </si>
  <si>
    <t>a4ce392c-ed2b-442a-984b-fb737461113a</t>
  </si>
  <si>
    <t>uuid:a4ce392c-ed2b-442a-984b-fb737461113a</t>
  </si>
  <si>
    <t>ابو بشار</t>
  </si>
  <si>
    <t>2015-08-20T15:22:46.774+03</t>
  </si>
  <si>
    <t>2015-08-20T15:16:46.293+03</t>
  </si>
  <si>
    <t>2015-08-19T13:28:57</t>
  </si>
  <si>
    <t>9ceb73b8-08dd-4df3-96ec-5714231fd2e9</t>
  </si>
  <si>
    <t>uuid:9ceb73b8-08dd-4df3-96ec-5714231fd2e9</t>
  </si>
  <si>
    <t>2015-08-19T12:18:58.083+03</t>
  </si>
  <si>
    <t>2015-08-19T12:16:44.331+03</t>
  </si>
  <si>
    <t>2015-08-20T13:09:44</t>
  </si>
  <si>
    <t>eaa2eae7-4035-4ef3-834f-ef8ee76f6800</t>
  </si>
  <si>
    <t>uuid:eaa2eae7-4035-4ef3-834f-ef8ee76f6800</t>
  </si>
  <si>
    <t>روزي</t>
  </si>
  <si>
    <t>درويش</t>
  </si>
  <si>
    <t>2015-08-20T15:16:23.324+03</t>
  </si>
  <si>
    <t>2015-08-20T15:14:16.383+03</t>
  </si>
  <si>
    <t>2015-08-19T13:29:50</t>
  </si>
  <si>
    <t>ea3d60c8-fe85-47ff-aa64-3a26020d5e7d</t>
  </si>
  <si>
    <t>uuid:ea3d60c8-fe85-47ff-aa64-3a26020d5e7d</t>
  </si>
  <si>
    <t>2015-08-19T13:05:26.822+03</t>
  </si>
  <si>
    <t>2015-08-19T13:03:33.552+03</t>
  </si>
  <si>
    <t>2015-08-19T13:29:29</t>
  </si>
  <si>
    <t>cacffa8e-e1da-49b8-b1a1-341d62086b8f</t>
  </si>
  <si>
    <t>uuid:cacffa8e-e1da-49b8-b1a1-341d62086b8f</t>
  </si>
  <si>
    <t>الوان</t>
  </si>
  <si>
    <t>توروس</t>
  </si>
  <si>
    <t>اكبر</t>
  </si>
  <si>
    <t>الخير سوري</t>
  </si>
  <si>
    <t>الحمامة للتسوق</t>
  </si>
  <si>
    <t>2015-08-19T12:41:46.524+03</t>
  </si>
  <si>
    <t>2015-08-19T12:24:14.179+03</t>
  </si>
  <si>
    <t>2015-08-18T13:32:25</t>
  </si>
  <si>
    <t>81abd390-8d3d-41d3-b160-cb50620916a0</t>
  </si>
  <si>
    <t>uuid:81abd390-8d3d-41d3-b160-cb50620916a0</t>
  </si>
  <si>
    <t>اليتا</t>
  </si>
  <si>
    <t>عبيد السلوم</t>
  </si>
  <si>
    <t>2015-08-18T15:03:19.175+03</t>
  </si>
  <si>
    <t>2015-08-18T14:48:30.646+03</t>
  </si>
  <si>
    <t>2015-08-17 11:48:25</t>
  </si>
  <si>
    <t>a7c81c83-a908-4c74-9643-1ad9f201bddb</t>
  </si>
  <si>
    <t>بلدية سبونتة</t>
  </si>
  <si>
    <t>2015-08-17</t>
  </si>
  <si>
    <t>2015-08-17 11:37:44</t>
  </si>
  <si>
    <t>596cacb8-6d51-4dc0-a6e5-2c9d2d58644a</t>
  </si>
  <si>
    <t>مصرية</t>
  </si>
  <si>
    <t>2015-08-17 11:23:09</t>
  </si>
  <si>
    <t>c7cee7bd-57cd-4c65-b68e-b82977999631</t>
  </si>
  <si>
    <t>2015-08-17 11:27:52</t>
  </si>
  <si>
    <t>13a4589b-0e2f-4c9e-8759-64bcdcdac351</t>
  </si>
  <si>
    <t>2015-08-17 11:25:24</t>
  </si>
  <si>
    <t>e25862f9-0633-4f30-92b1-780901c3aca3</t>
  </si>
  <si>
    <t>2015-08-17 12:00:01</t>
  </si>
  <si>
    <t>c32e4f50-555b-4d63-9080-86cc3d1f8a04</t>
  </si>
  <si>
    <t>2015-08-17 11:39:59</t>
  </si>
  <si>
    <t>75b832f9-ef8d-4eae-a86f-efdc036840be</t>
  </si>
  <si>
    <t>2015-08-17 11:43:38</t>
  </si>
  <si>
    <t>340b2d6a-be12-4e01-8ab1-f61664e2ce53</t>
  </si>
  <si>
    <t>2015-08-18 11:53:58</t>
  </si>
  <si>
    <t>53d1dd8c-ef19-4158-9907-5bf05db92fac</t>
  </si>
  <si>
    <t>خبز</t>
  </si>
  <si>
    <t>2015-08-18</t>
  </si>
  <si>
    <t>2015-08-17 11:56:06</t>
  </si>
  <si>
    <t>6d4d515b-6c1a-4ba8-b8e8-569011e272fc</t>
  </si>
  <si>
    <t>جيزيلد</t>
  </si>
  <si>
    <t>2015-08-17 12:13:59</t>
  </si>
  <si>
    <t>a03d7c55-8d62-4ab4-9e4a-c60b59e054a1</t>
  </si>
  <si>
    <t>2015-08-19 13:43:00</t>
  </si>
  <si>
    <t>1d0e62a8-5fb6-4666-9256-1d40d3af3eef</t>
  </si>
  <si>
    <t>فخد</t>
  </si>
  <si>
    <t>2015-08-19</t>
  </si>
  <si>
    <t>2015-08-19 13:40:17</t>
  </si>
  <si>
    <t>b683ebe4-35aa-492b-9451-7f4fcb39e920</t>
  </si>
  <si>
    <t>2015-08-18 11:41:41</t>
  </si>
  <si>
    <t>940644a1-9aa7-4874-9b6a-8d6a2bcde894</t>
  </si>
  <si>
    <t>سوق قورقانيا</t>
  </si>
  <si>
    <t>2015-08-18 11:19:47</t>
  </si>
  <si>
    <t>f51ed350-edf1-4232-9992-e87cbad82841</t>
  </si>
  <si>
    <t>فروج فخد تركي</t>
  </si>
  <si>
    <t>2015-08-17 12:26:00</t>
  </si>
  <si>
    <t>916b3fd9-2c11-45e0-bdf4-62528ced05cd</t>
  </si>
  <si>
    <t>2015-08-17 12:28:30</t>
  </si>
  <si>
    <t>9daf5265-7e40-4765-997c-5df81e1765c9</t>
  </si>
  <si>
    <t>2015-08-17 11:32:12</t>
  </si>
  <si>
    <t>7f293e83-09a7-4432-848f-85e72f89a202</t>
  </si>
  <si>
    <t>2015-08-17 12:30:50</t>
  </si>
  <si>
    <t>5d5f1e04-fae4-4734-8a80-ff17fd70ed75</t>
  </si>
  <si>
    <t>تركي فخذ</t>
  </si>
  <si>
    <t>2015-08-18 13:08:27</t>
  </si>
  <si>
    <t>504e28e9-192d-4b8c-97ec-54bfcc14f0ed</t>
  </si>
  <si>
    <t>خضاروفواكة</t>
  </si>
  <si>
    <t>2015-08-18 13:08:44</t>
  </si>
  <si>
    <t>1c042fb3-9ec8-40ae-b377-b55e91f67f24</t>
  </si>
  <si>
    <t>سبونتة</t>
  </si>
  <si>
    <t>2015-08-18 13:29:17</t>
  </si>
  <si>
    <t>a02477db-0f33-4e83-b62a-e4b03dc4122b</t>
  </si>
  <si>
    <t>بلدية</t>
  </si>
  <si>
    <t>2015-08-18 13:11:09</t>
  </si>
  <si>
    <t>84647f9d-210d-484a-9ae0-23602dcec69b</t>
  </si>
  <si>
    <t>2015-08-18 13:27:07</t>
  </si>
  <si>
    <t>00e555ea-da23-486b-9b9d-548d3f5aa0b9</t>
  </si>
  <si>
    <t>2015-08-18 13:33:16</t>
  </si>
  <si>
    <t>796e7e6c-f1b7-433a-9b39-d4fa0180e192</t>
  </si>
  <si>
    <t>2015-08-18 13:25:34</t>
  </si>
  <si>
    <t>d0794cfc-68e4-4fdb-bfa4-b1fd0a32efb0</t>
  </si>
  <si>
    <t>2015-08-18 13:27:40</t>
  </si>
  <si>
    <t>a281542f-154f-400a-bd29-975263fd3a99</t>
  </si>
  <si>
    <t>2015-08-18 13:43:41</t>
  </si>
  <si>
    <t>60bd9c20-6cb6-4e93-bd6c-504dbcac412d</t>
  </si>
  <si>
    <t>2015-08-18 12:33:39</t>
  </si>
  <si>
    <t>180f784e-b141-4fbe-93ca-0733b8bc5752</t>
  </si>
  <si>
    <t>سبونتا</t>
  </si>
  <si>
    <t>سوق عزمارين</t>
  </si>
  <si>
    <t>عزمارين</t>
  </si>
  <si>
    <t>2015-08-18 12:29:51</t>
  </si>
  <si>
    <t>60546d2d-09a4-4884-b298-793fa799845a</t>
  </si>
  <si>
    <t>سبونتو</t>
  </si>
  <si>
    <t>2015-08-19 12:16:42</t>
  </si>
  <si>
    <t>021f8807-00ff-48e8-b890-05d4ec3d2abf</t>
  </si>
  <si>
    <t>سبونتا مخزنة</t>
  </si>
  <si>
    <t>سوق سلقين</t>
  </si>
  <si>
    <t>2015-08-19 12:11:38</t>
  </si>
  <si>
    <t>b1f85998-2756-4c1a-b5f7-d2fe7a5d1bc8</t>
  </si>
  <si>
    <t>2015-08-19 12:19:27</t>
  </si>
  <si>
    <t>89fe87eb-cce2-4304-92c4-dbb9c6fdf897</t>
  </si>
  <si>
    <t>2015-08-18 12:06:05</t>
  </si>
  <si>
    <t>cd8ed273-c37d-436c-9466-3b12fd9aeb1e</t>
  </si>
  <si>
    <t>2015-08-19 12:28:36</t>
  </si>
  <si>
    <t>42c9fe41-c2f7-410e-aa06-5137b562695d</t>
  </si>
  <si>
    <t>2015-08-18 11:34:46</t>
  </si>
  <si>
    <t>3fad11fa-e93c-4dc7-b42c-b573d4a46dad</t>
  </si>
  <si>
    <t>2015-08-19 12:40:45</t>
  </si>
  <si>
    <t>cdbaac99-7faf-40d0-b0a5-9ab757d268b3</t>
  </si>
  <si>
    <t>2015-08-19 12:24:21</t>
  </si>
  <si>
    <t>fcf67b50-3382-44d1-afce-10dd7249858a</t>
  </si>
  <si>
    <t>2015-08-18 12:27:35</t>
  </si>
  <si>
    <t>fcdcf293-cd1e-4b5e-9a13-30436a0e83d4</t>
  </si>
  <si>
    <t>فروج حي واقف</t>
  </si>
  <si>
    <t>2015-08-19 10:55:41</t>
  </si>
  <si>
    <t>12dc5635-b0a7-4beb-863f-dcb01e34fdc9</t>
  </si>
  <si>
    <t>2015-08-19 10:32:39</t>
  </si>
  <si>
    <t>b4c64218-6767-46fb-a60e-346e2cc9dc2b</t>
  </si>
  <si>
    <t>2015-08-19 10:38:09</t>
  </si>
  <si>
    <t>3d717245-d911-403c-b6d8-91844342b07f</t>
  </si>
  <si>
    <t>2015-08-18 12:03:10</t>
  </si>
  <si>
    <t>cd9f64b5-80f0-436e-87db-9d4586141eb3</t>
  </si>
  <si>
    <t>الماجد</t>
  </si>
  <si>
    <t>سوادي ،سوري</t>
  </si>
  <si>
    <t>الزمرد</t>
  </si>
  <si>
    <t>2015-08-18 11:26:09</t>
  </si>
  <si>
    <t>bd03e58a-db30-4ed4-b912-7910fbaa5797</t>
  </si>
  <si>
    <t>السوق القديم</t>
  </si>
  <si>
    <t>2015-08-18 11:23:36</t>
  </si>
  <si>
    <t>ef4a7cb1-6cd0-40ca-b1a4-7ae03fe83661</t>
  </si>
  <si>
    <t>2015-08-18 10:51:49</t>
  </si>
  <si>
    <t>18902a7d-08ac-41f8-865d-9976229068c1</t>
  </si>
  <si>
    <t>V بالجملة</t>
  </si>
  <si>
    <t>2015-08-17 13:11:07</t>
  </si>
  <si>
    <t>36960258-de89-4004-966a-e9a239db0957</t>
  </si>
  <si>
    <t>2015-08-17 12:14:30</t>
  </si>
  <si>
    <t>678aa326-2f3d-4b23-a7be-7e8586c80fa2</t>
  </si>
  <si>
    <t>2015-08-18 10:46:35</t>
  </si>
  <si>
    <t>3f114d41-23ad-48cb-a202-d1474ca1811a</t>
  </si>
  <si>
    <t>2015-08-18 11:25:43</t>
  </si>
  <si>
    <t>f4070d0e-b2cc-4726-8193-e51682417ffd</t>
  </si>
  <si>
    <t>الشهباء</t>
  </si>
  <si>
    <t>2015-08-17 12:10:26</t>
  </si>
  <si>
    <t>9eecb91e-d1a7-4c8b-9a06-1cab499c8a29</t>
  </si>
  <si>
    <t>الصالح</t>
  </si>
  <si>
    <t>طيبة</t>
  </si>
  <si>
    <t>2015-08-17 13:23:51</t>
  </si>
  <si>
    <t>921c5e95-75d6-4845-b36a-27c98e789c36</t>
  </si>
  <si>
    <t>2015-08-19T21:03:59</t>
  </si>
  <si>
    <t>991162f2-7e87-4bcf-b1a0-f96d20d51951</t>
  </si>
  <si>
    <t>uuid:991162f2-7e87-4bcf-b1a0-f96d20d51951</t>
  </si>
  <si>
    <t>محمد</t>
  </si>
  <si>
    <t>محمد جعار للخضروات</t>
  </si>
  <si>
    <t xml:space="preserve">كفرنبل </t>
  </si>
  <si>
    <t>SY070203</t>
  </si>
  <si>
    <t>2015-08-19T23:37:02.009+03</t>
  </si>
  <si>
    <t>2015-08-19T23:35:14.342+03</t>
  </si>
  <si>
    <t>2015-08-19T21:04:00</t>
  </si>
  <si>
    <t>20bc85cc-9f97-48b8-a807-0698fd9e4ce7</t>
  </si>
  <si>
    <t>uuid:20bc85cc-9f97-48b8-a807-0698fd9e4ce7</t>
  </si>
  <si>
    <t xml:space="preserve">أبو أسامة للخضروات </t>
  </si>
  <si>
    <t>2015-08-19T23:40:27.144+03</t>
  </si>
  <si>
    <t>2015-08-19T23:39:10.789+03</t>
  </si>
  <si>
    <t>2507eac4-37e8-4113-915e-3db10e0d0cf4</t>
  </si>
  <si>
    <t>uuid:2507eac4-37e8-4113-915e-3db10e0d0cf4</t>
  </si>
  <si>
    <t>شاهين لبيع الخضروات</t>
  </si>
  <si>
    <t>كفرنبل</t>
  </si>
  <si>
    <t>2015-08-19T23:37:34.177+03</t>
  </si>
  <si>
    <t>2015-08-19T23:33:11.202+03</t>
  </si>
  <si>
    <t>c7525b23-eb16-4a0b-8538-708a42055f41</t>
  </si>
  <si>
    <t>uuid:c7525b23-eb16-4a0b-8538-708a42055f41</t>
  </si>
  <si>
    <t>خضروات الرياض</t>
  </si>
  <si>
    <t>2015-08-19T23:39:07.288+03</t>
  </si>
  <si>
    <t>2015-08-19T23:37:41.304+03</t>
  </si>
  <si>
    <t>2015-08-19T21:53:22</t>
  </si>
  <si>
    <t>31b68bcd-8804-4f21-8442-39a8f8480d28</t>
  </si>
  <si>
    <t>uuid:31b68bcd-8804-4f21-8442-39a8f8480d28</t>
  </si>
  <si>
    <t>فروج يوسف</t>
  </si>
  <si>
    <t>2015-08-20T00:53:15.881+03</t>
  </si>
  <si>
    <t>2015-08-20T00:52:19.580+03</t>
  </si>
  <si>
    <t>2015-08-19T21:53:21</t>
  </si>
  <si>
    <t>ddf171f3-ad46-42d2-b577-f2d77c141837</t>
  </si>
  <si>
    <t>uuid:ddf171f3-ad46-42d2-b577-f2d77c141837</t>
  </si>
  <si>
    <t>سامر</t>
  </si>
  <si>
    <t>الغنوم لبيع الفروج</t>
  </si>
  <si>
    <t>2015-08-20T00:49:51.051+03</t>
  </si>
  <si>
    <t>2015-08-20T00:48:29.266+03</t>
  </si>
  <si>
    <t>8d80f65b-3efd-4066-b3ca-7a7a226b30d1</t>
  </si>
  <si>
    <t>uuid:8d80f65b-3efd-4066-b3ca-7a7a226b30d1</t>
  </si>
  <si>
    <t>السعيد للفروج</t>
  </si>
  <si>
    <t>2015-08-20T00:52:14.633+03</t>
  </si>
  <si>
    <t>2015-08-20T00:51:16.759+03</t>
  </si>
  <si>
    <t>d5990ab7-9137-494c-9b93-09a8a3496fad</t>
  </si>
  <si>
    <t>uuid:d5990ab7-9137-494c-9b93-09a8a3496fad</t>
  </si>
  <si>
    <t>الحروب للفروج</t>
  </si>
  <si>
    <t>2015-08-20T00:51:13.442+03</t>
  </si>
  <si>
    <t>2015-08-20T00:49:54.191+03</t>
  </si>
  <si>
    <t>2015-08-19T21:46:35</t>
  </si>
  <si>
    <t>fa9ccc2c-d851-4583-b2ec-e4daf78c7aac</t>
  </si>
  <si>
    <t>uuid:fa9ccc2c-d851-4583-b2ec-e4daf78c7aac</t>
  </si>
  <si>
    <t>عباس</t>
  </si>
  <si>
    <t xml:space="preserve">مركز عباس لبيع الخبز </t>
  </si>
  <si>
    <t>2015-08-20T00:42:39.579+03</t>
  </si>
  <si>
    <t>2015-08-20T00:41:10.409+03</t>
  </si>
  <si>
    <t>2015-08-19T21:46:36</t>
  </si>
  <si>
    <t>af4dafa6-ef57-4c37-896a-b3f1802ec496</t>
  </si>
  <si>
    <t>uuid:af4dafa6-ef57-4c37-896a-b3f1802ec496</t>
  </si>
  <si>
    <t>الفرن البديل</t>
  </si>
  <si>
    <t>2015-08-20T00:46:25.719+03</t>
  </si>
  <si>
    <t>2015-08-20T00:45:11.208+03</t>
  </si>
  <si>
    <t>83fb58db-ca52-4341-83a3-c87313881cae</t>
  </si>
  <si>
    <t>uuid:83fb58db-ca52-4341-83a3-c87313881cae</t>
  </si>
  <si>
    <t>فرن هيئة شام</t>
  </si>
  <si>
    <t>2015-08-20T00:45:01.650+03</t>
  </si>
  <si>
    <t>2015-08-20T00:43:54.456+03</t>
  </si>
  <si>
    <t>5777aa19-ee0f-4648-8af8-0331baf79c26</t>
  </si>
  <si>
    <t>uuid:5777aa19-ee0f-4648-8af8-0331baf79c26</t>
  </si>
  <si>
    <t>مخبز كفرنبل الرئيسي</t>
  </si>
  <si>
    <t>2015-08-20T00:43:50.888+03</t>
  </si>
  <si>
    <t>2015-08-20T00:42:43.034+03</t>
  </si>
  <si>
    <t>2015-08-19T22:30:50</t>
  </si>
  <si>
    <t>8b051270-34f3-43d3-8398-dcbd040e1ef9</t>
  </si>
  <si>
    <t>uuid:8b051270-34f3-43d3-8398-dcbd040e1ef9</t>
  </si>
  <si>
    <t xml:space="preserve">برسيل </t>
  </si>
  <si>
    <t xml:space="preserve">الأصيل </t>
  </si>
  <si>
    <t xml:space="preserve">النخيل </t>
  </si>
  <si>
    <t>بسمتي</t>
  </si>
  <si>
    <t>الكتلوني للغذائيات</t>
  </si>
  <si>
    <t>2015-08-20T01:23:31.894+03</t>
  </si>
  <si>
    <t>2015-08-20T01:18:10.447+03</t>
  </si>
  <si>
    <t>2015-08-19T22:30:47</t>
  </si>
  <si>
    <t>ac12cf5b-7b74-4797-a13c-455257275c4b</t>
  </si>
  <si>
    <t>uuid:ac12cf5b-7b74-4797-a13c-455257275c4b</t>
  </si>
  <si>
    <t>طيبة للغذائيات</t>
  </si>
  <si>
    <t>2015-08-20T01:17:09.415+03</t>
  </si>
  <si>
    <t>2015-08-20T01:11:06.715+03</t>
  </si>
  <si>
    <t>2015-08-19T22:30:46</t>
  </si>
  <si>
    <t>bf9d011c-0a7b-4d70-b5f1-491a7ab8618c</t>
  </si>
  <si>
    <t>uuid:bf9d011c-0a7b-4d70-b5f1-491a7ab8618c</t>
  </si>
  <si>
    <t>فريد الجعار للغذائيات</t>
  </si>
  <si>
    <t>2015-08-20T01:10:44.416+03</t>
  </si>
  <si>
    <t>2015-08-20T01:02:58.393+03</t>
  </si>
  <si>
    <t>2015-08-20T08:01:47</t>
  </si>
  <si>
    <t>4d5c41c3-87fa-4ec8-8b74-4623f37de9f2</t>
  </si>
  <si>
    <t>uuid:4d5c41c3-87fa-4ec8-8b74-4623f37de9f2</t>
  </si>
  <si>
    <t>ناظم</t>
  </si>
  <si>
    <t xml:space="preserve">معرة النعمان </t>
  </si>
  <si>
    <t>2015-08-20T11:01:29.472+03</t>
  </si>
  <si>
    <t>2015-08-20T11:00:12.883+03</t>
  </si>
  <si>
    <t>2015-08-20T08:01:46</t>
  </si>
  <si>
    <t>9f586d7e-7ba2-4867-8e9c-812330a74d98</t>
  </si>
  <si>
    <t>uuid:9f586d7e-7ba2-4867-8e9c-812330a74d98</t>
  </si>
  <si>
    <t>العطاء</t>
  </si>
  <si>
    <t>2015-08-20T10:59:52.444+03</t>
  </si>
  <si>
    <t>2015-08-20T10:58:15.416+03</t>
  </si>
  <si>
    <t>2015-08-20T08:01:45</t>
  </si>
  <si>
    <t>8e39773f-37c5-44c6-af1d-81f2e9a65144</t>
  </si>
  <si>
    <t>uuid:8e39773f-37c5-44c6-af1d-81f2e9a65144</t>
  </si>
  <si>
    <t>ماهر</t>
  </si>
  <si>
    <t>2015-08-20T10:58:10.725+03</t>
  </si>
  <si>
    <t>2015-08-20T10:56:45.069+03</t>
  </si>
  <si>
    <t>2015-08-20T08:01:44</t>
  </si>
  <si>
    <t>915464a6-4b7c-41fb-ba0d-0bb21d09e981</t>
  </si>
  <si>
    <t>uuid:915464a6-4b7c-41fb-ba0d-0bb21d09e981</t>
  </si>
  <si>
    <t>النور</t>
  </si>
  <si>
    <t>2015-08-20T10:56:40.944+03</t>
  </si>
  <si>
    <t>2015-08-20T10:53:53.665+03</t>
  </si>
  <si>
    <t>2015-08-20T09:33:45</t>
  </si>
  <si>
    <t>49617338-b0e9-42a4-89bf-563b48e64fbe</t>
  </si>
  <si>
    <t>uuid:49617338-b0e9-42a4-89bf-563b48e64fbe</t>
  </si>
  <si>
    <t>تركي مجمد</t>
  </si>
  <si>
    <t xml:space="preserve">الطاهر </t>
  </si>
  <si>
    <t>2015-08-20T12:33:33.692+03</t>
  </si>
  <si>
    <t>2015-08-20T12:32:12.265+03</t>
  </si>
  <si>
    <t>2015-08-20T09:33:44</t>
  </si>
  <si>
    <t>382ea5b3-816a-4fc5-9089-50e83e00edd1</t>
  </si>
  <si>
    <t>uuid:382ea5b3-816a-4fc5-9089-50e83e00edd1</t>
  </si>
  <si>
    <t>زاهر</t>
  </si>
  <si>
    <t>2015-08-20T12:32:05.902+03</t>
  </si>
  <si>
    <t>2015-08-20T12:30:51.180+03</t>
  </si>
  <si>
    <t>2015-08-20T09:33:43</t>
  </si>
  <si>
    <t>01a30bb6-f463-4467-b5c5-3d9b9202cdfb</t>
  </si>
  <si>
    <t>uuid:01a30bb6-f463-4467-b5c5-3d9b9202cdfb</t>
  </si>
  <si>
    <t>اللقاء</t>
  </si>
  <si>
    <t>2015-08-20T12:30:47.617+03</t>
  </si>
  <si>
    <t>2015-08-20T12:29:16.845+03</t>
  </si>
  <si>
    <t>2015-08-20T09:33:42</t>
  </si>
  <si>
    <t>9149e2b5-7dbd-4bb4-a593-664ccb34ff6b</t>
  </si>
  <si>
    <t>uuid:9149e2b5-7dbd-4bb4-a593-664ccb34ff6b</t>
  </si>
  <si>
    <t>الحميد</t>
  </si>
  <si>
    <t>2015-08-20T12:29:12.788+03</t>
  </si>
  <si>
    <t>2015-08-20T12:24:39.565+03</t>
  </si>
  <si>
    <t>2015-08-20T08:40:24</t>
  </si>
  <si>
    <t>36140d8f-62c8-4160-a991-e32175ffa639</t>
  </si>
  <si>
    <t>uuid:36140d8f-62c8-4160-a991-e32175ffa639</t>
  </si>
  <si>
    <t>الفيصل</t>
  </si>
  <si>
    <t>2015-08-20T11:40:07.417+03</t>
  </si>
  <si>
    <t>2015-08-20T11:38:13.994+03</t>
  </si>
  <si>
    <t>2015-08-20T08:40:22</t>
  </si>
  <si>
    <t>e05e9ff8-11f0-4573-a186-8c6ef9f916a9</t>
  </si>
  <si>
    <t>uuid:e05e9ff8-11f0-4573-a186-8c6ef9f916a9</t>
  </si>
  <si>
    <t>المحلول</t>
  </si>
  <si>
    <t>2015-08-20T11:32:57.418+03</t>
  </si>
  <si>
    <t>2015-08-20T11:31:12.209+03</t>
  </si>
  <si>
    <t>2015-08-20T08:40:20</t>
  </si>
  <si>
    <t>e0d34a49-d434-48b4-807a-f5624060b507</t>
  </si>
  <si>
    <t>uuid:e0d34a49-d434-48b4-807a-f5624060b507</t>
  </si>
  <si>
    <t>2015-08-20T11:27:47.749+03</t>
  </si>
  <si>
    <t>2015-08-20T11:26:08.819+03</t>
  </si>
  <si>
    <t>2015-08-20T08:40:21</t>
  </si>
  <si>
    <t>d4299453-4906-49d7-8556-b6d444e03bc9</t>
  </si>
  <si>
    <t>uuid:d4299453-4906-49d7-8556-b6d444e03bc9</t>
  </si>
  <si>
    <t>2015-08-20T11:30:42.341+03</t>
  </si>
  <si>
    <t>2015-08-20T11:28:08.379+03</t>
  </si>
  <si>
    <t>2015-08-20T08:14:10</t>
  </si>
  <si>
    <t>51825671-c238-49b4-8083-51ba6b6b7516</t>
  </si>
  <si>
    <t>uuid:51825671-c238-49b4-8083-51ba6b6b7516</t>
  </si>
  <si>
    <t>البديوي</t>
  </si>
  <si>
    <t>2015-08-20T11:13:57.470+03</t>
  </si>
  <si>
    <t>2015-08-20T11:11:53.331+03</t>
  </si>
  <si>
    <t>2015-08-20T08:14:07</t>
  </si>
  <si>
    <t>f0c7e322-556c-4894-b056-142e145da006</t>
  </si>
  <si>
    <t>uuid:f0c7e322-556c-4894-b056-142e145da006</t>
  </si>
  <si>
    <t>حمودة</t>
  </si>
  <si>
    <t>2015-08-20T11:10:31.579+03</t>
  </si>
  <si>
    <t>2015-08-20T11:08:59.399+03</t>
  </si>
  <si>
    <t>2015-08-20T09:23:43</t>
  </si>
  <si>
    <t>79b78c55-3397-4870-a975-1b22dca34a95</t>
  </si>
  <si>
    <t>uuid:79b78c55-3397-4870-a975-1b22dca34a95</t>
  </si>
  <si>
    <t>الوليد</t>
  </si>
  <si>
    <t>2015-08-20T11:58:34.855+03</t>
  </si>
  <si>
    <t>2015-08-20T11:51:33.592+03</t>
  </si>
  <si>
    <t>2015-08-20T09:23:46</t>
  </si>
  <si>
    <t>b5f20ae9-79a4-4988-b305-45b40521da73</t>
  </si>
  <si>
    <t>uuid:b5f20ae9-79a4-4988-b305-45b40521da73</t>
  </si>
  <si>
    <t>عشتار</t>
  </si>
  <si>
    <t>2015-08-20T12:23:29.090+03</t>
  </si>
  <si>
    <t>2015-08-20T12:09:56.655+03</t>
  </si>
  <si>
    <t>2015-08-20T09:23:42</t>
  </si>
  <si>
    <t>c3fda181-2312-4b49-ac84-1431a843f73f</t>
  </si>
  <si>
    <t>uuid:c3fda181-2312-4b49-ac84-1431a843f73f</t>
  </si>
  <si>
    <t>نهاد</t>
  </si>
  <si>
    <t>2015-08-20T11:51:23.847+03</t>
  </si>
  <si>
    <t>2015-08-20T11:40:39.444+03</t>
  </si>
  <si>
    <t>2015-08-20T09:23:45</t>
  </si>
  <si>
    <t>9cc66da3-0451-4713-8744-18b170eefbbc</t>
  </si>
  <si>
    <t>uuid:9cc66da3-0451-4713-8744-18b170eefbbc</t>
  </si>
  <si>
    <t>كمال</t>
  </si>
  <si>
    <t>2015-08-20T12:09:32.153+03</t>
  </si>
  <si>
    <t>2015-08-20T11:58:51.649+03</t>
  </si>
  <si>
    <t>2015-08-19T14:20:12</t>
  </si>
  <si>
    <t>874c4992-8e1c-47d8-93ae-eeb95948e2ad</t>
  </si>
  <si>
    <t>uuid:874c4992-8e1c-47d8-93ae-eeb95948e2ad</t>
  </si>
  <si>
    <t>2015-08-19T17:14:08.365+03</t>
  </si>
  <si>
    <t>2015-08-19T16:23:13.820+03</t>
  </si>
  <si>
    <t>2015-08-19T14:20:10</t>
  </si>
  <si>
    <t>167701d7-d5da-4947-8c7f-737b470c2818</t>
  </si>
  <si>
    <t>uuid:167701d7-d5da-4947-8c7f-737b470c2818</t>
  </si>
  <si>
    <t>خضروات رحمون</t>
  </si>
  <si>
    <t>2015-08-19T17:12:00.268+03</t>
  </si>
  <si>
    <t>2015-08-19T16:22:16.349+03</t>
  </si>
  <si>
    <t>2015-08-19T14:20:08</t>
  </si>
  <si>
    <t>d49ba5a4-ceec-41e9-9718-c1c969de84bc</t>
  </si>
  <si>
    <t>uuid:d49ba5a4-ceec-41e9-9718-c1c969de84bc</t>
  </si>
  <si>
    <t>2015-08-19T17:11:15.945+03</t>
  </si>
  <si>
    <t>2015-08-19T16:20:11.919+03</t>
  </si>
  <si>
    <t>2015-08-19T14:40:38</t>
  </si>
  <si>
    <t>d1637632-4f5d-479d-95ef-5ba4daef417e</t>
  </si>
  <si>
    <t>uuid:d1637632-4f5d-479d-95ef-5ba4daef417e</t>
  </si>
  <si>
    <t>دواجن شحود</t>
  </si>
  <si>
    <t>2015-08-19T17:35:19.509+03</t>
  </si>
  <si>
    <t>2015-08-19T17:07:29.457+03</t>
  </si>
  <si>
    <t>c804d74f-4247-4ed7-af18-2d70161c1c21</t>
  </si>
  <si>
    <t>uuid:c804d74f-4247-4ed7-af18-2d70161c1c21</t>
  </si>
  <si>
    <t>دواجن جلال</t>
  </si>
  <si>
    <t>2015-08-19T17:34:39.636+03</t>
  </si>
  <si>
    <t>2015-08-19T17:06:29.234+03</t>
  </si>
  <si>
    <t>2015-08-19T14:40:39</t>
  </si>
  <si>
    <t>4269f2a5-e9ae-42e8-9637-96b15e5dc0ee</t>
  </si>
  <si>
    <t>uuid:4269f2a5-e9ae-42e8-9637-96b15e5dc0ee</t>
  </si>
  <si>
    <t>دواجن صوص</t>
  </si>
  <si>
    <t>2015-08-19T17:36:18.682+03</t>
  </si>
  <si>
    <t>2015-08-19T17:09:24.129+03</t>
  </si>
  <si>
    <t>2015-08-19T14:40:28</t>
  </si>
  <si>
    <t>1325850f-aa75-428b-9577-9a7d6ae44004</t>
  </si>
  <si>
    <t>uuid:1325850f-aa75-428b-9577-9a7d6ae44004</t>
  </si>
  <si>
    <t>2015-08-19T17:31:24.362+03</t>
  </si>
  <si>
    <t>2015-08-19T16:45:51.886+03</t>
  </si>
  <si>
    <t>2015-08-19T14:40:27</t>
  </si>
  <si>
    <t>fc3570ea-8745-4f8d-b5bb-1ab7f38d3fea</t>
  </si>
  <si>
    <t>uuid:fc3570ea-8745-4f8d-b5bb-1ab7f38d3fea</t>
  </si>
  <si>
    <t>2015-08-19T17:30:44.140+03</t>
  </si>
  <si>
    <t>2015-08-19T16:44:31.442+03</t>
  </si>
  <si>
    <t>2015-08-19T08:42:43</t>
  </si>
  <si>
    <t>6574d1a0-484d-40e4-9310-9b63c382d44c</t>
  </si>
  <si>
    <t>uuid:6574d1a0-484d-40e4-9310-9b63c382d44c</t>
  </si>
  <si>
    <t>الحمزة للخضار</t>
  </si>
  <si>
    <t>كللي</t>
  </si>
  <si>
    <t>SY070005</t>
  </si>
  <si>
    <t>2015-08-19T10:39:52.954+03</t>
  </si>
  <si>
    <t>2015-08-19T10:38:10.080+03</t>
  </si>
  <si>
    <t>2015-08-19T08:42:28</t>
  </si>
  <si>
    <t>3196f532-4deb-4de2-92b5-311d9e481304</t>
  </si>
  <si>
    <t>uuid:3196f532-4deb-4de2-92b5-311d9e481304</t>
  </si>
  <si>
    <t>قزيز</t>
  </si>
  <si>
    <t>2015-08-19T10:37:27.295+03</t>
  </si>
  <si>
    <t>2015-08-19T10:35:09.641+03</t>
  </si>
  <si>
    <t>2015-08-18T12:14:29</t>
  </si>
  <si>
    <t>bb74a0f8-5ea8-4281-98d5-ad7ea2531f35</t>
  </si>
  <si>
    <t>uuid:bb74a0f8-5ea8-4281-98d5-ad7ea2531f35</t>
  </si>
  <si>
    <t>بالجمله</t>
  </si>
  <si>
    <t>محمد حمزه</t>
  </si>
  <si>
    <t>كلي</t>
  </si>
  <si>
    <t>فراس</t>
  </si>
  <si>
    <t>2015-08-18T14:01:48.787+03</t>
  </si>
  <si>
    <t>2015-08-18T12:52:07.530+03</t>
  </si>
  <si>
    <t>2015-08-18T12:14:13</t>
  </si>
  <si>
    <t>175b3448-780d-49c8-8584-baafbeb33cbc</t>
  </si>
  <si>
    <t>uuid:175b3448-780d-49c8-8584-baafbeb33cbc</t>
  </si>
  <si>
    <t>مصطفى صطام المصطفى</t>
  </si>
  <si>
    <t>2015-08-18T14:01:37.643+03</t>
  </si>
  <si>
    <t>2015-08-18T12:45:29.832+03</t>
  </si>
  <si>
    <t>2015-08-18T12:13:58</t>
  </si>
  <si>
    <t>6ba1d105-928c-44dd-80e5-be800da01b62</t>
  </si>
  <si>
    <t>uuid:6ba1d105-928c-44dd-80e5-be800da01b62</t>
  </si>
  <si>
    <t>حسن عبد الرحيم صالح</t>
  </si>
  <si>
    <t>2015-08-18T14:00:45.144+03</t>
  </si>
  <si>
    <t>2015-08-18T12:42:00.293+03</t>
  </si>
  <si>
    <t>2015-08-18T11:23:39</t>
  </si>
  <si>
    <t>d479dc6e-c3bc-4c74-a7a9-cdde97c9fb7c</t>
  </si>
  <si>
    <t>uuid:d479dc6e-c3bc-4c74-a7a9-cdde97c9fb7c</t>
  </si>
  <si>
    <t>مصطفى صطام مصطفى</t>
  </si>
  <si>
    <t>2015-08-18T14:16:55.132+03</t>
  </si>
  <si>
    <t>2015-08-18T12:51:13.772+03</t>
  </si>
  <si>
    <t>2015-08-19T08:42:52</t>
  </si>
  <si>
    <t>6c421f3f-8b0d-45c2-80cd-2883a8987c48</t>
  </si>
  <si>
    <t>uuid:6c421f3f-8b0d-45c2-80cd-2883a8987c48</t>
  </si>
  <si>
    <t>الحمادة</t>
  </si>
  <si>
    <t>2015-08-19T10:42:24.730+03</t>
  </si>
  <si>
    <t>2015-08-19T10:40:04.480+03</t>
  </si>
  <si>
    <t>2015-08-18T12:13:41</t>
  </si>
  <si>
    <t>1a688715-03ea-406f-87ac-8f191d973d43</t>
  </si>
  <si>
    <t>uuid:1a688715-03ea-406f-87ac-8f191d973d43</t>
  </si>
  <si>
    <t>طارق الخطيب</t>
  </si>
  <si>
    <t>2015-08-18T13:59:56.086+03</t>
  </si>
  <si>
    <t>2015-08-18T12:10:30.995+03</t>
  </si>
  <si>
    <t>2015-08-18T12:13:49</t>
  </si>
  <si>
    <t>f469fac7-44fc-426e-895c-b2232dd39b8c</t>
  </si>
  <si>
    <t>uuid:f469fac7-44fc-426e-895c-b2232dd39b8c</t>
  </si>
  <si>
    <t>احمد سعيد الحسن</t>
  </si>
  <si>
    <t>2015-08-18T14:00:13.943+03</t>
  </si>
  <si>
    <t>2015-08-18T12:16:07.421+03</t>
  </si>
  <si>
    <t>2015-08-19T10:34:51</t>
  </si>
  <si>
    <t>4041bf59-9f1c-4a90-877e-87b8788cec2f</t>
  </si>
  <si>
    <t>uuid:4041bf59-9f1c-4a90-877e-87b8788cec2f</t>
  </si>
  <si>
    <t>علي الدو</t>
  </si>
  <si>
    <t>2015-08-19T12:13:34.530+03</t>
  </si>
  <si>
    <t>2015-08-19T12:12:07.840+03</t>
  </si>
  <si>
    <t>56f32999-e596-4439-9490-de63a4950f79</t>
  </si>
  <si>
    <t>uuid:56f32999-e596-4439-9490-de63a4950f79</t>
  </si>
  <si>
    <t>احمد زعرور</t>
  </si>
  <si>
    <t>2015-08-19T11:59:50.489+03</t>
  </si>
  <si>
    <t>2015-08-19T11:57:22.845+03</t>
  </si>
  <si>
    <t>2015-08-19T08:46:20</t>
  </si>
  <si>
    <t>2abed33f-a3f0-4270-95fb-d4069672ff31</t>
  </si>
  <si>
    <t>uuid:2abed33f-a3f0-4270-95fb-d4069672ff31</t>
  </si>
  <si>
    <t>فروج واقف سوري</t>
  </si>
  <si>
    <t>مصطفى للفروج</t>
  </si>
  <si>
    <t>2015-08-18T13:04:48.925+03</t>
  </si>
  <si>
    <t>2015-08-18T13:01:05.519+03</t>
  </si>
  <si>
    <t>2015-08-19T08:46:10</t>
  </si>
  <si>
    <t>43a6c497-58f7-4042-bdd4-df5daf3e77d4</t>
  </si>
  <si>
    <t>uuid:43a6c497-58f7-4042-bdd4-df5daf3e77d4</t>
  </si>
  <si>
    <t>فخذ تركي</t>
  </si>
  <si>
    <t>الدو للفروج</t>
  </si>
  <si>
    <t>2015-08-18T12:40:32.165+03</t>
  </si>
  <si>
    <t>2015-08-18T12:38:49.400+03</t>
  </si>
  <si>
    <t>2015-08-19T08:46:25</t>
  </si>
  <si>
    <t>d0643e86-0fc6-4c45-a4a9-bad651f1e003</t>
  </si>
  <si>
    <t>uuid:d0643e86-0fc6-4c45-a4a9-bad651f1e003</t>
  </si>
  <si>
    <t>فخذ فروج تركي</t>
  </si>
  <si>
    <t>زعرور للفروج</t>
  </si>
  <si>
    <t>2015-08-18T15:00:55.071+03</t>
  </si>
  <si>
    <t>2015-08-18T14:59:05.367+03</t>
  </si>
  <si>
    <t>2015-08-19T10:35:20</t>
  </si>
  <si>
    <t>3d673217-955e-4db5-9281-ae035668e845</t>
  </si>
  <si>
    <t>uuid:3d673217-955e-4db5-9281-ae035668e845</t>
  </si>
  <si>
    <t>فرن كلي</t>
  </si>
  <si>
    <t>2015-08-19T12:23:57.673+03</t>
  </si>
  <si>
    <t>2015-08-19T12:20:01.030+03</t>
  </si>
  <si>
    <t>2015-08-19T08:45:17</t>
  </si>
  <si>
    <t>fd408170-3f06-4fd6-b06e-e434797616d7</t>
  </si>
  <si>
    <t>uuid:fd408170-3f06-4fd6-b06e-e434797616d7</t>
  </si>
  <si>
    <t xml:space="preserve">احمد </t>
  </si>
  <si>
    <t>2015-08-19T10:55:25.370+03</t>
  </si>
  <si>
    <t>2015-08-19T10:52:43.785+03</t>
  </si>
  <si>
    <t>2015-08-19T08:45:14</t>
  </si>
  <si>
    <t>010d55f9-448e-4414-8b39-38204f5ba55b</t>
  </si>
  <si>
    <t>uuid:010d55f9-448e-4414-8b39-38204f5ba55b</t>
  </si>
  <si>
    <t>فتاح</t>
  </si>
  <si>
    <t>2015-08-19T10:00:26.028+03</t>
  </si>
  <si>
    <t>2015-08-19T09:54:20.499+03</t>
  </si>
  <si>
    <t>2015-08-19T08:45:16</t>
  </si>
  <si>
    <t>945559ef-6df3-43ab-a01f-148622ab7c27</t>
  </si>
  <si>
    <t>uuid:945559ef-6df3-43ab-a01f-148622ab7c27</t>
  </si>
  <si>
    <t>محل ابو علي</t>
  </si>
  <si>
    <t>2015-08-19T10:17:33.976+03</t>
  </si>
  <si>
    <t>2015-08-19T10:14:53.129+03</t>
  </si>
  <si>
    <t>2015-08-19T08:43:49</t>
  </si>
  <si>
    <t>a8ed3828-9e04-4aac-acfe-6cb633ceb02e</t>
  </si>
  <si>
    <t>uuid:a8ed3828-9e04-4aac-acfe-6cb633ceb02e</t>
  </si>
  <si>
    <t>منظفات الايمن</t>
  </si>
  <si>
    <t>2015-08-19T10:11:28.482+03</t>
  </si>
  <si>
    <t>2015-08-19T10:05:20.508+03</t>
  </si>
  <si>
    <t>2015-08-21T20:21:10</t>
  </si>
  <si>
    <t>71bf1d1b-c287-420d-a55b-c39fd3326d47</t>
  </si>
  <si>
    <t>uuid:71bf1d1b-c287-420d-a55b-c39fd3326d47</t>
  </si>
  <si>
    <t>بقالية الامانة</t>
  </si>
  <si>
    <t>معارة</t>
  </si>
  <si>
    <t>2015-08-17T16:36:25.750+03</t>
  </si>
  <si>
    <t>2015-08-17T16:34:21.228+03</t>
  </si>
  <si>
    <t>2015-08-22T02:48:49</t>
  </si>
  <si>
    <t>371d3471-0b97-475b-b56f-918393c8ceb0</t>
  </si>
  <si>
    <t>uuid:371d3471-0b97-475b-b56f-918393c8ceb0</t>
  </si>
  <si>
    <t>العلي</t>
  </si>
  <si>
    <t>2015-08-20T13:32:40.304+03</t>
  </si>
  <si>
    <t>2015-08-20T13:30:35.476+03</t>
  </si>
  <si>
    <t>2015-08-22T02:48:52</t>
  </si>
  <si>
    <t>694a68db-fc16-474d-bac7-a209661d854d</t>
  </si>
  <si>
    <t>uuid:694a68db-fc16-474d-bac7-a209661d854d</t>
  </si>
  <si>
    <t>خلوف للخضار والفواكه</t>
  </si>
  <si>
    <t>2015-08-20T13:37:17.881+03</t>
  </si>
  <si>
    <t>2015-08-20T13:34:51.238+03</t>
  </si>
  <si>
    <t>2015-08-22T02:50:01</t>
  </si>
  <si>
    <t>25a9eb12-7a27-4024-b319-bf95e9b4c255</t>
  </si>
  <si>
    <t>uuid:25a9eb12-7a27-4024-b319-bf95e9b4c255</t>
  </si>
  <si>
    <t>حيدرة</t>
  </si>
  <si>
    <t>2015-08-20T16:57:18.311+03</t>
  </si>
  <si>
    <t>2015-08-20T16:53:20.053+03</t>
  </si>
  <si>
    <t>2015-08-22T02:50:38</t>
  </si>
  <si>
    <t>9f38afeb-c4fb-49fe-8b4a-d5a232abac0c</t>
  </si>
  <si>
    <t>uuid:9f38afeb-c4fb-49fe-8b4a-d5a232abac0c</t>
  </si>
  <si>
    <t>المصباح</t>
  </si>
  <si>
    <t>2015-08-20T17:01:36.337+03</t>
  </si>
  <si>
    <t>2015-08-20T16:59:27.272+03</t>
  </si>
  <si>
    <t>2015-08-22T02:49:42</t>
  </si>
  <si>
    <t>34aa8821-9482-4996-a496-17e8d624b805</t>
  </si>
  <si>
    <t>uuid:34aa8821-9482-4996-a496-17e8d624b805</t>
  </si>
  <si>
    <t>المارديني</t>
  </si>
  <si>
    <t>2015-08-20T16:51:10.277+03</t>
  </si>
  <si>
    <t>2015-08-20T16:43:07.753+03</t>
  </si>
  <si>
    <t>2015-08-22T02:50:51</t>
  </si>
  <si>
    <t>c1bebbe6-7163-4104-88e5-b5d1d2606d53</t>
  </si>
  <si>
    <t>uuid:c1bebbe6-7163-4104-88e5-b5d1d2606d53</t>
  </si>
  <si>
    <t>الخالد</t>
  </si>
  <si>
    <t>2015-08-20T17:28:01.555+03</t>
  </si>
  <si>
    <t>2015-08-20T17:25:42.354+03</t>
  </si>
  <si>
    <t>2015-08-22T02:51:10</t>
  </si>
  <si>
    <t>15138d4e-7e17-491f-aa31-e8b6304eb636</t>
  </si>
  <si>
    <t>uuid:15138d4e-7e17-491f-aa31-e8b6304eb636</t>
  </si>
  <si>
    <t>الحيدر</t>
  </si>
  <si>
    <t>2015-08-20T17:36:48.990+03</t>
  </si>
  <si>
    <t>2015-08-20T17:34:38.789+03</t>
  </si>
  <si>
    <t>2015-08-22T02:51:02</t>
  </si>
  <si>
    <t>b830f8bc-f4c8-4687-91ec-e06c87def45b</t>
  </si>
  <si>
    <t>uuid:b830f8bc-f4c8-4687-91ec-e06c87def45b</t>
  </si>
  <si>
    <t>الياسين</t>
  </si>
  <si>
    <t>2015-08-20T17:34:07.653+03</t>
  </si>
  <si>
    <t>2015-08-20T17:32:10.339+03</t>
  </si>
  <si>
    <t>2015-08-22T02:49:19</t>
  </si>
  <si>
    <t>acdff999-5dd6-4ccb-843c-eed1599dcc11</t>
  </si>
  <si>
    <t>uuid:acdff999-5dd6-4ccb-843c-eed1599dcc11</t>
  </si>
  <si>
    <t>فام</t>
  </si>
  <si>
    <t>اللؤلؤة</t>
  </si>
  <si>
    <t>ماتيز</t>
  </si>
  <si>
    <t>ليو</t>
  </si>
  <si>
    <t>سكر لبناني</t>
  </si>
  <si>
    <t>المتوسط</t>
  </si>
  <si>
    <t>الاسود</t>
  </si>
  <si>
    <t>2015-08-21T23:06:48.125+03</t>
  </si>
  <si>
    <t>2015-08-20T13:59:59.292+03</t>
  </si>
  <si>
    <t>2015-08-21T07:30:19</t>
  </si>
  <si>
    <t>c93b0d0c-fa5b-44f0-9693-b7473a143e54</t>
  </si>
  <si>
    <t>uuid:c93b0d0c-fa5b-44f0-9693-b7473a143e54</t>
  </si>
  <si>
    <t>ابو راقي</t>
  </si>
  <si>
    <t>ادلب</t>
  </si>
  <si>
    <t>2015-08-21T10:30:07.151+03</t>
  </si>
  <si>
    <t>2015-08-21T10:29:06.533+03</t>
  </si>
  <si>
    <t>2015-08-21T07:28:51</t>
  </si>
  <si>
    <t>607fffb1-524d-41a7-a504-7060e72f33df</t>
  </si>
  <si>
    <t>uuid:607fffb1-524d-41a7-a504-7060e72f33df</t>
  </si>
  <si>
    <t>ابو محمد</t>
  </si>
  <si>
    <t>2015-08-21T10:28:42.535+03</t>
  </si>
  <si>
    <t>2015-08-21T10:27:37.611+03</t>
  </si>
  <si>
    <t>2015-08-21T07:27:18</t>
  </si>
  <si>
    <t>53fe2367-26b1-432a-9c44-3787f9fef23a</t>
  </si>
  <si>
    <t>uuid:53fe2367-26b1-432a-9c44-3787f9fef23a</t>
  </si>
  <si>
    <t>ابو احمد</t>
  </si>
  <si>
    <t>2015-08-21T10:27:14.410+03</t>
  </si>
  <si>
    <t>2015-08-21T10:26:22.460+03</t>
  </si>
  <si>
    <t>2015-08-21T07:26:03</t>
  </si>
  <si>
    <t>d7f71691-3e78-4213-8347-83e2607fde31</t>
  </si>
  <si>
    <t>uuid:d7f71691-3e78-4213-8347-83e2607fde31</t>
  </si>
  <si>
    <t>ابو عبدو</t>
  </si>
  <si>
    <t>2015-08-21T10:25:56.105+03</t>
  </si>
  <si>
    <t>2015-08-21T10:24:58.402+03</t>
  </si>
  <si>
    <t>2015-08-21T08:27:10</t>
  </si>
  <si>
    <t>e698fcc8-2ccd-4160-8249-4cb5ac130f82</t>
  </si>
  <si>
    <t>uuid:e698fcc8-2ccd-4160-8249-4cb5ac130f82</t>
  </si>
  <si>
    <t>تركي. مجمد</t>
  </si>
  <si>
    <t>ابو عمار</t>
  </si>
  <si>
    <t>2015-08-21T11:27:04.508+03</t>
  </si>
  <si>
    <t>2015-08-21T11:25:50.616+03</t>
  </si>
  <si>
    <t>2015-08-21T08:25:44</t>
  </si>
  <si>
    <t>238da286-1b8b-487b-9922-61c3dbb88cea</t>
  </si>
  <si>
    <t>uuid:238da286-1b8b-487b-9922-61c3dbb88cea</t>
  </si>
  <si>
    <t>2015-08-21T11:25:37.925+03</t>
  </si>
  <si>
    <t>2015-08-21T11:24:40.019+03</t>
  </si>
  <si>
    <t>2015-08-21T08:24:34</t>
  </si>
  <si>
    <t>462ea626-e595-4eca-a9e6-927082dcaca0</t>
  </si>
  <si>
    <t>uuid:462ea626-e595-4eca-a9e6-927082dcaca0</t>
  </si>
  <si>
    <t>تركي.  مجمد</t>
  </si>
  <si>
    <t>ابو طارق</t>
  </si>
  <si>
    <t>2015-08-21T11:24:27.258+03</t>
  </si>
  <si>
    <t>2015-08-21T11:23:26.789+03</t>
  </si>
  <si>
    <t>2015-08-21T08:23:19</t>
  </si>
  <si>
    <t>81797e78-7183-4a33-ba8b-3ba82fc8b28c</t>
  </si>
  <si>
    <t>uuid:81797e78-7183-4a33-ba8b-3ba82fc8b28c</t>
  </si>
  <si>
    <t>الاخلاص</t>
  </si>
  <si>
    <t>2015-08-21T11:23:13.078+03</t>
  </si>
  <si>
    <t>2015-08-21T11:21:47.144+03</t>
  </si>
  <si>
    <t>2015-08-21T08:21:24</t>
  </si>
  <si>
    <t>4760111e-26f0-4e99-b889-cc60f12a8349</t>
  </si>
  <si>
    <t>uuid:4760111e-26f0-4e99-b889-cc60f12a8349</t>
  </si>
  <si>
    <t>ابو سامر</t>
  </si>
  <si>
    <t>2015-08-21T11:21:18.029+03</t>
  </si>
  <si>
    <t>2015-08-21T11:20:16.913+03</t>
  </si>
  <si>
    <t>2015-08-21T08:19:25</t>
  </si>
  <si>
    <t>e8db1198-2fb3-450d-8f2d-fd23a508121e</t>
  </si>
  <si>
    <t>uuid:e8db1198-2fb3-450d-8f2d-fd23a508121e</t>
  </si>
  <si>
    <t>الامانة</t>
  </si>
  <si>
    <t>2015-08-21T11:19:18.106+03</t>
  </si>
  <si>
    <t>2015-08-21T11:18:18.196+03</t>
  </si>
  <si>
    <t>2015-08-21T08:18:12</t>
  </si>
  <si>
    <t>66975f18-74c4-4aa6-9e3d-265ceef55ae3</t>
  </si>
  <si>
    <t>uuid:66975f18-74c4-4aa6-9e3d-265ceef55ae3</t>
  </si>
  <si>
    <t>2015-08-21T11:18:07.053+03</t>
  </si>
  <si>
    <t>2015-08-21T11:17:05.313+03</t>
  </si>
  <si>
    <t>2015-08-21T08:00:50</t>
  </si>
  <si>
    <t>f8e15f6b-2ac4-4cfc-9cc0-2d5e26448455</t>
  </si>
  <si>
    <t>uuid:f8e15f6b-2ac4-4cfc-9cc0-2d5e26448455</t>
  </si>
  <si>
    <t>2015-08-21T11:00:43.181+03</t>
  </si>
  <si>
    <t>2015-08-21T10:59:05.959+03</t>
  </si>
  <si>
    <t>2015-08-18T11:54:14</t>
  </si>
  <si>
    <t>620769a4-bc03-4823-b904-23187412125f</t>
  </si>
  <si>
    <t>uuid:620769a4-bc03-4823-b904-23187412125f</t>
  </si>
  <si>
    <t>Omar</t>
  </si>
  <si>
    <t>Qanay</t>
  </si>
  <si>
    <t>SY020601</t>
  </si>
  <si>
    <t>SY0206</t>
  </si>
  <si>
    <t>2015-08-18T11:24:16.650+03</t>
  </si>
  <si>
    <t>2015-08-18T11:21:31.166+03</t>
  </si>
  <si>
    <t>2015-08-18T12:03:12</t>
  </si>
  <si>
    <t>2a78f5d6-8e15-4680-bec2-1cf5033acf78</t>
  </si>
  <si>
    <t>uuid:2a78f5d6-8e15-4680-bec2-1cf5033acf78</t>
  </si>
  <si>
    <t>Subhy</t>
  </si>
  <si>
    <t>2015-08-18T11:54:42.247+03</t>
  </si>
  <si>
    <t>2015-08-18T11:52:40.387+03</t>
  </si>
  <si>
    <t>2015-08-18T12:28:29</t>
  </si>
  <si>
    <t>4ab101c8-02ab-4cf6-802c-a0df18f0544d</t>
  </si>
  <si>
    <t>uuid:4ab101c8-02ab-4cf6-802c-a0df18f0544d</t>
  </si>
  <si>
    <t>Rakez</t>
  </si>
  <si>
    <t>Qanaya</t>
  </si>
  <si>
    <t>2015-08-18T13:51:36.050+03</t>
  </si>
  <si>
    <t>2015-08-18T13:49:06.874+03</t>
  </si>
  <si>
    <t>2015-08-18T11:59:44</t>
  </si>
  <si>
    <t>72fef64b-09b2-4a73-b092-a2fa0e638e05</t>
  </si>
  <si>
    <t>uuid:72fef64b-09b2-4a73-b092-a2fa0e638e05</t>
  </si>
  <si>
    <t>Shekh</t>
  </si>
  <si>
    <t>2015-08-18T11:50:43.583+03</t>
  </si>
  <si>
    <t>2015-08-18T11:48:31.001+03</t>
  </si>
  <si>
    <t>2015-08-18T11:51:15</t>
  </si>
  <si>
    <t>f21944a2-ec00-4086-b718-e87ef69b7486</t>
  </si>
  <si>
    <t>uuid:f21944a2-ec00-4086-b718-e87ef69b7486</t>
  </si>
  <si>
    <t>Nasan</t>
  </si>
  <si>
    <t>2015-08-18T11:20:24.495+03</t>
  </si>
  <si>
    <t>2015-08-18T11:16:09.736+03</t>
  </si>
  <si>
    <t>2015-08-18T12:17:21</t>
  </si>
  <si>
    <t>85a5098c-d8b9-4baf-b0e2-fbe6851cdd5b</t>
  </si>
  <si>
    <t>uuid:85a5098c-d8b9-4baf-b0e2-fbe6851cdd5b</t>
  </si>
  <si>
    <t>Husen</t>
  </si>
  <si>
    <t>2015-08-18T13:16:11.131+03</t>
  </si>
  <si>
    <t>2015-08-18T13:13:11.120+03</t>
  </si>
  <si>
    <t>2015-08-18T12:12:23</t>
  </si>
  <si>
    <t>ee5e58b0-b343-4dad-8946-fa3edb19c21e</t>
  </si>
  <si>
    <t>uuid:ee5e58b0-b343-4dad-8946-fa3edb19c21e</t>
  </si>
  <si>
    <t>Adel</t>
  </si>
  <si>
    <t>2015-08-18T12:30:02.693+03</t>
  </si>
  <si>
    <t>2015-08-18T12:27:04.509+03</t>
  </si>
  <si>
    <t>2015-08-18T12:06:17</t>
  </si>
  <si>
    <t>950c7ee1-2d04-46b3-8385-e6f2d39b450e</t>
  </si>
  <si>
    <t>uuid:950c7ee1-2d04-46b3-8385-e6f2d39b450e</t>
  </si>
  <si>
    <t>Nura</t>
  </si>
  <si>
    <t>Ghar</t>
  </si>
  <si>
    <t>Caka</t>
  </si>
  <si>
    <t>Farzat</t>
  </si>
  <si>
    <t>Layalina</t>
  </si>
  <si>
    <t>Libnany</t>
  </si>
  <si>
    <t>Evet</t>
  </si>
  <si>
    <t>2015-08-18T12:06:54.210+03</t>
  </si>
  <si>
    <t>2015-08-18T11:54:57.393+03</t>
  </si>
  <si>
    <t>2015-08-18T12:09:23</t>
  </si>
  <si>
    <t>693de812-2676-4f3a-827d-20b5d3e77d8d</t>
  </si>
  <si>
    <t>uuid:693de812-2676-4f3a-827d-20b5d3e77d8d</t>
  </si>
  <si>
    <t>Alaosra</t>
  </si>
  <si>
    <t>Madar</t>
  </si>
  <si>
    <t>Birikim</t>
  </si>
  <si>
    <t xml:space="preserve"> بالجملة</t>
  </si>
  <si>
    <t>Nabo</t>
  </si>
  <si>
    <t>2015-08-18T12:24:12.428+03</t>
  </si>
  <si>
    <t>2015-08-18T12:13:53.034+03</t>
  </si>
  <si>
    <t>2015-08-19T13:15:13</t>
  </si>
  <si>
    <t>8ffec4e0-8b23-4635-b309-ad99ce6c1f01</t>
  </si>
  <si>
    <t>uuid:8ffec4e0-8b23-4635-b309-ad99ce6c1f01</t>
  </si>
  <si>
    <t>Haji kolak</t>
  </si>
  <si>
    <t>Kobani</t>
  </si>
  <si>
    <t>SY020600</t>
  </si>
  <si>
    <t>2015-08-19T11:23:08.194+03</t>
  </si>
  <si>
    <t>2015-08-19T11:20:12.379+03</t>
  </si>
  <si>
    <t>2015-08-19T13:29:07</t>
  </si>
  <si>
    <t>ee2b2e4a-b5ce-445c-995e-967d49b8ef7b</t>
  </si>
  <si>
    <t>uuid:ee2b2e4a-b5ce-445c-995e-967d49b8ef7b</t>
  </si>
  <si>
    <t>Kurdo</t>
  </si>
  <si>
    <t>2015-08-19T11:51:55.133+03</t>
  </si>
  <si>
    <t>2015-08-19T11:49:21.074+03</t>
  </si>
  <si>
    <t>2015-08-19T12:24:22</t>
  </si>
  <si>
    <t>3181b4dc-1e5b-4527-b7de-8c97172848b7</t>
  </si>
  <si>
    <t>uuid:3181b4dc-1e5b-4527-b7de-8c97172848b7</t>
  </si>
  <si>
    <t>Faroq</t>
  </si>
  <si>
    <t>2015-08-19T14:30:45.516+03</t>
  </si>
  <si>
    <t>2015-08-19T10:53:15.868+03</t>
  </si>
  <si>
    <t>2015-08-19T13:42:47</t>
  </si>
  <si>
    <t>087594ee-c146-4a37-97eb-6c6d8c5d5c6c</t>
  </si>
  <si>
    <t>uuid:087594ee-c146-4a37-97eb-6c6d8c5d5c6c</t>
  </si>
  <si>
    <t>Ali</t>
  </si>
  <si>
    <t>2015-08-19T12:51:40.916+03</t>
  </si>
  <si>
    <t>2015-08-19T12:49:50.087+03</t>
  </si>
  <si>
    <t>2015-08-19T13:40:22</t>
  </si>
  <si>
    <t>7514a805-aedf-4b40-ba1f-e24b03427623</t>
  </si>
  <si>
    <t>uuid:7514a805-aedf-4b40-ba1f-e24b03427623</t>
  </si>
  <si>
    <t>Khaled</t>
  </si>
  <si>
    <t>2015-08-19T12:09:45.496+03</t>
  </si>
  <si>
    <t>2015-08-19T12:05:08.040+03</t>
  </si>
  <si>
    <t>2015-08-19T12:08:21</t>
  </si>
  <si>
    <t>0485bb48-8990-4a11-a422-498e00db7c53</t>
  </si>
  <si>
    <t>uuid:0485bb48-8990-4a11-a422-498e00db7c53</t>
  </si>
  <si>
    <t>Kobani automatic bakery</t>
  </si>
  <si>
    <t>2015-08-19T10:12:35.211+03</t>
  </si>
  <si>
    <t>2015-08-19T10:08:01.947+03</t>
  </si>
  <si>
    <t>2015-08-19T11:06:50</t>
  </si>
  <si>
    <t>9873cae2-b078-4310-9e5e-738f54c5b822</t>
  </si>
  <si>
    <t>uuid:9873cae2-b078-4310-9e5e-738f54c5b822</t>
  </si>
  <si>
    <t>جاسم</t>
  </si>
  <si>
    <t xml:space="preserve">ديرجمال </t>
  </si>
  <si>
    <t>2015-08-19T11:58:37.482+03</t>
  </si>
  <si>
    <t>2015-08-19T11:57:43.589+03</t>
  </si>
  <si>
    <t>2015-08-19T11:06:47</t>
  </si>
  <si>
    <t>f856524c-f9d1-4270-b3b5-6e5af82dd24b</t>
  </si>
  <si>
    <t>uuid:f856524c-f9d1-4270-b3b5-6e5af82dd24b</t>
  </si>
  <si>
    <t>محمد  العلي</t>
  </si>
  <si>
    <t>ابو علي</t>
  </si>
  <si>
    <t>2015-08-19T11:56:20.236+03</t>
  </si>
  <si>
    <t>2015-08-19T11:53:59.121+03</t>
  </si>
  <si>
    <t>82ed378c-f60c-4698-b120-528c4eb97302</t>
  </si>
  <si>
    <t>uuid:82ed378c-f60c-4698-b120-528c4eb97302</t>
  </si>
  <si>
    <t xml:space="preserve">ابو عبدو </t>
  </si>
  <si>
    <t xml:space="preserve">ابوعبدو </t>
  </si>
  <si>
    <t>2015-08-19T11:53:54.051+03</t>
  </si>
  <si>
    <t>2015-08-19T11:52:07.999+03</t>
  </si>
  <si>
    <t>2015-08-19T11:06:51</t>
  </si>
  <si>
    <t>d86d63e9-16c4-4a3b-9248-021551bd770d</t>
  </si>
  <si>
    <t>uuid:d86d63e9-16c4-4a3b-9248-021551bd770d</t>
  </si>
  <si>
    <t>ابو جمعة</t>
  </si>
  <si>
    <t>2015-08-19T12:00:53.585+03</t>
  </si>
  <si>
    <t>2015-08-19T11:58:41.256+03</t>
  </si>
  <si>
    <t>2015-08-19T11:07:01</t>
  </si>
  <si>
    <t>797b431c-461b-4de5-86ca-c7fac2403551</t>
  </si>
  <si>
    <t>uuid:797b431c-461b-4de5-86ca-c7fac2403551</t>
  </si>
  <si>
    <t>حسان</t>
  </si>
  <si>
    <t>2015-08-19T12:59:58.114+03</t>
  </si>
  <si>
    <t>2015-08-19T12:59:14.616+03</t>
  </si>
  <si>
    <t>17c2b6d5-9bff-4400-891b-d59ef0be65c0</t>
  </si>
  <si>
    <t>uuid:17c2b6d5-9bff-4400-891b-d59ef0be65c0</t>
  </si>
  <si>
    <t>فروح</t>
  </si>
  <si>
    <t>2015-08-19T12:59:08.554+03</t>
  </si>
  <si>
    <t>2015-08-19T12:58:18.425+03</t>
  </si>
  <si>
    <t>98d21c18-8332-42eb-9ec2-383ed048ab95</t>
  </si>
  <si>
    <t>uuid:98d21c18-8332-42eb-9ec2-383ed048ab95</t>
  </si>
  <si>
    <t>2015-08-19T12:58:14.543+03</t>
  </si>
  <si>
    <t>2015-08-19T12:56:17.548+03</t>
  </si>
  <si>
    <t>2015-08-19T11:07:00</t>
  </si>
  <si>
    <t>04292f0e-970d-40e0-8b43-20f56c98a3b4</t>
  </si>
  <si>
    <t>uuid:04292f0e-970d-40e0-8b43-20f56c98a3b4</t>
  </si>
  <si>
    <t>ناصر</t>
  </si>
  <si>
    <t>2015-08-19T12:56:03.689+03</t>
  </si>
  <si>
    <t>2015-08-19T12:55:15.592+03</t>
  </si>
  <si>
    <t>2015-08-19T11:06:59</t>
  </si>
  <si>
    <t>0a4cdbb8-8f9c-4cc3-9be9-e899f25ab374</t>
  </si>
  <si>
    <t>uuid:0a4cdbb8-8f9c-4cc3-9be9-e899f25ab374</t>
  </si>
  <si>
    <t>فحلو</t>
  </si>
  <si>
    <t>2015-08-19T12:48:39.929+03</t>
  </si>
  <si>
    <t>2015-08-19T12:43:30.308+03</t>
  </si>
  <si>
    <t>e4a808f1-7a75-4eb4-8c35-94476c2dbfdd</t>
  </si>
  <si>
    <t>uuid:e4a808f1-7a75-4eb4-8c35-94476c2dbfdd</t>
  </si>
  <si>
    <t>حسون</t>
  </si>
  <si>
    <t>2015-08-19T12:51:57.000+03</t>
  </si>
  <si>
    <t>2015-08-19T12:49:59.726+03</t>
  </si>
  <si>
    <t>e473d6ee-a14d-4abc-8e02-a13d14c476b7</t>
  </si>
  <si>
    <t>uuid:e473d6ee-a14d-4abc-8e02-a13d14c476b7</t>
  </si>
  <si>
    <t>ابو حصان</t>
  </si>
  <si>
    <t>2015-08-19T12:55:05.247+03</t>
  </si>
  <si>
    <t>2015-08-19T12:52:41.350+03</t>
  </si>
  <si>
    <t>dd449505-feaf-4340-9488-ccb9b52bb556</t>
  </si>
  <si>
    <t>uuid:dd449505-feaf-4340-9488-ccb9b52bb556</t>
  </si>
  <si>
    <t>غالب</t>
  </si>
  <si>
    <t>2015-08-19T12:49:55.146+03</t>
  </si>
  <si>
    <t>2015-08-19T12:48:45.475+03</t>
  </si>
  <si>
    <t>2015-08-18T13:39:38</t>
  </si>
  <si>
    <t>7153a258-1617-4abd-af78-90ddb9aafe46</t>
  </si>
  <si>
    <t>uuid:7153a258-1617-4abd-af78-90ddb9aafe46</t>
  </si>
  <si>
    <t>حنجيك للخضار</t>
  </si>
  <si>
    <t>اعزاز</t>
  </si>
  <si>
    <t>SY020400</t>
  </si>
  <si>
    <t>2015-08-18T10:25:16.813+03</t>
  </si>
  <si>
    <t>2015-08-18T10:24:16.763+03</t>
  </si>
  <si>
    <t>2015-08-18T13:39:37</t>
  </si>
  <si>
    <t>e5604515-1ec3-4d19-97e4-49925126c470</t>
  </si>
  <si>
    <t>uuid:e5604515-1ec3-4d19-97e4-49925126c470</t>
  </si>
  <si>
    <t>الحاج يحيى واولاده</t>
  </si>
  <si>
    <t>2015-08-18T10:24:14.099+03</t>
  </si>
  <si>
    <t>2015-08-18T10:23:03.315+03</t>
  </si>
  <si>
    <t>1c8a6042-a82d-4554-8eaf-9639d63e80c4</t>
  </si>
  <si>
    <t>uuid:1c8a6042-a82d-4554-8eaf-9639d63e80c4</t>
  </si>
  <si>
    <t>الناصر للخضار</t>
  </si>
  <si>
    <t>2015-08-18T10:26:56.762+03</t>
  </si>
  <si>
    <t>2015-08-18T10:25:19.927+03</t>
  </si>
  <si>
    <t>4f0f71da-bd3e-4eda-8f1c-0e71604a2f90</t>
  </si>
  <si>
    <t>uuid:4f0f71da-bd3e-4eda-8f1c-0e71604a2f90</t>
  </si>
  <si>
    <t>الرائد</t>
  </si>
  <si>
    <t>2015-08-18T10:23:00.711+03</t>
  </si>
  <si>
    <t>2015-08-18T10:22:12.432+03</t>
  </si>
  <si>
    <t>2015-08-18T13:39:43</t>
  </si>
  <si>
    <t>6ba07636-ee4c-4508-a914-f6280576af9c</t>
  </si>
  <si>
    <t>uuid:6ba07636-ee4c-4508-a914-f6280576af9c</t>
  </si>
  <si>
    <t>الرائد للدجاج</t>
  </si>
  <si>
    <t>2015-08-18T12:08:41.394+03</t>
  </si>
  <si>
    <t>2015-08-18T12:07:32.762+03</t>
  </si>
  <si>
    <t>14da0af9-6eaf-441f-a316-f5c742fb47fa</t>
  </si>
  <si>
    <t>uuid:14da0af9-6eaf-441f-a316-f5c742fb47fa</t>
  </si>
  <si>
    <t>الحاج حسن واولاده</t>
  </si>
  <si>
    <t>2015-08-18T12:07:26.633+03</t>
  </si>
  <si>
    <t>2015-08-18T12:00:58.073+03</t>
  </si>
  <si>
    <t>2015-08-18T13:39:44</t>
  </si>
  <si>
    <t>a1c6a0c8-514e-43b4-bc85-65f07ca1f9eb</t>
  </si>
  <si>
    <t>uuid:a1c6a0c8-514e-43b4-bc85-65f07ca1f9eb</t>
  </si>
  <si>
    <t>كنو للدجاج</t>
  </si>
  <si>
    <t>2015-08-18T12:21:20.492+03</t>
  </si>
  <si>
    <t>2015-08-18T12:20:09.266+03</t>
  </si>
  <si>
    <t>4a05017f-db82-4a95-907b-c1d4fbfc4646</t>
  </si>
  <si>
    <t>uuid:4a05017f-db82-4a95-907b-c1d4fbfc4646</t>
  </si>
  <si>
    <t>ديموك للدجاج</t>
  </si>
  <si>
    <t>2015-08-18T12:00:53.253+03</t>
  </si>
  <si>
    <t>2015-08-18T12:00:03.212+03</t>
  </si>
  <si>
    <t>15463248-418f-420d-a3d3-4760f1cb7306</t>
  </si>
  <si>
    <t>uuid:15463248-418f-420d-a3d3-4760f1cb7306</t>
  </si>
  <si>
    <t>مخبز حسانو</t>
  </si>
  <si>
    <t>2015-08-18T11:58:57.021+03</t>
  </si>
  <si>
    <t>2015-08-18T11:57:59.592+03</t>
  </si>
  <si>
    <t>2015-08-18T13:39:42</t>
  </si>
  <si>
    <t>e68986e3-d8c7-4955-84c5-f70a4a56d9aa</t>
  </si>
  <si>
    <t>uuid:e68986e3-d8c7-4955-84c5-f70a4a56d9aa</t>
  </si>
  <si>
    <t xml:space="preserve">مخبز حنظل </t>
  </si>
  <si>
    <t>2015-08-18T11:57:52.369+03</t>
  </si>
  <si>
    <t>2015-08-18T11:56:40.683+03</t>
  </si>
  <si>
    <t>9c0bfed7-d38f-46d4-9706-8f8e493c9c9f</t>
  </si>
  <si>
    <t>uuid:9c0bfed7-d38f-46d4-9706-8f8e493c9c9f</t>
  </si>
  <si>
    <t>مخبز النور</t>
  </si>
  <si>
    <t>2015-08-18T11:56:35.713+03</t>
  </si>
  <si>
    <t>2015-08-18T11:55:07.623+03</t>
  </si>
  <si>
    <t>d5317ee3-bbc1-489b-b0d0-dc3d9c84ea82</t>
  </si>
  <si>
    <t>uuid:d5317ee3-bbc1-489b-b0d0-dc3d9c84ea82</t>
  </si>
  <si>
    <t xml:space="preserve">مخبز الحلو </t>
  </si>
  <si>
    <t>2015-08-18T11:46:15.165+03</t>
  </si>
  <si>
    <t>2015-08-18T11:45:08.956+03</t>
  </si>
  <si>
    <t>2015-08-23T12:04:23</t>
  </si>
  <si>
    <t>c4305b74-9052-49b3-aec7-ead6b65fac94</t>
  </si>
  <si>
    <t>uuid:c4305b74-9052-49b3-aec7-ead6b65fac94</t>
  </si>
  <si>
    <t>مشكلة</t>
  </si>
  <si>
    <t>العيس</t>
  </si>
  <si>
    <t>العاصي</t>
  </si>
  <si>
    <t>SY020006</t>
  </si>
  <si>
    <t>2015-08-23T14:47:18.467+03</t>
  </si>
  <si>
    <t>2015-08-23T14:45:13.842+03</t>
  </si>
  <si>
    <t>2015-08-23T13:21:52</t>
  </si>
  <si>
    <t>0ff52a10-d0ab-4d52-a368-69769fbf94ab</t>
  </si>
  <si>
    <t>uuid:0ff52a10-d0ab-4d52-a368-69769fbf94ab</t>
  </si>
  <si>
    <t>العبدو</t>
  </si>
  <si>
    <t>2015-08-23T14:51:13.647+03</t>
  </si>
  <si>
    <t>2015-08-23T14:48:51.636+03</t>
  </si>
  <si>
    <t>2015-08-23T13:14:04</t>
  </si>
  <si>
    <t>9e93327e-1faa-48fc-9543-489f14f6e7b2</t>
  </si>
  <si>
    <t>uuid:9e93327e-1faa-48fc-9543-489f14f6e7b2</t>
  </si>
  <si>
    <t>2015-08-23T14:56:57.236+03</t>
  </si>
  <si>
    <t>2015-08-23T14:42:39.112+03</t>
  </si>
  <si>
    <t>2015-08-23T13:19:29</t>
  </si>
  <si>
    <t>9a62a7e0-fcf7-4bdc-ac74-603f75eb0893</t>
  </si>
  <si>
    <t>uuid:9a62a7e0-fcf7-4bdc-ac74-603f75eb0893</t>
  </si>
  <si>
    <t>هيلث</t>
  </si>
  <si>
    <t>محمد الشيخ</t>
  </si>
  <si>
    <t>2015-08-23T13:42:35.011+03</t>
  </si>
  <si>
    <t>2015-08-23T13:40:30.453+03</t>
  </si>
  <si>
    <t>2015-08-23T13:22:14</t>
  </si>
  <si>
    <t>9d639f99-575e-4b7d-ac11-4c858eab8151</t>
  </si>
  <si>
    <t>uuid:9d639f99-575e-4b7d-ac11-4c858eab8151</t>
  </si>
  <si>
    <t>ماكس</t>
  </si>
  <si>
    <t>ابراهيم الشعار</t>
  </si>
  <si>
    <t>2015-08-23T13:38:07.570+03</t>
  </si>
  <si>
    <t>2015-08-23T13:20:26.424+03</t>
  </si>
  <si>
    <t>2015-08-23T13:19:53</t>
  </si>
  <si>
    <t>6935018f-6a48-4b0e-bd0c-87b513b6fba0</t>
  </si>
  <si>
    <t>uuid:6935018f-6a48-4b0e-bd0c-87b513b6fba0</t>
  </si>
  <si>
    <t>صابون غار</t>
  </si>
  <si>
    <t>نورة</t>
  </si>
  <si>
    <t>السبيل</t>
  </si>
  <si>
    <t>بليار</t>
  </si>
  <si>
    <t>2015-08-23T14:02:01.589+03</t>
  </si>
  <si>
    <t>2015-08-23T13:42:40.950+03</t>
  </si>
  <si>
    <t>2015-08-23T13:22:55</t>
  </si>
  <si>
    <t>6da58f0b-4a02-4d69-be0d-d6ca012dcf85</t>
  </si>
  <si>
    <t>uuid:6da58f0b-4a02-4d69-be0d-d6ca012dcf85</t>
  </si>
  <si>
    <t>مشكل</t>
  </si>
  <si>
    <t>الريم</t>
  </si>
  <si>
    <t>الزربة</t>
  </si>
  <si>
    <t>SY020005</t>
  </si>
  <si>
    <t>2015-08-23T16:22:36.950+03</t>
  </si>
  <si>
    <t>2015-08-23T12:16:26.643+03</t>
  </si>
  <si>
    <t>2015-08-23T13:11:09</t>
  </si>
  <si>
    <t>4d6078c2-6dab-4b1d-9a93-4226f6a43d3c</t>
  </si>
  <si>
    <t>uuid:4d6078c2-6dab-4b1d-9a93-4226f6a43d3c</t>
  </si>
  <si>
    <t>بيضاء</t>
  </si>
  <si>
    <t>2015-08-23T14:59:16.400+03</t>
  </si>
  <si>
    <t>2015-08-23T12:00:48.539+03</t>
  </si>
  <si>
    <t>2015-08-23T13:11:11</t>
  </si>
  <si>
    <t>e1f0f2d6-d3d1-4843-bf19-d7ace0d8b3ba</t>
  </si>
  <si>
    <t>uuid:e1f0f2d6-d3d1-4843-bf19-d7ace0d8b3ba</t>
  </si>
  <si>
    <t>2015-08-23T14:59:45.961+03</t>
  </si>
  <si>
    <t>2015-08-23T12:09:21.606+03</t>
  </si>
  <si>
    <t>2015-08-23T12:01:52</t>
  </si>
  <si>
    <t>1b4fadc2-5a70-40f3-b24a-54115d1624b3</t>
  </si>
  <si>
    <t>uuid:1b4fadc2-5a70-40f3-b24a-54115d1624b3</t>
  </si>
  <si>
    <t>2015-08-23T12:22:23.855+03</t>
  </si>
  <si>
    <t>2015-08-23T12:20:29.377+03</t>
  </si>
  <si>
    <t>2015-08-23T12:01:54</t>
  </si>
  <si>
    <t>3ed27c70-b527-4514-b49d-9827e5158333</t>
  </si>
  <si>
    <t>uuid:3ed27c70-b527-4514-b49d-9827e5158333</t>
  </si>
  <si>
    <t>2015-08-23T13:00:06.015+03</t>
  </si>
  <si>
    <t>2015-08-23T12:56:37.173+03</t>
  </si>
  <si>
    <t>2015-08-23T13:12:49</t>
  </si>
  <si>
    <t>1a273d0f-18db-41f9-9ecf-6aa2788aeb13</t>
  </si>
  <si>
    <t>uuid:1a273d0f-18db-41f9-9ecf-6aa2788aeb13</t>
  </si>
  <si>
    <t>2015-08-23T14:57:05.177+03</t>
  </si>
  <si>
    <t>2015-08-23T12:50:03.870+03</t>
  </si>
  <si>
    <t>2015-08-23T12:01:51</t>
  </si>
  <si>
    <t>72439996-967a-4b99-9580-7264725b257d</t>
  </si>
  <si>
    <t>uuid:72439996-967a-4b99-9580-7264725b257d</t>
  </si>
  <si>
    <t>العنداني</t>
  </si>
  <si>
    <t>2015-08-23T12:54:12.826+03</t>
  </si>
  <si>
    <t>2015-08-23T12:04:50.432+03</t>
  </si>
  <si>
    <t>f07392ef-868d-4f7e-9664-4b8a6caab9d1</t>
  </si>
  <si>
    <t>uuid:f07392ef-868d-4f7e-9664-4b8a6caab9d1</t>
  </si>
  <si>
    <t>محمود يورم</t>
  </si>
  <si>
    <t>2015-08-23T12:10:03.269+03</t>
  </si>
  <si>
    <t>2015-08-23T11:45:19.626+03</t>
  </si>
  <si>
    <t>2015-08-23T12:01:53</t>
  </si>
  <si>
    <t>94ad588b-ebc1-4668-a0f2-e4320e51320d</t>
  </si>
  <si>
    <t>uuid:94ad588b-ebc1-4668-a0f2-e4320e51320d</t>
  </si>
  <si>
    <t>هندي</t>
  </si>
  <si>
    <t>2015-08-23T12:33:04.424+03</t>
  </si>
  <si>
    <t>2015-08-23T12:22:33.539+03</t>
  </si>
  <si>
    <t>2015-08-20T09:37:32</t>
  </si>
  <si>
    <t>02c733da-1357-4402-8c3f-1232cc710c76</t>
  </si>
  <si>
    <t>uuid:02c733da-1357-4402-8c3f-1232cc710c76</t>
  </si>
  <si>
    <t>كورج</t>
  </si>
  <si>
    <t>عندان</t>
  </si>
  <si>
    <t>SY020003</t>
  </si>
  <si>
    <t>2015-08-19T12:38:09.148+03</t>
  </si>
  <si>
    <t>2015-08-18T12:40:36.640+03</t>
  </si>
  <si>
    <t>2015-08-20T09:37:27</t>
  </si>
  <si>
    <t>ac702bb7-4ae0-47ea-9b22-8a2c00896c85</t>
  </si>
  <si>
    <t>uuid:ac702bb7-4ae0-47ea-9b22-8a2c00896c85</t>
  </si>
  <si>
    <t>الأمين</t>
  </si>
  <si>
    <t>2015-08-19T12:37:39.638+03</t>
  </si>
  <si>
    <t>2015-08-18T12:38:35.274+03</t>
  </si>
  <si>
    <t>2015-08-20T09:36:43</t>
  </si>
  <si>
    <t>2f5fdf02-2dd4-47f5-a85c-8915481652e0</t>
  </si>
  <si>
    <t>uuid:2f5fdf02-2dd4-47f5-a85c-8915481652e0</t>
  </si>
  <si>
    <t>2015-08-19T12:37:14.426+03</t>
  </si>
  <si>
    <t>2015-08-17T14:17:49.768+03</t>
  </si>
  <si>
    <t>2015-08-20T09:37:22</t>
  </si>
  <si>
    <t>e7060f30-ddbe-4358-ad03-c068f5db886e</t>
  </si>
  <si>
    <t>uuid:e7060f30-ddbe-4358-ad03-c068f5db886e</t>
  </si>
  <si>
    <t>السبع</t>
  </si>
  <si>
    <t>2015-08-18T13:10:32.911+03</t>
  </si>
  <si>
    <t>2015-08-18T12:34:30.074+03</t>
  </si>
  <si>
    <t>2015-08-20T09:37:21</t>
  </si>
  <si>
    <t>a224eaec-4ee3-404a-8509-0a02b8a23b8c</t>
  </si>
  <si>
    <t>uuid:a224eaec-4ee3-404a-8509-0a02b8a23b8c</t>
  </si>
  <si>
    <t>بللو</t>
  </si>
  <si>
    <t>2015-08-18T12:34:05.160+03</t>
  </si>
  <si>
    <t>2015-08-18T12:31:52.407+03</t>
  </si>
  <si>
    <t>2015-08-20T09:36:44</t>
  </si>
  <si>
    <t>b3326673-26ac-455c-a0d9-4bb6905fb539</t>
  </si>
  <si>
    <t>uuid:b3326673-26ac-455c-a0d9-4bb6905fb539</t>
  </si>
  <si>
    <t>تركي كلوبكس</t>
  </si>
  <si>
    <t>2015-08-18T16:25:52.364+03</t>
  </si>
  <si>
    <t>2015-08-17T14:21:37.658+03</t>
  </si>
  <si>
    <t>2015-08-20T09:37:58</t>
  </si>
  <si>
    <t>570d39fd-6560-4df6-9f29-4d5482c46fd5</t>
  </si>
  <si>
    <t>uuid:570d39fd-6560-4df6-9f29-4d5482c46fd5</t>
  </si>
  <si>
    <t>أشعة أمل</t>
  </si>
  <si>
    <t>اشعة امل</t>
  </si>
  <si>
    <t>2015-08-18T13:15:42.379+03</t>
  </si>
  <si>
    <t>2015-08-18T12:57:32.914+03</t>
  </si>
  <si>
    <t>2015-08-20T09:38:02</t>
  </si>
  <si>
    <t>f6ab9370-95f9-4832-b328-f559cad25805</t>
  </si>
  <si>
    <t>uuid:f6ab9370-95f9-4832-b328-f559cad25805</t>
  </si>
  <si>
    <t>2015-08-18T13:24:00.394+03</t>
  </si>
  <si>
    <t>2015-08-18T13:00:12.894+03</t>
  </si>
  <si>
    <t>2015-08-20T09:37:56</t>
  </si>
  <si>
    <t>6359604e-5e31-44d7-851f-0e454425166d</t>
  </si>
  <si>
    <t>uuid:6359604e-5e31-44d7-851f-0e454425166d</t>
  </si>
  <si>
    <t>2015-08-18T13:17:07.402+03</t>
  </si>
  <si>
    <t>2015-08-18T12:54:35.868+03</t>
  </si>
  <si>
    <t>2015-08-21T11:52:35</t>
  </si>
  <si>
    <t>f092f22f-dcbf-47ca-b61d-0e0ed9a96237</t>
  </si>
  <si>
    <t>uuid:f092f22f-dcbf-47ca-b61d-0e0ed9a96237</t>
  </si>
  <si>
    <t>حضروات العلي</t>
  </si>
  <si>
    <t>Bustan alkasr</t>
  </si>
  <si>
    <t>SY020000</t>
  </si>
  <si>
    <t>2015-08-21T14:19:33.977+03</t>
  </si>
  <si>
    <t>2015-08-21T13:48:52.904+03</t>
  </si>
  <si>
    <t>2015-08-20T14:01:42</t>
  </si>
  <si>
    <t>bd5a788d-4d5f-4613-b2fb-bdf53d169a33</t>
  </si>
  <si>
    <t>uuid:bd5a788d-4d5f-4613-b2fb-bdf53d169a33</t>
  </si>
  <si>
    <t>Abo nory</t>
  </si>
  <si>
    <t>Almashhad</t>
  </si>
  <si>
    <t>2015-08-20T15:56:57.735+03</t>
  </si>
  <si>
    <t>2015-08-20T15:53:30.788+03</t>
  </si>
  <si>
    <t>2015-08-20T10:55:47</t>
  </si>
  <si>
    <t>9aac7a57-2db3-4ba7-a243-352055ff6298</t>
  </si>
  <si>
    <t>uuid:9aac7a57-2db3-4ba7-a243-352055ff6298</t>
  </si>
  <si>
    <t>Abo ali</t>
  </si>
  <si>
    <t>Al maady</t>
  </si>
  <si>
    <t>2015-08-20T11:02:38.592+03</t>
  </si>
  <si>
    <t>2015-08-20T10:56:52.099+03</t>
  </si>
  <si>
    <t>2015-08-21T11:53:03</t>
  </si>
  <si>
    <t>f18bf0f7-f625-42de-b3b7-311e5af7e81c</t>
  </si>
  <si>
    <t>uuid:f18bf0f7-f625-42de-b3b7-311e5af7e81c</t>
  </si>
  <si>
    <t>Alsefrany</t>
  </si>
  <si>
    <t>Bustan alkadr</t>
  </si>
  <si>
    <t>2015-08-21T14:39:09.701+03</t>
  </si>
  <si>
    <t>2015-08-21T14:36:22.148+03</t>
  </si>
  <si>
    <t>2015-08-20T10:55:59</t>
  </si>
  <si>
    <t>acb57f5f-8dff-42b2-8c25-009ed5ff04b2</t>
  </si>
  <si>
    <t>uuid:acb57f5f-8dff-42b2-8c25-009ed5ff04b2</t>
  </si>
  <si>
    <t>Abo ahmad</t>
  </si>
  <si>
    <t>Al mady</t>
  </si>
  <si>
    <t>2015-08-20T11:11:08.871+03</t>
  </si>
  <si>
    <t>2015-08-20T11:08:27.756+03</t>
  </si>
  <si>
    <t>2015-08-20T14:01:08</t>
  </si>
  <si>
    <t>e49f4dc6-3d94-467f-8949-35399eb8f429</t>
  </si>
  <si>
    <t>uuid:e49f4dc6-3d94-467f-8949-35399eb8f429</t>
  </si>
  <si>
    <t>Al sfrani</t>
  </si>
  <si>
    <t>2015-08-20T16:16:13.669+03</t>
  </si>
  <si>
    <t>2015-08-20T16:13:07.318+03</t>
  </si>
  <si>
    <t>2015-08-21T11:53:05</t>
  </si>
  <si>
    <t>47b5777e-3635-4a6e-8928-72f584c4c5e5</t>
  </si>
  <si>
    <t>uuid:47b5777e-3635-4a6e-8928-72f584c4c5e5</t>
  </si>
  <si>
    <t>Abo waseem</t>
  </si>
  <si>
    <t>2015-08-21T14:41:03.701+03</t>
  </si>
  <si>
    <t>2015-08-21T14:39:18.517+03</t>
  </si>
  <si>
    <t>2015-08-20T14:01:11</t>
  </si>
  <si>
    <t>7fa64226-06d7-437e-a0fa-3e43848a1c9e</t>
  </si>
  <si>
    <t>uuid:7fa64226-06d7-437e-a0fa-3e43848a1c9e</t>
  </si>
  <si>
    <t>لايوجد</t>
  </si>
  <si>
    <t>Abo ragy</t>
  </si>
  <si>
    <t>2015-08-20T16:47:16.010+03</t>
  </si>
  <si>
    <t>2015-08-20T16:41:48.933+03</t>
  </si>
  <si>
    <t>2015-08-20T10:56:13</t>
  </si>
  <si>
    <t>e28a59c2-59cf-48aa-beb4-8450d122f4f4</t>
  </si>
  <si>
    <t>uuid:e28a59c2-59cf-48aa-beb4-8450d122f4f4</t>
  </si>
  <si>
    <t>Abo almagd</t>
  </si>
  <si>
    <t>Almady</t>
  </si>
  <si>
    <t>2015-08-20T12:55:33.933+03</t>
  </si>
  <si>
    <t>2015-08-20T12:52:28.466+03</t>
  </si>
  <si>
    <t>2015-08-20T14:01:10</t>
  </si>
  <si>
    <t>66f74bfa-c7e4-494e-ad07-08d84333c8de</t>
  </si>
  <si>
    <t>uuid:66f74bfa-c7e4-494e-ad07-08d84333c8de</t>
  </si>
  <si>
    <t>Elita</t>
  </si>
  <si>
    <t>سيتال</t>
  </si>
  <si>
    <t xml:space="preserve">الزير </t>
  </si>
  <si>
    <t xml:space="preserve">الذهبية </t>
  </si>
  <si>
    <t>Gtara</t>
  </si>
  <si>
    <t>2015-08-20T16:25:55.107+03</t>
  </si>
  <si>
    <t>2015-08-20T16:16:41.185+03</t>
  </si>
  <si>
    <t>ffa89da2-abda-412a-8106-8a0b63a68e86</t>
  </si>
  <si>
    <t>uuid:ffa89da2-abda-412a-8106-8a0b63a68e86</t>
  </si>
  <si>
    <t>الفاخر وماركة الزير</t>
  </si>
  <si>
    <t>ليالينا وشاي ليو</t>
  </si>
  <si>
    <t>اوروبي</t>
  </si>
  <si>
    <t>ايستون</t>
  </si>
  <si>
    <t>النجوم الذهبية</t>
  </si>
  <si>
    <t>الكف الاحمر    ماركة تركية</t>
  </si>
  <si>
    <t>Abo ahmd</t>
  </si>
  <si>
    <t>Almaady</t>
  </si>
  <si>
    <t>2015-08-20T12:08:11.302+03</t>
  </si>
  <si>
    <t>2015-08-20T11:56:53.246+03</t>
  </si>
  <si>
    <t>2015-08-21T13:47:52</t>
  </si>
  <si>
    <t>80a47172-bf50-46df-b713-62384570e828</t>
  </si>
  <si>
    <t>uuid:80a47172-bf50-46df-b713-62384570e828</t>
  </si>
  <si>
    <t>بلورة</t>
  </si>
  <si>
    <t>تونسي</t>
  </si>
  <si>
    <t>فرط</t>
  </si>
  <si>
    <t>لبناني</t>
  </si>
  <si>
    <t>نخيل</t>
  </si>
  <si>
    <t>الاتحاد</t>
  </si>
  <si>
    <t>2015-08-21T16:51:09.000+03:00</t>
  </si>
  <si>
    <t>2015-08-21T16:41:17.000+03:00</t>
  </si>
  <si>
    <t>b8c5a6a0-cb53-4d42-8d52-3a7ed1ab103d</t>
  </si>
  <si>
    <t>uuid:b8c5a6a0-cb53-4d42-8d52-3a7ed1ab103d</t>
  </si>
  <si>
    <t>الرجب</t>
  </si>
  <si>
    <t>2015-08-23T12:53:49.747+03</t>
  </si>
  <si>
    <t>2015-08-23T12:46:28.514+03</t>
  </si>
  <si>
    <t>2015-08-23T14:17:42</t>
  </si>
  <si>
    <t>7c343139-4748-4d4f-bb4b-9bc0218e7710</t>
  </si>
  <si>
    <t>uuid:7c343139-4748-4d4f-bb4b-9bc0218e7710</t>
  </si>
  <si>
    <t>2015-08-19 11:56:23</t>
  </si>
  <si>
    <t>17244735-8bfb-4b6e-98b7-fe591c7b2c2c</t>
  </si>
  <si>
    <t>جوردان</t>
  </si>
  <si>
    <t>سولينا</t>
  </si>
  <si>
    <t>2015-08-21T13:37:58</t>
  </si>
  <si>
    <t>e53cd432-74f4-4910-b77b-22b74f8163b2</t>
  </si>
  <si>
    <t>uuid:e53cd432-74f4-4910-b77b-22b74f8163b2</t>
  </si>
  <si>
    <t>ابيض</t>
  </si>
  <si>
    <t>التونة</t>
  </si>
  <si>
    <t>2015-08-21T16:41:16.000+03:00</t>
  </si>
  <si>
    <t>2015-08-21T16:32:23.000+03:00</t>
  </si>
  <si>
    <t>2015-08-19T08:53:27</t>
  </si>
  <si>
    <t>690ed139-fd5e-4df7-820e-80f4cc8a5b83</t>
  </si>
  <si>
    <t>uuid:690ed139-fd5e-4df7-820e-80f4cc8a5b83</t>
  </si>
  <si>
    <t>2015-08-19T08:53:13</t>
  </si>
  <si>
    <t>a4189dc6-08e8-4973-abf6-0d381acf5427</t>
  </si>
  <si>
    <t>uuid:a4189dc6-08e8-4973-abf6-0d381acf5427</t>
  </si>
  <si>
    <t>2015-08-18T10:16:22</t>
  </si>
  <si>
    <t>abb1e2ea-13bb-44c6-b68d-26a65cf70275</t>
  </si>
  <si>
    <t>uuid:abb1e2ea-13bb-44c6-b68d-26a65cf70275</t>
  </si>
  <si>
    <t>2015-08-18T10:16:17</t>
  </si>
  <si>
    <t>5158400d-89eb-45ec-b19f-f0d3d66e8bca</t>
  </si>
  <si>
    <t>uuid:5158400d-89eb-45ec-b19f-f0d3d66e8bca</t>
  </si>
  <si>
    <t>2015-08-17T09:45:40</t>
  </si>
  <si>
    <t>4c4e8405-fbc5-4be2-9e56-d7c2b557b6a6</t>
  </si>
  <si>
    <t>uuid:4c4e8405-fbc5-4be2-9e56-d7c2b557b6a6</t>
  </si>
  <si>
    <t>2015-08-20T12:34:00</t>
  </si>
  <si>
    <t>f152468b-ff87-4da2-95d0-a283e6398603</t>
  </si>
  <si>
    <t>uuid:f152468b-ff87-4da2-95d0-a283e6398603</t>
  </si>
  <si>
    <t>2015-08-20T12:33:56</t>
  </si>
  <si>
    <t>c53a4af8-4a84-4443-9407-c931487b91c0</t>
  </si>
  <si>
    <t>uuid:c53a4af8-4a84-4443-9407-c931487b91c0</t>
  </si>
  <si>
    <t>2015-08-20T12:33:53</t>
  </si>
  <si>
    <t>6ce743f5-da27-442a-9c90-3d6924da2097</t>
  </si>
  <si>
    <t>uuid:6ce743f5-da27-442a-9c90-3d6924da2097</t>
  </si>
  <si>
    <t>2015-08-23T14:17:38</t>
  </si>
  <si>
    <t>3979531f-e420-4423-bbd6-9d51f16cc3a1</t>
  </si>
  <si>
    <t>uuid:3979531f-e420-4423-bbd6-9d51f16cc3a1</t>
  </si>
  <si>
    <t>2015-08-22T09:07:06</t>
  </si>
  <si>
    <t>40ebe229-6cdd-4509-9f43-d977b777eefb</t>
  </si>
  <si>
    <t>uuid:40ebe229-6cdd-4509-9f43-d977b777eefb</t>
  </si>
  <si>
    <t>كلوديانا</t>
  </si>
  <si>
    <t xml:space="preserve">من الفرن </t>
  </si>
  <si>
    <t xml:space="preserve">من محلات الفرو </t>
  </si>
  <si>
    <t>خيرات الانهار</t>
  </si>
  <si>
    <t>كرزه</t>
  </si>
  <si>
    <t>الجزائري</t>
  </si>
  <si>
    <t>تات</t>
  </si>
  <si>
    <t>ذهبية</t>
  </si>
  <si>
    <t>فراس سعيد</t>
  </si>
  <si>
    <t>SY020300</t>
  </si>
  <si>
    <t>SY0203</t>
  </si>
  <si>
    <t>2015-08-20T12:41:45.776+03</t>
  </si>
  <si>
    <t>2015-08-20T11:58:05.038+03</t>
  </si>
  <si>
    <t>2015-08-22T09:07:09</t>
  </si>
  <si>
    <t>80189914-d3c9-4266-90f2-fb5d090015f1</t>
  </si>
  <si>
    <t>uuid:80189914-d3c9-4266-90f2-fb5d090015f1</t>
  </si>
  <si>
    <t>حميكو</t>
  </si>
  <si>
    <t>صابوني</t>
  </si>
  <si>
    <t>من الفرن</t>
  </si>
  <si>
    <t>من محلات الفروج</t>
  </si>
  <si>
    <t>من سوق الخضار</t>
  </si>
  <si>
    <t>محمد عابدين</t>
  </si>
  <si>
    <t>2015-08-21T17:06:15.501+03</t>
  </si>
  <si>
    <t>2015-08-20T12:47:27.024+03</t>
  </si>
  <si>
    <t>2015-08-22T09:07:07</t>
  </si>
  <si>
    <t>27139af3-6467-41b7-857b-faa6fe3794b8</t>
  </si>
  <si>
    <t>uuid:27139af3-6467-41b7-857b-faa6fe3794b8</t>
  </si>
  <si>
    <t>حسين</t>
  </si>
  <si>
    <t xml:space="preserve">تونسا </t>
  </si>
  <si>
    <t>شمسي</t>
  </si>
  <si>
    <t>لولة</t>
  </si>
  <si>
    <t xml:space="preserve">عفرين </t>
  </si>
  <si>
    <t>2015-08-20T12:31:58.196+03</t>
  </si>
  <si>
    <t>2015-08-20T12:21:07.978+03</t>
  </si>
  <si>
    <t>2015-08-23T14:17:36</t>
  </si>
  <si>
    <t>948c0c1a-1dfb-4969-b3e7-ae763983182c</t>
  </si>
  <si>
    <t>uuid:948c0c1a-1dfb-4969-b3e7-ae763983182c</t>
  </si>
  <si>
    <t>2015-08-19T08:53:16</t>
  </si>
  <si>
    <t>058528a8-3861-495a-aeb7-3b0c46be07c3</t>
  </si>
  <si>
    <t>uuid:058528a8-3861-495a-aeb7-3b0c46be07c3</t>
  </si>
  <si>
    <t>2015-08-18T10:16:14</t>
  </si>
  <si>
    <t>c6ce0111-f3d2-403c-9195-79c1434a048c</t>
  </si>
  <si>
    <t>uuid:c6ce0111-f3d2-403c-9195-79c1434a048c</t>
  </si>
  <si>
    <t>2015-08-17T09:45:29</t>
  </si>
  <si>
    <t>136e54c1-fdc5-4d06-b0b3-25105e7a6357</t>
  </si>
  <si>
    <t>uuid:136e54c1-fdc5-4d06-b0b3-25105e7a6357</t>
  </si>
  <si>
    <t>2015-08-17T10:08:19</t>
  </si>
  <si>
    <t>0da09d7b-b271-4da5-a634-9fc2490e7f0f</t>
  </si>
  <si>
    <t>uuid:0da09d7b-b271-4da5-a634-9fc2490e7f0f</t>
  </si>
  <si>
    <t>2015-08-17 11:52:19</t>
  </si>
  <si>
    <t>81792af8-2920-46ca-9a4b-f6c64740b84f</t>
  </si>
  <si>
    <t>قمر تركي</t>
  </si>
  <si>
    <t>جولجت</t>
  </si>
  <si>
    <t>غار سوري</t>
  </si>
  <si>
    <t>فوكس تركي</t>
  </si>
  <si>
    <t>اونات</t>
  </si>
  <si>
    <t>الامير</t>
  </si>
  <si>
    <t>الخير .تركي</t>
  </si>
  <si>
    <t>سوري الناعورة</t>
  </si>
  <si>
    <t>سوق ارمناز</t>
  </si>
  <si>
    <t>2015-08-23T13:13:06</t>
  </si>
  <si>
    <t>99547026-07a9-454b-babb-b145b28c09fc</t>
  </si>
  <si>
    <t>uuid:99547026-07a9-454b-babb-b145b28c09fc</t>
  </si>
  <si>
    <t>ايلسا</t>
  </si>
  <si>
    <t>وايت كلين</t>
  </si>
  <si>
    <t>توزسان</t>
  </si>
  <si>
    <t>2015-08-23T13:44:54.374+03</t>
  </si>
  <si>
    <t>2015-08-23T13:17:53.363+03</t>
  </si>
  <si>
    <t>2015-08-23T13:10:53</t>
  </si>
  <si>
    <t>58115a99-1eca-4725-92d3-2c1dce978269</t>
  </si>
  <si>
    <t>uuid:58115a99-1eca-4725-92d3-2c1dce978269</t>
  </si>
  <si>
    <t>سو وايت</t>
  </si>
  <si>
    <t>اليسا</t>
  </si>
  <si>
    <t>2015-08-23T14:58:42.095+03</t>
  </si>
  <si>
    <t>2015-08-23T11:45:08.680+03</t>
  </si>
  <si>
    <t>2015-08-20T14:01:05</t>
  </si>
  <si>
    <t>e0eaaff9-eb2a-4177-8073-c30d37a3fe02</t>
  </si>
  <si>
    <t>uuid:e0eaaff9-eb2a-4177-8073-c30d37a3fe02</t>
  </si>
  <si>
    <t xml:space="preserve">جولجيت </t>
  </si>
  <si>
    <t>Alaosman</t>
  </si>
  <si>
    <t>2015-08-20T16:08:23.296+03</t>
  </si>
  <si>
    <t>2015-08-20T15:59:37.645+03</t>
  </si>
  <si>
    <t>2015-08-20T09:37:33</t>
  </si>
  <si>
    <t>5a4546be-d7a0-497e-958e-80c14eec3d24</t>
  </si>
  <si>
    <t>uuid:5a4546be-d7a0-497e-958e-80c14eec3d24</t>
  </si>
  <si>
    <t>2015-08-18T12:45:20.958+03</t>
  </si>
  <si>
    <t>2015-08-18T12:42:44.350+03</t>
  </si>
  <si>
    <t>2015-08-20T09:37:43</t>
  </si>
  <si>
    <t>6a938106-fc4f-42ea-89bd-ee3765068cf8</t>
  </si>
  <si>
    <t>uuid:6a938106-fc4f-42ea-89bd-ee3765068cf8</t>
  </si>
  <si>
    <t>لها</t>
  </si>
  <si>
    <t>ويشو</t>
  </si>
  <si>
    <t>2015-08-18T13:15:23.367+03</t>
  </si>
  <si>
    <t>2015-08-18T12:46:01.078+03</t>
  </si>
  <si>
    <t>2015-08-20T09:36:26</t>
  </si>
  <si>
    <t>dc30fa50-d4d2-496f-a790-dc2110fc321c</t>
  </si>
  <si>
    <t>uuid:dc30fa50-d4d2-496f-a790-dc2110fc321c</t>
  </si>
  <si>
    <t>السا</t>
  </si>
  <si>
    <t>الفهد</t>
  </si>
  <si>
    <t>مخزن عندان</t>
  </si>
  <si>
    <t>2015-08-18T11:21:13.212+03</t>
  </si>
  <si>
    <t>2015-08-17T13:17:45.500+03</t>
  </si>
  <si>
    <t>2015-08-21T11:22:25</t>
  </si>
  <si>
    <t>f6c6f6be-99fb-4891-964b-1c8ffc5ffd7a</t>
  </si>
  <si>
    <t>uuid:f6c6f6be-99fb-4891-964b-1c8ffc5ffd7a</t>
  </si>
  <si>
    <t>الدمعة</t>
  </si>
  <si>
    <t>التونا</t>
  </si>
  <si>
    <t>العارف</t>
  </si>
  <si>
    <t>2015-08-21T14:25:42.000+03:00</t>
  </si>
  <si>
    <t>2015-08-21T14:10:38.000+03:00</t>
  </si>
  <si>
    <t>2015-08-21T11:53:19</t>
  </si>
  <si>
    <t>4f569a0c-0272-4b7f-bc0e-bc974fbbdce3</t>
  </si>
  <si>
    <t>uuid:4f569a0c-0272-4b7f-bc0e-bc974fbbdce3</t>
  </si>
  <si>
    <t>جولجيت</t>
  </si>
  <si>
    <t>اريو</t>
  </si>
  <si>
    <t>Alyman</t>
  </si>
  <si>
    <t>2015-08-21T14:51:06.928+03</t>
  </si>
  <si>
    <t>2015-08-21T14:45:15.158+03</t>
  </si>
  <si>
    <t>2015-08-21T11:53:18</t>
  </si>
  <si>
    <t>e1842bdf-1267-4937-9b67-eede06bff13a</t>
  </si>
  <si>
    <t>uuid:e1842bdf-1267-4937-9b67-eede06bff13a</t>
  </si>
  <si>
    <t xml:space="preserve">تركية </t>
  </si>
  <si>
    <t>Al loloa</t>
  </si>
  <si>
    <t>Bustan alkaser</t>
  </si>
  <si>
    <t>2015-08-21T14:44:57.091+03</t>
  </si>
  <si>
    <t>2015-08-21T14:41:39.034+03</t>
  </si>
  <si>
    <t>2015-08-19 10:21:03</t>
  </si>
  <si>
    <t>cb5dd85d-bbaf-4dd4-8c30-c34fba0f57a5</t>
  </si>
  <si>
    <t>تينا</t>
  </si>
  <si>
    <t>Golgate</t>
  </si>
  <si>
    <t>خبز الشهباء</t>
  </si>
  <si>
    <t>بيض سوري زراعي</t>
  </si>
  <si>
    <t>الذهبي</t>
  </si>
  <si>
    <t>سكر الماجد</t>
  </si>
  <si>
    <t>طحين سوري</t>
  </si>
  <si>
    <t>2015-08-19 13:17:34</t>
  </si>
  <si>
    <t>84e8d198-6a95-498c-a716-e2cb1eda3042</t>
  </si>
  <si>
    <t>كير</t>
  </si>
  <si>
    <t>سنت</t>
  </si>
  <si>
    <t>أمادورا</t>
  </si>
  <si>
    <t>سكر أوروبي</t>
  </si>
  <si>
    <t>سوري كردي</t>
  </si>
  <si>
    <t>الريف</t>
  </si>
  <si>
    <t>2015-08-21T11:07:20</t>
  </si>
  <si>
    <t>f2ac5d68-9428-45af-baf5-3bf328d90c4d</t>
  </si>
  <si>
    <t>uuid:f2ac5d68-9428-45af-baf5-3bf328d90c4d</t>
  </si>
  <si>
    <t>always</t>
  </si>
  <si>
    <t>elsa</t>
  </si>
  <si>
    <t>panti</t>
  </si>
  <si>
    <t>جقل</t>
  </si>
  <si>
    <t>2015-08-21T14:10:37.000+03:00</t>
  </si>
  <si>
    <t>2015-08-21T14:01:51.000+03:00</t>
  </si>
  <si>
    <t>2015-08-18T11:23:26</t>
  </si>
  <si>
    <t>702440ac-8f7d-455d-ab97-e809135a2286</t>
  </si>
  <si>
    <t>uuid:702440ac-8f7d-455d-ab97-e809135a2286</t>
  </si>
  <si>
    <t>كولغيت</t>
  </si>
  <si>
    <t>الجبل الاخضر</t>
  </si>
  <si>
    <t>عبيلو</t>
  </si>
  <si>
    <t>عبد الرازق هاشم</t>
  </si>
  <si>
    <t>2015-08-18T13:02:11.421+03</t>
  </si>
  <si>
    <t>2015-08-18T12:35:52.521+03</t>
  </si>
  <si>
    <t>2015-08-19T08:45:40</t>
  </si>
  <si>
    <t>3fcf81b7-a58c-4012-b37c-9a731bc064b2</t>
  </si>
  <si>
    <t>uuid:3fcf81b7-a58c-4012-b37c-9a731bc064b2</t>
  </si>
  <si>
    <t>لوندا</t>
  </si>
  <si>
    <t>شامو</t>
  </si>
  <si>
    <t>دمعة</t>
  </si>
  <si>
    <t>زمزم</t>
  </si>
  <si>
    <t>العدنان</t>
  </si>
  <si>
    <t>مخزن الصالح</t>
  </si>
  <si>
    <t>2015-08-18T14:20:26.519+03</t>
  </si>
  <si>
    <t>2015-08-18T14:10:59.591+03</t>
  </si>
  <si>
    <t>2015-08-18T11:23:07</t>
  </si>
  <si>
    <t>1b08527c-8bf1-44bb-945f-670dbd048232</t>
  </si>
  <si>
    <t>uuid:1b08527c-8bf1-44bb-945f-670dbd048232</t>
  </si>
  <si>
    <t>يونكا</t>
  </si>
  <si>
    <t>عبد الرحيم عبد المعين عبد الرحيم</t>
  </si>
  <si>
    <t>2015-08-18T14:16:31.795+03</t>
  </si>
  <si>
    <t>2015-08-18T12:03:05.960+03</t>
  </si>
  <si>
    <t>2015-08-19T08:43:52</t>
  </si>
  <si>
    <t>de18e144-592a-491f-9464-cccbbe937850</t>
  </si>
  <si>
    <t>uuid:de18e144-592a-491f-9464-cccbbe937850</t>
  </si>
  <si>
    <t>سيجنال تو</t>
  </si>
  <si>
    <t>2015-08-19T10:34:54.214+03</t>
  </si>
  <si>
    <t>2015-08-19T10:31:03.577+03</t>
  </si>
  <si>
    <t>2015-08-19T08:45:58</t>
  </si>
  <si>
    <t>343c569b-5860-4427-b419-aa1037ee6055</t>
  </si>
  <si>
    <t>uuid:343c569b-5860-4427-b419-aa1037ee6055</t>
  </si>
  <si>
    <t>عفريني</t>
  </si>
  <si>
    <t>المهند</t>
  </si>
  <si>
    <t>المصري</t>
  </si>
  <si>
    <t>بالحملة</t>
  </si>
  <si>
    <t>الهاشم</t>
  </si>
  <si>
    <t>2015-08-18T14:54:16.304+03</t>
  </si>
  <si>
    <t>2015-08-18T14:44:15.130+03</t>
  </si>
  <si>
    <t>2015-08-19T08:43:50</t>
  </si>
  <si>
    <t>372ad023-cea4-4acb-8b18-5e87effafc3d</t>
  </si>
  <si>
    <t>uuid:372ad023-cea4-4acb-8b18-5e87effafc3d</t>
  </si>
  <si>
    <t>الهاني</t>
  </si>
  <si>
    <t>2015-08-19T10:26:18.731+03</t>
  </si>
  <si>
    <t>2015-08-19T10:22:13.693+03</t>
  </si>
  <si>
    <t>2015-08-19T08:45:50</t>
  </si>
  <si>
    <t>ba8d4b6c-2b18-4d8c-a0b4-2bbd7979c916</t>
  </si>
  <si>
    <t>uuid:ba8d4b6c-2b18-4d8c-a0b4-2bbd7979c916</t>
  </si>
  <si>
    <t>عربو للجملة</t>
  </si>
  <si>
    <t>2015-08-18T14:37:59.924+03</t>
  </si>
  <si>
    <t>2015-08-18T14:26:45.982+03</t>
  </si>
  <si>
    <t>2015-08-17 12:45:32</t>
  </si>
  <si>
    <t>88922564-96aa-4352-9dd7-60d55ce3d3a3</t>
  </si>
  <si>
    <t>ايغواسو</t>
  </si>
  <si>
    <t>جزائري بالجملة</t>
  </si>
  <si>
    <t>ايديال</t>
  </si>
  <si>
    <t>الشمال</t>
  </si>
  <si>
    <t>زمرد سوري</t>
  </si>
  <si>
    <t>2015-08-18 12:14:13</t>
  </si>
  <si>
    <t>e7c258d6-b8ba-416b-abb9-315f3e6a2dd0</t>
  </si>
  <si>
    <t>A1</t>
  </si>
  <si>
    <t>2015-08-18 11:23:05</t>
  </si>
  <si>
    <t>62094cd0-1d76-49c6-8ed2-74805c9cae99</t>
  </si>
  <si>
    <t>غيز ليدي</t>
  </si>
  <si>
    <t>اورجنال</t>
  </si>
  <si>
    <t>أستون</t>
  </si>
  <si>
    <t>أكبر</t>
  </si>
  <si>
    <t>قورقنيا</t>
  </si>
  <si>
    <t>2015-08-17 12:18:52</t>
  </si>
  <si>
    <t>8de87ce5-9d7e-413b-be20-0d76902df96d</t>
  </si>
  <si>
    <t>زنابيلي</t>
  </si>
  <si>
    <t>العائلة</t>
  </si>
  <si>
    <t>سوري بالجملة</t>
  </si>
  <si>
    <t>تركي معونات</t>
  </si>
  <si>
    <t>طحين تركي..معونات</t>
  </si>
  <si>
    <t>2015-08-17 11:45:32</t>
  </si>
  <si>
    <t>9eb05ffc-0f6a-40f3-ad4c-b8169bb2491d</t>
  </si>
  <si>
    <t>الجاسر</t>
  </si>
  <si>
    <t>لاروش</t>
  </si>
  <si>
    <t>2015-08-18 11:45:03</t>
  </si>
  <si>
    <t>91da6b8f-e811-465a-b5ef-43d6813be12a</t>
  </si>
  <si>
    <t>2015-08-20T09:37:51</t>
  </si>
  <si>
    <t>5e7f9f11-36b3-4e35-a3f3-7eb7785b036a</t>
  </si>
  <si>
    <t>uuid:5e7f9f11-36b3-4e35-a3f3-7eb7785b036a</t>
  </si>
  <si>
    <t>2015-08-18T16:32:24.921+03</t>
  </si>
  <si>
    <t>2015-08-18T12:51:21.175+03</t>
  </si>
  <si>
    <t>2015-08-18 11:32:03</t>
  </si>
  <si>
    <t>308233ef-d317-42f5-992c-c284f58b2e88</t>
  </si>
  <si>
    <t>Polmiks</t>
  </si>
  <si>
    <t>Colgate</t>
  </si>
  <si>
    <t>بيض زراعي</t>
  </si>
  <si>
    <t>سكر الحسين</t>
  </si>
  <si>
    <t>2015-08-18 11:57:12</t>
  </si>
  <si>
    <t>b0b6d21a-7073-4874-8f99-678233440ecc</t>
  </si>
  <si>
    <t>2015-08-19 12:42:40</t>
  </si>
  <si>
    <t>7fb176d1-9d5a-4e6a-96b5-4c266571d168</t>
  </si>
  <si>
    <t>Gizlady</t>
  </si>
  <si>
    <t>مور</t>
  </si>
  <si>
    <t>صابون غار البنشي</t>
  </si>
  <si>
    <t>بانتي</t>
  </si>
  <si>
    <t>رز هندي</t>
  </si>
  <si>
    <t>2015-08-19T13:34:17</t>
  </si>
  <si>
    <t>e8882234-4be4-42b1-9e33-928c5187499b</t>
  </si>
  <si>
    <t>uuid:e8882234-4be4-42b1-9e33-928c5187499b</t>
  </si>
  <si>
    <t>Pomiks</t>
  </si>
  <si>
    <t>Khamgin</t>
  </si>
  <si>
    <t>2015-08-19T12:13:39.340+03</t>
  </si>
  <si>
    <t>2015-08-19T12:09:56.732+03</t>
  </si>
  <si>
    <t>2015-08-19T13:01:36</t>
  </si>
  <si>
    <t>0fd190b1-a94c-473d-b20b-6ec5140f3361</t>
  </si>
  <si>
    <t>uuid:0fd190b1-a94c-473d-b20b-6ec5140f3361</t>
  </si>
  <si>
    <t>Abo Zakur</t>
  </si>
  <si>
    <t>2015-08-19T13:04:11.806+03</t>
  </si>
  <si>
    <t>2015-08-19T13:00:07.914+03</t>
  </si>
  <si>
    <t>2015-08-19T12:36:02</t>
  </si>
  <si>
    <t>fd6035a6-e5b5-4894-9d25-f945f4e9a676</t>
  </si>
  <si>
    <t>uuid:fd6035a6-e5b5-4894-9d25-f945f4e9a676</t>
  </si>
  <si>
    <t>Safa</t>
  </si>
  <si>
    <t>Turkey</t>
  </si>
  <si>
    <t>Itihad</t>
  </si>
  <si>
    <t>Judy</t>
  </si>
  <si>
    <t>Mosry</t>
  </si>
  <si>
    <t>Qasimlo</t>
  </si>
  <si>
    <t>2015-08-19T11:18:27.852+03</t>
  </si>
  <si>
    <t>2015-08-19T11:00:17.119+03</t>
  </si>
  <si>
    <t>2015-08-19 12:13:14</t>
  </si>
  <si>
    <t>7b7626b3-1fe3-421b-bc55-0f92d3f52fe3</t>
  </si>
  <si>
    <t>2015-08-19 13:42:50</t>
  </si>
  <si>
    <t>cef05991-8a7e-4399-9eee-2461f133c6f4</t>
  </si>
  <si>
    <t>2015-08-18T11:57:11</t>
  </si>
  <si>
    <t>0b4b468e-e820-497c-8ac9-6edb14276e3a</t>
  </si>
  <si>
    <t>uuid:0b4b468e-e820-497c-8ac9-6edb14276e3a</t>
  </si>
  <si>
    <t>Nora</t>
  </si>
  <si>
    <t>Eagle star</t>
  </si>
  <si>
    <t>2015-08-18T11:46:33.457+03</t>
  </si>
  <si>
    <t>2015-08-18T11:29:30.818+03</t>
  </si>
  <si>
    <t>2015-08-19T13:05:53</t>
  </si>
  <si>
    <t>376e26e9-2f09-4898-8288-2d76c911d73f</t>
  </si>
  <si>
    <t>uuid:376e26e9-2f09-4898-8288-2d76c911d73f</t>
  </si>
  <si>
    <t>Abiko</t>
  </si>
  <si>
    <t>2015-08-19T13:30:53.599+03</t>
  </si>
  <si>
    <t>2015-08-19T13:28:09.345+03</t>
  </si>
  <si>
    <t>2015-08-19T13:37:12</t>
  </si>
  <si>
    <t>b5cd1c00-b249-4686-a3df-4c2a70e17a5d</t>
  </si>
  <si>
    <t>uuid:b5cd1c00-b249-4686-a3df-4c2a70e17a5d</t>
  </si>
  <si>
    <t>Raid</t>
  </si>
  <si>
    <t>Fakher</t>
  </si>
  <si>
    <t>Lobnany</t>
  </si>
  <si>
    <t>Aljazira</t>
  </si>
  <si>
    <t>Bilyar</t>
  </si>
  <si>
    <t>Bilind</t>
  </si>
  <si>
    <t>2015-08-19T12:31:10.143+03</t>
  </si>
  <si>
    <t>2015-08-19T12:16:06.949+03</t>
  </si>
  <si>
    <t>2015-08-19T12:54:25</t>
  </si>
  <si>
    <t>2ccaf535-6730-49f7-bc60-bb0d383565c7</t>
  </si>
  <si>
    <t>uuid:2ccaf535-6730-49f7-bc60-bb0d383565c7</t>
  </si>
  <si>
    <t>So white</t>
  </si>
  <si>
    <t>Flavia</t>
  </si>
  <si>
    <t>Zanabili</t>
  </si>
  <si>
    <t>Jamal</t>
  </si>
  <si>
    <t>Zer</t>
  </si>
  <si>
    <t>Roj Ava</t>
  </si>
  <si>
    <t>2015-08-19T12:44:22.908+03</t>
  </si>
  <si>
    <t>2015-08-19T12:32:44.940+03</t>
  </si>
  <si>
    <t>2015-08-20T09:36:50</t>
  </si>
  <si>
    <t>e3712aea-12e6-4cca-81fe-204e7b3f1fdf</t>
  </si>
  <si>
    <t>uuid:e3712aea-12e6-4cca-81fe-204e7b3f1fdf</t>
  </si>
  <si>
    <t xml:space="preserve">لمسة </t>
  </si>
  <si>
    <t xml:space="preserve">كولجيت </t>
  </si>
  <si>
    <t>ادا</t>
  </si>
  <si>
    <t xml:space="preserve">سكر مصري </t>
  </si>
  <si>
    <t>هانكار</t>
  </si>
  <si>
    <t>باشان</t>
  </si>
  <si>
    <t xml:space="preserve">النجوم الذهبية </t>
  </si>
  <si>
    <t xml:space="preserve">الذاكري </t>
  </si>
  <si>
    <t xml:space="preserve">مخزن الامين </t>
  </si>
  <si>
    <t xml:space="preserve">عندان </t>
  </si>
  <si>
    <t>2015-08-18T11:45:38.485+03</t>
  </si>
  <si>
    <t>2015-08-18T11:25:00.284+03</t>
  </si>
  <si>
    <t>2015-08-18 15:51:13</t>
  </si>
  <si>
    <t>95b753f0-3c89-4c73-a467-8d50215551b1</t>
  </si>
  <si>
    <t>كيزليدي</t>
  </si>
  <si>
    <t>الريان</t>
  </si>
  <si>
    <t>سبيل</t>
  </si>
  <si>
    <t>بلادي</t>
  </si>
  <si>
    <t>خطيب</t>
  </si>
  <si>
    <t>خير سوري</t>
  </si>
  <si>
    <t>ذاكري</t>
  </si>
  <si>
    <t>كفرتخاربم</t>
  </si>
  <si>
    <t>2015-08-18T12:20:21</t>
  </si>
  <si>
    <t>fe677cb8-1d2d-4f35-b604-ead4d828f905</t>
  </si>
  <si>
    <t>uuid:fe677cb8-1d2d-4f35-b604-ead4d828f905</t>
  </si>
  <si>
    <t>Jumaa</t>
  </si>
  <si>
    <t>2015-08-18T13:24:26.084+03</t>
  </si>
  <si>
    <t>2015-08-18T13:19:58.366+03</t>
  </si>
  <si>
    <t>2015-08-18T13:39:39</t>
  </si>
  <si>
    <t>2629a341-832b-41d1-a9ea-90897b186fef</t>
  </si>
  <si>
    <t>uuid:2629a341-832b-41d1-a9ea-90897b186fef</t>
  </si>
  <si>
    <t xml:space="preserve">الهدى </t>
  </si>
  <si>
    <t>2015-08-18T10:56:30.095+03</t>
  </si>
  <si>
    <t>2015-08-18T10:55:08.636+03</t>
  </si>
  <si>
    <t>2015-08-18T13:39:45</t>
  </si>
  <si>
    <t>4a436335-f170-40b3-9a30-6ebb7e7b9bac</t>
  </si>
  <si>
    <t>uuid:4a436335-f170-40b3-9a30-6ebb7e7b9bac</t>
  </si>
  <si>
    <t xml:space="preserve">الايمان </t>
  </si>
  <si>
    <t>2015-08-18T12:43:27.351+03</t>
  </si>
  <si>
    <t>2015-08-18T12:36:23.329+03</t>
  </si>
  <si>
    <t>68d1b08c-6f84-46c2-abe7-066d115f2627</t>
  </si>
  <si>
    <t>uuid:68d1b08c-6f84-46c2-abe7-066d115f2627</t>
  </si>
  <si>
    <t xml:space="preserve">فاخر </t>
  </si>
  <si>
    <t xml:space="preserve">الحاج مصطفى للتجارة </t>
  </si>
  <si>
    <t>2015-08-18T12:36:16.366+03</t>
  </si>
  <si>
    <t>2015-08-18T12:28:47.799+03</t>
  </si>
  <si>
    <t>2015-08-18T13:39:46</t>
  </si>
  <si>
    <t>068183ae-cfaf-45ef-b458-6a262777714e</t>
  </si>
  <si>
    <t>uuid:068183ae-cfaf-45ef-b458-6a262777714e</t>
  </si>
  <si>
    <t>العيسى للتجارة</t>
  </si>
  <si>
    <t>2015-08-18T12:56:01.940+03</t>
  </si>
  <si>
    <t>2015-08-18T12:49:13.348+03</t>
  </si>
  <si>
    <t>4e365b29-5b23-40ce-81a1-284faf6c457c</t>
  </si>
  <si>
    <t>uuid:4e365b29-5b23-40ce-81a1-284faf6c457c</t>
  </si>
  <si>
    <t xml:space="preserve">نورا </t>
  </si>
  <si>
    <t>2015-08-18T12:28:39.373+03</t>
  </si>
  <si>
    <t>2015-08-18T12:21:50.266+03</t>
  </si>
  <si>
    <t>2015-08-21T07:45:29</t>
  </si>
  <si>
    <t>78893beb-2d90-4763-981d-fda7782eb2f2</t>
  </si>
  <si>
    <t>uuid:78893beb-2d90-4763-981d-fda7782eb2f2</t>
  </si>
  <si>
    <t>ابو شادي</t>
  </si>
  <si>
    <t>2015-08-21T10:45:22.059+03</t>
  </si>
  <si>
    <t>2015-08-21T10:43:48.852+03</t>
  </si>
  <si>
    <t>2015-08-21T07:43:42</t>
  </si>
  <si>
    <t>9b7d8a80-affa-4c60-b342-a2a9970e71ea</t>
  </si>
  <si>
    <t>uuid:9b7d8a80-affa-4c60-b342-a2a9970e71ea</t>
  </si>
  <si>
    <t>الكرم</t>
  </si>
  <si>
    <t>2015-08-21T10:43:36.170+03</t>
  </si>
  <si>
    <t>2015-08-21T10:42:01.153+03</t>
  </si>
  <si>
    <t>2015-08-21T07:41:53</t>
  </si>
  <si>
    <t>698fbd19-7dcf-4742-9a7f-61760075d307</t>
  </si>
  <si>
    <t>uuid:698fbd19-7dcf-4742-9a7f-61760075d307</t>
  </si>
  <si>
    <t>2015-08-21T10:41:48.254+03</t>
  </si>
  <si>
    <t>2015-08-21T10:40:20.847+03</t>
  </si>
  <si>
    <t>2015-08-21T07:39:25</t>
  </si>
  <si>
    <t>c42eaf90-af3e-4b3c-b090-8067e93c3ef6</t>
  </si>
  <si>
    <t>uuid:c42eaf90-af3e-4b3c-b090-8067e93c3ef6</t>
  </si>
  <si>
    <t>ابو حنين</t>
  </si>
  <si>
    <t>2015-08-21T10:39:17.542+03</t>
  </si>
  <si>
    <t>2015-08-21T10:36:57.041+03</t>
  </si>
  <si>
    <t>2015-08-20T16:21:28</t>
  </si>
  <si>
    <t>32727307-4a56-4a86-8d9c-ba41d3468183</t>
  </si>
  <si>
    <t>uuid:32727307-4a56-4a86-8d9c-ba41d3468183</t>
  </si>
  <si>
    <t xml:space="preserve">ادلب </t>
  </si>
  <si>
    <t>2015-08-20T19:21:17.170+03</t>
  </si>
  <si>
    <t>2015-08-20T19:05:55.148+03</t>
  </si>
  <si>
    <t>2015-08-21T07:24:35</t>
  </si>
  <si>
    <t>c017783d-baba-46a6-ab68-35f737400699</t>
  </si>
  <si>
    <t>uuid:c017783d-baba-46a6-ab68-35f737400699</t>
  </si>
  <si>
    <t xml:space="preserve">محل غنوم </t>
  </si>
  <si>
    <t>2015-08-21T10:24:26.416+03</t>
  </si>
  <si>
    <t>2015-08-21T10:14:40.919+03</t>
  </si>
  <si>
    <t>2015-08-20T17:53:44</t>
  </si>
  <si>
    <t>58e48f36-d93d-4bde-84ce-3bd5bc1c6b97</t>
  </si>
  <si>
    <t>uuid:58e48f36-d93d-4bde-84ce-3bd5bc1c6b97</t>
  </si>
  <si>
    <t>ابو صطيف</t>
  </si>
  <si>
    <t>2015-08-20T20:53:37.100+03</t>
  </si>
  <si>
    <t>2015-08-20T20:43:41.288+03</t>
  </si>
  <si>
    <t>2015-08-20T17:26:41</t>
  </si>
  <si>
    <t>def4e2e1-cea3-4115-a34d-de166360e401</t>
  </si>
  <si>
    <t>uuid:def4e2e1-cea3-4115-a34d-de166360e401</t>
  </si>
  <si>
    <t>محل الايمان</t>
  </si>
  <si>
    <t>2015-08-20T20:22:17.705+03</t>
  </si>
  <si>
    <t>2015-08-20T19:54:39.917+03</t>
  </si>
  <si>
    <t>2015-08-18T13:39:40</t>
  </si>
  <si>
    <t>7fd5a1f3-c52b-4acf-bb84-c733c3958d39</t>
  </si>
  <si>
    <t>uuid:7fd5a1f3-c52b-4acf-bb84-c733c3958d39</t>
  </si>
  <si>
    <t>2015-08-18T11:01:27.372+03</t>
  </si>
  <si>
    <t>2015-08-18T11:00:00.597+03</t>
  </si>
  <si>
    <t>0f9d5763-cceb-4b95-959e-2de0e6719fe6</t>
  </si>
  <si>
    <t>uuid:0f9d5763-cceb-4b95-959e-2de0e6719fe6</t>
  </si>
  <si>
    <t>الحاج احمد وأبناؤه</t>
  </si>
  <si>
    <t>2015-08-18T10:58:25.825+03</t>
  </si>
  <si>
    <t>2015-08-18T10:56:34.263+03</t>
  </si>
  <si>
    <t>ee5e42b3-ea0c-41a4-a023-2b52ae005976</t>
  </si>
  <si>
    <t>uuid:ee5e42b3-ea0c-41a4-a023-2b52ae005976</t>
  </si>
  <si>
    <t xml:space="preserve">داديخي للتجارة </t>
  </si>
  <si>
    <t>2015-08-18T10:59:52.500+03</t>
  </si>
  <si>
    <t>2015-08-18T10:58:29.234+03</t>
  </si>
  <si>
    <t>2015-08-19T11:06:56</t>
  </si>
  <si>
    <t>5abb35cf-0c07-4903-afa8-8566d9e0e671</t>
  </si>
  <si>
    <t>uuid:5abb35cf-0c07-4903-afa8-8566d9e0e671</t>
  </si>
  <si>
    <t>كنجو</t>
  </si>
  <si>
    <t>2015-08-19T12:29:04.925+03</t>
  </si>
  <si>
    <t>2015-08-19T12:26:01.471+03</t>
  </si>
  <si>
    <t>0fdcf7ef-92b3-47e3-bda1-6d648221a071</t>
  </si>
  <si>
    <t>uuid:0fdcf7ef-92b3-47e3-bda1-6d648221a071</t>
  </si>
  <si>
    <t xml:space="preserve">سيجنال </t>
  </si>
  <si>
    <t>زيبردع</t>
  </si>
  <si>
    <t>2015-08-19T12:33:24.022+03</t>
  </si>
  <si>
    <t>2015-08-19T12:31:04.807+03</t>
  </si>
  <si>
    <t>2015-08-19T11:07:02</t>
  </si>
  <si>
    <t>8f72de62-ca99-4d1a-b0c7-69e2d8628d2c</t>
  </si>
  <si>
    <t>uuid:8f72de62-ca99-4d1a-b0c7-69e2d8628d2c</t>
  </si>
  <si>
    <t>2015-08-19T13:12:46.696+03</t>
  </si>
  <si>
    <t>2015-08-19T13:05:08.270+03</t>
  </si>
  <si>
    <t>2015-08-19T11:07:05</t>
  </si>
  <si>
    <t>7f76c7b9-c6de-4857-a035-198bc0e821ba</t>
  </si>
  <si>
    <t>uuid:7f76c7b9-c6de-4857-a035-198bc0e821ba</t>
  </si>
  <si>
    <t>ابو خالد</t>
  </si>
  <si>
    <t>2015-08-19T14:00:23.176+03</t>
  </si>
  <si>
    <t>2015-08-19T13:50:14.163+03</t>
  </si>
  <si>
    <t>2015-08-19T11:07:03</t>
  </si>
  <si>
    <t>894c8ba0-4b84-481d-8064-fa8748887527</t>
  </si>
  <si>
    <t>uuid:894c8ba0-4b84-481d-8064-fa8748887527</t>
  </si>
  <si>
    <t xml:space="preserve">عبد الجليل </t>
  </si>
  <si>
    <t>2015-08-19T13:23:34.923+03</t>
  </si>
  <si>
    <t>2015-08-19T13:15:57.938+03</t>
  </si>
  <si>
    <t>2015-08-20T08:14:08</t>
  </si>
  <si>
    <t>60f4c1b0-ab6f-40a7-a9e2-a13d3cf755aa</t>
  </si>
  <si>
    <t>uuid:60f4c1b0-ab6f-40a7-a9e2-a13d3cf755aa</t>
  </si>
  <si>
    <t>غالية</t>
  </si>
  <si>
    <t>2015-08-20T11:11:46.976+03</t>
  </si>
  <si>
    <t>2015-08-20T11:10:35.907+03</t>
  </si>
  <si>
    <t>2015-08-20T08:14:06</t>
  </si>
  <si>
    <t>3fa70a83-da73-43e0-828e-2c64dbf4b3ed</t>
  </si>
  <si>
    <t>uuid:3fa70a83-da73-43e0-828e-2c64dbf4b3ed</t>
  </si>
  <si>
    <t>نضال</t>
  </si>
  <si>
    <t>2015-08-20T11:08:55.546+03</t>
  </si>
  <si>
    <t>2015-08-20T11:07:11.043+03</t>
  </si>
  <si>
    <t>2015-08-22T02:49:24</t>
  </si>
  <si>
    <t>1761f45a-4960-45fd-85cf-2b23f281b1c1</t>
  </si>
  <si>
    <t>uuid:1761f45a-4960-45fd-85cf-2b23f281b1c1</t>
  </si>
  <si>
    <t>ابو موسى</t>
  </si>
  <si>
    <t>2015-08-21T22:52:59.820+03</t>
  </si>
  <si>
    <t>2015-08-20T14:21:12.958+03</t>
  </si>
  <si>
    <t>2015-08-19T11:06:57</t>
  </si>
  <si>
    <t>b51a8a8e-5601-49f5-b2ae-7dda07cde3c5</t>
  </si>
  <si>
    <t>uuid:b51a8a8e-5601-49f5-b2ae-7dda07cde3c5</t>
  </si>
  <si>
    <t>هارون</t>
  </si>
  <si>
    <t>2015-08-19T12:35:21.459+03</t>
  </si>
  <si>
    <t>2015-08-19T12:33:27.930+03</t>
  </si>
  <si>
    <t>fbd26fe7-804d-4472-a9fa-a849a2dd0913</t>
  </si>
  <si>
    <t>uuid:fbd26fe7-804d-4472-a9fa-a849a2dd0913</t>
  </si>
  <si>
    <t>نبيه كنجو</t>
  </si>
  <si>
    <t>2015-08-19T12:14:28.148+03</t>
  </si>
  <si>
    <t>2015-08-19T12:12:34.359+03</t>
  </si>
  <si>
    <t>2015-08-19T11:07:04</t>
  </si>
  <si>
    <t>eedaa9ec-07ae-4fc0-b145-ab974c6cf34e</t>
  </si>
  <si>
    <t>uuid:eedaa9ec-07ae-4fc0-b145-ab974c6cf34e</t>
  </si>
  <si>
    <t>رمزي</t>
  </si>
  <si>
    <t>2015-08-19T13:36:26.320+03</t>
  </si>
  <si>
    <t>2015-08-19T13:25:19.471+03</t>
  </si>
  <si>
    <t>2015-08-19 13:37:39</t>
  </si>
  <si>
    <t>611af894-6f9d-4bca-a597-47bf12bdbd30</t>
  </si>
  <si>
    <t>2015-08-18 16:09:46</t>
  </si>
  <si>
    <t>713bdf0c-0e6d-4662-8f65-e130bc125b87</t>
  </si>
  <si>
    <t>سووايت</t>
  </si>
  <si>
    <t>عبود</t>
  </si>
  <si>
    <t>العربي</t>
  </si>
  <si>
    <t>خلوف</t>
  </si>
  <si>
    <t>2015-08-22T02:49:28</t>
  </si>
  <si>
    <t>6a264cef-bf97-445d-9799-fe3f5e3cc55d</t>
  </si>
  <si>
    <t>uuid:6a264cef-bf97-445d-9799-fe3f5e3cc55d</t>
  </si>
  <si>
    <t>سانينو</t>
  </si>
  <si>
    <t>الصباغ</t>
  </si>
  <si>
    <t>ابو الوليد</t>
  </si>
  <si>
    <t>2015-08-21T23:12:35.835+03</t>
  </si>
  <si>
    <t>2015-08-20T14:27:09.339+03</t>
  </si>
  <si>
    <t>2015-08-21T20:23:57</t>
  </si>
  <si>
    <t>f8a0bd14-eaf1-4be4-bb6f-34e76bb1e880</t>
  </si>
  <si>
    <t>uuid:f8a0bd14-eaf1-4be4-bb6f-34e76bb1e880</t>
  </si>
  <si>
    <t>بالجملة سوري</t>
  </si>
  <si>
    <t>غرين سيتي</t>
  </si>
  <si>
    <t>لارانجيراس</t>
  </si>
  <si>
    <t>تركي سيف تيسي</t>
  </si>
  <si>
    <t>2015-08-21T22:59:53.168+03</t>
  </si>
  <si>
    <t>2015-08-17T16:38:56.240+03</t>
  </si>
  <si>
    <t>2015-08-19 13:47:48</t>
  </si>
  <si>
    <t>57d3f9cb-1234-402c-b100-5d92eaa4ec24</t>
  </si>
  <si>
    <t>2015-08-20T09:36:37</t>
  </si>
  <si>
    <t>ecce81a9-aafe-45ae-b0fa-9267db4f3f87</t>
  </si>
  <si>
    <t>uuid:ecce81a9-aafe-45ae-b0fa-9267db4f3f87</t>
  </si>
  <si>
    <t>صفا</t>
  </si>
  <si>
    <t>العلالي</t>
  </si>
  <si>
    <t>ابو راس</t>
  </si>
  <si>
    <t>محزن ويشو</t>
  </si>
  <si>
    <t>2015-08-18T10:42:40.093+03</t>
  </si>
  <si>
    <t>2015-08-17T13:51:50.423+03</t>
  </si>
  <si>
    <t>2015-08-19T21:04:02</t>
  </si>
  <si>
    <t>8a473a97-173d-412e-98fc-38fdb0b50a54</t>
  </si>
  <si>
    <t>uuid:8a473a97-173d-412e-98fc-38fdb0b50a54</t>
  </si>
  <si>
    <t>منظفات كرم</t>
  </si>
  <si>
    <t>2015-08-19T23:58:42.902+03</t>
  </si>
  <si>
    <t>2015-08-19T23:57:10.833+03</t>
  </si>
  <si>
    <t>2015-08-19T22:30:51</t>
  </si>
  <si>
    <t>019b8032-b3f3-4571-9ae6-8eb74d8e46a9</t>
  </si>
  <si>
    <t>uuid:019b8032-b3f3-4571-9ae6-8eb74d8e46a9</t>
  </si>
  <si>
    <t xml:space="preserve">كريست </t>
  </si>
  <si>
    <t xml:space="preserve">غار </t>
  </si>
  <si>
    <t xml:space="preserve">المنصور للغذائيات </t>
  </si>
  <si>
    <t>2015-08-20T01:30:39.275+03</t>
  </si>
  <si>
    <t>2015-08-20T01:23:59.986+03</t>
  </si>
  <si>
    <t>2015-08-18 11:13:09</t>
  </si>
  <si>
    <t>5820809a-8b0b-4311-b63b-d8142b2d896f</t>
  </si>
  <si>
    <t>2015-08-18 11:04:06</t>
  </si>
  <si>
    <t>776ee607-aa4b-424e-a8d2-44ee1a94107f</t>
  </si>
  <si>
    <t>Sparkle</t>
  </si>
  <si>
    <t>2015-08-19T21:04:03</t>
  </si>
  <si>
    <t>c96b5fbb-19b4-45d1-9b93-9ca65d1a4020</t>
  </si>
  <si>
    <t>uuid:c96b5fbb-19b4-45d1-9b93-9ca65d1a4020</t>
  </si>
  <si>
    <t xml:space="preserve">الخطيب لمواد النظافة </t>
  </si>
  <si>
    <t>2015-08-20T00:02:15.350+03</t>
  </si>
  <si>
    <t>2015-08-20T00:00:32.607+03</t>
  </si>
  <si>
    <t>8a714fa0-1bbe-46c6-b838-bba3cfc4378a</t>
  </si>
  <si>
    <t>uuid:8a714fa0-1bbe-46c6-b838-bba3cfc4378a</t>
  </si>
  <si>
    <t xml:space="preserve">الزعيم لمواد النظافة </t>
  </si>
  <si>
    <t>2015-08-19T23:57:07.486+03</t>
  </si>
  <si>
    <t>2015-08-19T23:54:56.923+03</t>
  </si>
  <si>
    <t>cc9ba261-41eb-4f99-ba7f-aca8c28d5d3c</t>
  </si>
  <si>
    <t>uuid:cc9ba261-41eb-4f99-ba7f-aca8c28d5d3c</t>
  </si>
  <si>
    <t xml:space="preserve">منظفات الربيع </t>
  </si>
  <si>
    <t>2015-08-20T00:00:29.018+03</t>
  </si>
  <si>
    <t>2015-08-19T23:58:46.972+03</t>
  </si>
  <si>
    <t>2015-08-22T02:50:43</t>
  </si>
  <si>
    <t>ade30e6c-e521-42e0-a045-d9052c2715f2</t>
  </si>
  <si>
    <t>uuid:ade30e6c-e521-42e0-a045-d9052c2715f2</t>
  </si>
  <si>
    <t>جزليدي</t>
  </si>
  <si>
    <t>سباركل</t>
  </si>
  <si>
    <t>مخزن الحمود</t>
  </si>
  <si>
    <t>2015-08-21T22:54:27.235+03</t>
  </si>
  <si>
    <t>2015-08-20T17:12:17.032+03</t>
  </si>
  <si>
    <t>2015-08-18 11:30:40</t>
  </si>
  <si>
    <t>fe8576a4-4aeb-47b1-8e79-7ebe4fa1eebe</t>
  </si>
  <si>
    <t>تركية</t>
  </si>
  <si>
    <t>2015-08-18 11:27:18</t>
  </si>
  <si>
    <t>6cc67593-690d-41aa-8e52-a9b317a4f16a</t>
  </si>
  <si>
    <t>Onlem</t>
  </si>
  <si>
    <t>2015-08-18 21:32:35</t>
  </si>
  <si>
    <t>fb70fa0e-2e0a-40fc-a6b7-7a3da3b1700f</t>
  </si>
  <si>
    <t>كيفانس</t>
  </si>
  <si>
    <t>2015-08-22T02:49:31</t>
  </si>
  <si>
    <t>1e946019-36a2-4630-a8ce-2e2ccc686d19</t>
  </si>
  <si>
    <t>uuid:1e946019-36a2-4630-a8ce-2e2ccc686d19</t>
  </si>
  <si>
    <t>سويت</t>
  </si>
  <si>
    <t>الغوطة</t>
  </si>
  <si>
    <t>2015-08-21T22:53:49.496+03</t>
  </si>
  <si>
    <t>2015-08-20T14:43:41.667+03</t>
  </si>
  <si>
    <t>2015-08-18T13:33:55</t>
  </si>
  <si>
    <t>75720773-6f59-480c-b29d-2bff73d05fcd</t>
  </si>
  <si>
    <t>uuid:75720773-6f59-480c-b29d-2bff73d05fcd</t>
  </si>
  <si>
    <t>اﻻمين</t>
  </si>
  <si>
    <t>2015-08-18T15:38:55.978+03</t>
  </si>
  <si>
    <t>2015-08-18T15:30:36.782+03</t>
  </si>
  <si>
    <t>2015-08-18 13:20:27</t>
  </si>
  <si>
    <t>0c260bed-9351-4bd0-b7a8-d314b2cd5f78</t>
  </si>
  <si>
    <t>دحروج غار</t>
  </si>
  <si>
    <t>نجوم الذهبية</t>
  </si>
  <si>
    <t>2015-08-20T13:09:24</t>
  </si>
  <si>
    <t>c528662c-ce42-40df-8ee7-3966829f354f</t>
  </si>
  <si>
    <t>uuid:c528662c-ce42-40df-8ee7-3966829f354f</t>
  </si>
  <si>
    <t>قمر</t>
  </si>
  <si>
    <t>سدرا</t>
  </si>
  <si>
    <t>2015-08-20T15:03:50.120+03</t>
  </si>
  <si>
    <t>2015-08-20T14:46:58.397+03</t>
  </si>
  <si>
    <t>2015-08-17 11:52:22</t>
  </si>
  <si>
    <t>adfdc533-791a-46e7-bbf6-b15ebb327f5e</t>
  </si>
  <si>
    <t>كول كيت</t>
  </si>
  <si>
    <t>2015-08-17 11:20:46</t>
  </si>
  <si>
    <t>6a4368dd-efa1-4474-9a6c-5e06156de4db</t>
  </si>
  <si>
    <t>سياحي</t>
  </si>
  <si>
    <t>2015-08-18 20:38:46</t>
  </si>
  <si>
    <t>4b824816-e1af-4ca4-b2b5-3c0b67b2085c</t>
  </si>
  <si>
    <t>2015-08-18 11:16:03</t>
  </si>
  <si>
    <t>e145d909-0a88-4a5e-81da-00ad79497448</t>
  </si>
  <si>
    <t>فيتكس</t>
  </si>
  <si>
    <t>سيدرة</t>
  </si>
  <si>
    <t>Lio</t>
  </si>
  <si>
    <t>الكف</t>
  </si>
  <si>
    <t>2015-08-21T11:39:44</t>
  </si>
  <si>
    <t>c7704038-0b6c-499c-9e11-f1b7766b7f42</t>
  </si>
  <si>
    <t>uuid:c7704038-0b6c-499c-9e11-f1b7766b7f42</t>
  </si>
  <si>
    <t>ELSA</t>
  </si>
  <si>
    <t>نورا اتوماتيك</t>
  </si>
  <si>
    <t>2015-08-21T14:43:02.000+03:00</t>
  </si>
  <si>
    <t>2015-08-21T14:33:12.000+03:00</t>
  </si>
  <si>
    <t>2015-08-21T11:14:59</t>
  </si>
  <si>
    <t>3f438d07-5eaf-4516-9f7f-90e1d1105e3f</t>
  </si>
  <si>
    <t>uuid:3f438d07-5eaf-4516-9f7f-90e1d1105e3f</t>
  </si>
  <si>
    <t>More</t>
  </si>
  <si>
    <t>الكروم السوري</t>
  </si>
  <si>
    <t>سوري فلت</t>
  </si>
  <si>
    <t>كارلوس تركي</t>
  </si>
  <si>
    <t>الغاوي</t>
  </si>
  <si>
    <t>2015-08-21T14:01:50.000+03:00</t>
  </si>
  <si>
    <t>2015-08-21T09:42:54.000+03:00</t>
  </si>
  <si>
    <t>2015-08-21T11:29:55</t>
  </si>
  <si>
    <t>0262179c-ddec-45d6-ab7b-73a9fcc31f8f</t>
  </si>
  <si>
    <t>uuid:0262179c-ddec-45d6-ab7b-73a9fcc31f8f</t>
  </si>
  <si>
    <t>LOLES</t>
  </si>
  <si>
    <t>بلدنا تركي</t>
  </si>
  <si>
    <t>السماوي</t>
  </si>
  <si>
    <t>اسماعيل</t>
  </si>
  <si>
    <t>2015-08-21T14:33:11.000+03:00</t>
  </si>
  <si>
    <t>2015-08-21T06:27:47</t>
  </si>
  <si>
    <t>f0b1b3d3-9e96-481f-9cf9-8351e8261db3</t>
  </si>
  <si>
    <t>uuid:f0b1b3d3-9e96-481f-9cf9-8351e8261db3</t>
  </si>
  <si>
    <t>سيلاني</t>
  </si>
  <si>
    <t>2015-08-21T09:31:05.000+03:00</t>
  </si>
  <si>
    <t>2015-08-21T09:14:41.000+03:00</t>
  </si>
  <si>
    <t>2015-08-21T06:14:59</t>
  </si>
  <si>
    <t>e1f0355d-eb37-4274-a3a7-9f4f23ff07b9</t>
  </si>
  <si>
    <t>uuid:e1f0355d-eb37-4274-a3a7-9f4f23ff07b9</t>
  </si>
  <si>
    <t>سنو وايت</t>
  </si>
  <si>
    <t>محل السلين</t>
  </si>
  <si>
    <t>2015-08-21T09:14:40.000+03:00</t>
  </si>
  <si>
    <t>2015-08-21T09:05:54.000+03:00</t>
  </si>
  <si>
    <t>2015-08-21T06:02:37</t>
  </si>
  <si>
    <t>123bc91f-708c-4dfe-be6a-bdeeb6aa20a9</t>
  </si>
  <si>
    <t>uuid:123bc91f-708c-4dfe-be6a-bdeeb6aa20a9</t>
  </si>
  <si>
    <t>molfed</t>
  </si>
  <si>
    <t>ملح ميود</t>
  </si>
  <si>
    <t>محمود يارم طويل</t>
  </si>
  <si>
    <t>زيرة تركي</t>
  </si>
  <si>
    <t>مخزن فواز عكوش</t>
  </si>
  <si>
    <t>2015-08-21T09:05:53.000+03:00</t>
  </si>
  <si>
    <t>2015-08-21T08:43:17.000+03:00</t>
  </si>
  <si>
    <t>2015-08-21T13:29:06</t>
  </si>
  <si>
    <t>7b0f1f5f-6fb6-4bab-96ba-f059e39cfd65</t>
  </si>
  <si>
    <t>uuid:7b0f1f5f-6fb6-4bab-96ba-f059e39cfd65</t>
  </si>
  <si>
    <t>sanime</t>
  </si>
  <si>
    <t>Mex</t>
  </si>
  <si>
    <t>تركي التونسي</t>
  </si>
  <si>
    <t>محمود يارم</t>
  </si>
  <si>
    <t>سوري عادي</t>
  </si>
  <si>
    <t>محل حسين حاج زكار</t>
  </si>
  <si>
    <t>2015-08-21T16:32:22.000+03:00</t>
  </si>
  <si>
    <t>2015-08-21T16:22:45.000+03:00</t>
  </si>
  <si>
    <t>2015-08-21T06:39:36</t>
  </si>
  <si>
    <t>9adade4c-0617-4e0d-9a1b-0a3dfdc5d51e</t>
  </si>
  <si>
    <t>uuid:9adade4c-0617-4e0d-9a1b-0a3dfdc5d51e</t>
  </si>
  <si>
    <t>البش سوري</t>
  </si>
  <si>
    <t>محل حسن حاج زكار</t>
  </si>
  <si>
    <t>2015-08-21T09:42:53.000+03:00</t>
  </si>
  <si>
    <t>2015-08-21T09:31:06.000+03:00</t>
  </si>
  <si>
    <t>2015-08-20T10:56:09</t>
  </si>
  <si>
    <t>5cd3e09f-24b3-4d70-8269-32691bc19cfd</t>
  </si>
  <si>
    <t>uuid:5cd3e09f-24b3-4d70-8269-32691bc19cfd</t>
  </si>
  <si>
    <t>Al zahabeea</t>
  </si>
  <si>
    <t>2015-08-20T12:57:50.903+03</t>
  </si>
  <si>
    <t>2015-08-20T11:14:14.734+03</t>
  </si>
  <si>
    <t>2015-08-19T14:29:39</t>
  </si>
  <si>
    <t>7d2f2f6b-4084-40aa-9579-c51a996b0a14</t>
  </si>
  <si>
    <t>uuid:7d2f2f6b-4084-40aa-9579-c51a996b0a14</t>
  </si>
  <si>
    <t>2015-08-19T17:21:32.579+03</t>
  </si>
  <si>
    <t>2015-08-19T16:28:39.780+03</t>
  </si>
  <si>
    <t>2015-08-19T14:28:32</t>
  </si>
  <si>
    <t>81388df0-bf3d-488f-9dc5-d10c2d8dab13</t>
  </si>
  <si>
    <t>uuid:81388df0-bf3d-488f-9dc5-d10c2d8dab13</t>
  </si>
  <si>
    <t>2015-08-19T17:23:56.472+03</t>
  </si>
  <si>
    <t>2015-08-19T16:32:49.084+03</t>
  </si>
  <si>
    <t>2015-08-19T14:28:23</t>
  </si>
  <si>
    <t>eb97e73c-94db-445a-bc68-6daa0c9778cd</t>
  </si>
  <si>
    <t>uuid:eb97e73c-94db-445a-bc68-6daa0c9778cd</t>
  </si>
  <si>
    <t>منظفات صمود</t>
  </si>
  <si>
    <t>2015-08-19T17:22:43.451+03</t>
  </si>
  <si>
    <t>2015-08-19T16:31:34.895+03</t>
  </si>
  <si>
    <t>93b46836-3300-465f-9ea3-6135fa8eae70</t>
  </si>
  <si>
    <t>uuid:93b46836-3300-465f-9ea3-6135fa8eae70</t>
  </si>
  <si>
    <t>2015-08-19T17:32:30.824+03</t>
  </si>
  <si>
    <t>2015-08-19T16:48:36.517+03</t>
  </si>
  <si>
    <t>2015-08-19T14:40:37</t>
  </si>
  <si>
    <t>602674b5-313c-4e59-b34b-b37092a1e0ff</t>
  </si>
  <si>
    <t>uuid:602674b5-313c-4e59-b34b-b37092a1e0ff</t>
  </si>
  <si>
    <t>2015-08-19T17:33:56.122+03</t>
  </si>
  <si>
    <t>2015-08-19T17:01:02.176+03</t>
  </si>
  <si>
    <t>2015-08-19T14:40:29</t>
  </si>
  <si>
    <t>3e911e73-d040-4d05-8e28-dda475b96e5d</t>
  </si>
  <si>
    <t>uuid:3e911e73-d040-4d05-8e28-dda475b96e5d</t>
  </si>
  <si>
    <t>2015-08-19T17:33:15.010+03</t>
  </si>
  <si>
    <t>2015-08-19T16:55:59.051+03</t>
  </si>
  <si>
    <t>Changed from 1 to 150</t>
  </si>
  <si>
    <t>q_toothp_quantity</t>
  </si>
  <si>
    <t xml:space="preserve">price needs to be adjusted to the quantity </t>
  </si>
  <si>
    <t xml:space="preserve">900 price for a quantity of 100 - divided by 10  - to normalize it </t>
  </si>
  <si>
    <t>q_spads_price</t>
  </si>
  <si>
    <t>q_spads_quantity2</t>
  </si>
  <si>
    <t>PIN</t>
  </si>
  <si>
    <t xml:space="preserve">600 to be divided by 2 - it was 20 the quantity - to normalize it </t>
  </si>
  <si>
    <t xml:space="preserve">Concern </t>
  </si>
  <si>
    <t xml:space="preserve">400 to be divided by 2 - it was 20 as quantity - to normalize it </t>
  </si>
  <si>
    <t xml:space="preserve">350  divided by 2 - it was 20 as quantity - to normalize it </t>
  </si>
  <si>
    <t>750 / 24 * 10 to normalize the quantity (new price of 312.50)</t>
  </si>
  <si>
    <t>spads_quantity2</t>
  </si>
  <si>
    <t>CARE/Shafak</t>
  </si>
  <si>
    <t>Price initially not reported</t>
  </si>
  <si>
    <t>Price changed to 286 SYP (normalized from 200 SYP / 7 pads)</t>
  </si>
  <si>
    <t>quantity indicated for 1 pad, mutiplied by 10</t>
  </si>
  <si>
    <t xml:space="preserve">2800 to be divided by 26 to normalize it </t>
  </si>
  <si>
    <t>q_isoap_quantity2</t>
  </si>
  <si>
    <t xml:space="preserve">3000 to be divided by 25 to normalize it </t>
  </si>
  <si>
    <t xml:space="preserve">500 to be divided by 5 to normalize it </t>
  </si>
  <si>
    <t>SCI</t>
  </si>
  <si>
    <t xml:space="preserve">165 to be divided by 5 to normalize it </t>
  </si>
  <si>
    <t xml:space="preserve">120 to be divided by 5 to normalize it </t>
  </si>
  <si>
    <t xml:space="preserve">125 to be divided by 5 to normalize it </t>
  </si>
  <si>
    <t xml:space="preserve">200 to be divided by 6 to normalize it </t>
  </si>
  <si>
    <t>Solidarites</t>
  </si>
  <si>
    <t xml:space="preserve">150 to be divided by 5 to normalize it </t>
  </si>
  <si>
    <t>Price needed to be normalized, but no quantity was provided</t>
  </si>
  <si>
    <t>Quantity changed to 6 bars, price changed from 800 to 133 SYP</t>
  </si>
  <si>
    <t>Quantity changed to 6 bars, price changed from 700 to 117 SYP</t>
  </si>
  <si>
    <t>Quantity changed to 6 bars, price changed from 650 to 108 SYP</t>
  </si>
  <si>
    <t>Quantity changed to 6 bars, price changed from 600 to 100 SYP</t>
  </si>
  <si>
    <t>Changed quantity to 10 bars and price from 600 to 60</t>
  </si>
  <si>
    <t>Changed quantity to 5 bars and price from 600 to 120</t>
  </si>
  <si>
    <t xml:space="preserve">575 to be divided by 4 to normalize it </t>
  </si>
  <si>
    <t xml:space="preserve">IRC </t>
  </si>
  <si>
    <t xml:space="preserve">125 to be divided by 4 to normalize it </t>
  </si>
  <si>
    <t xml:space="preserve">2500 to be divided by 32 to normalize it </t>
  </si>
  <si>
    <t>Changed quantity to 50 g and price from 25 to 500</t>
  </si>
  <si>
    <t>Changed quantity to 2 and price from 850 to 425</t>
  </si>
  <si>
    <t xml:space="preserve">600 to be divided by 2 to normalize it </t>
  </si>
  <si>
    <t xml:space="preserve">GOAL </t>
  </si>
  <si>
    <t xml:space="preserve">650 to be divided by 2 to normalize it </t>
  </si>
  <si>
    <t>Enumerator did not report the price of the least expensive item</t>
  </si>
  <si>
    <t>Changed from 700 to 550</t>
  </si>
  <si>
    <t xml:space="preserve">751 to be divided by 2 to normalize it </t>
  </si>
  <si>
    <t xml:space="preserve">750 to be divided by 2 to normalize it </t>
  </si>
  <si>
    <t xml:space="preserve">800 to be divided by 2 to normalize it </t>
  </si>
  <si>
    <t xml:space="preserve">1500 to be divided by 10 to normalize it </t>
  </si>
  <si>
    <t xml:space="preserve">2750 to be divided by 10 to normalize it </t>
  </si>
  <si>
    <t xml:space="preserve">2800 to be divided by 8 to normalize it </t>
  </si>
  <si>
    <t xml:space="preserve">3000 to be divided by 10 to normalize it </t>
  </si>
  <si>
    <t>25 was multiplied by 30 as the quantity was 1</t>
  </si>
  <si>
    <t>q_eggs_price</t>
  </si>
  <si>
    <t>q_eggs_quantity2</t>
  </si>
  <si>
    <t>23 was multiplied by 30 as the quantity was 1</t>
  </si>
  <si>
    <t xml:space="preserve">220 to be divided by 10 to normalize it </t>
  </si>
  <si>
    <t>250 to be divided by 10 to normalize it</t>
  </si>
  <si>
    <t xml:space="preserve">5000 to be divided by 50 to normalize it  </t>
  </si>
  <si>
    <t>q_flour_price</t>
  </si>
  <si>
    <t>q_flour_quantity2</t>
  </si>
  <si>
    <t>1100 was divided by 10 to normalize it</t>
  </si>
  <si>
    <t>q_bulgar_price</t>
  </si>
  <si>
    <t>q_bulgar_quantity2</t>
  </si>
  <si>
    <t>Changed from 60 to 160</t>
  </si>
  <si>
    <t>q_sugar_price</t>
  </si>
  <si>
    <t>Changed from 675 to 175</t>
  </si>
  <si>
    <t xml:space="preserve">8200 to be divided by 50 to normalize it </t>
  </si>
  <si>
    <t>q_sugar_quantity2</t>
  </si>
  <si>
    <t xml:space="preserve">1400 to be divided by 4 to normalize it </t>
  </si>
  <si>
    <t>q_oil_price</t>
  </si>
  <si>
    <t>q_oil_quantity2</t>
  </si>
  <si>
    <t xml:space="preserve">3700 to be divided by 9 to normalize it </t>
  </si>
  <si>
    <t>q_tpaste_price</t>
  </si>
  <si>
    <t>tpaste_quantity2</t>
  </si>
  <si>
    <t>NRC</t>
  </si>
  <si>
    <t xml:space="preserve">2200 to be divided by 4 to normalize it </t>
  </si>
  <si>
    <t xml:space="preserve">2100 to be divided by 4 to normalize it </t>
  </si>
  <si>
    <t xml:space="preserve">1700 to be divided by 4 to normalize it </t>
  </si>
  <si>
    <t>ghee_quantity2</t>
  </si>
  <si>
    <t xml:space="preserve">900 to be divided by 2 to normalize it  </t>
  </si>
  <si>
    <t xml:space="preserve">750 to be divided by 2 to normalize it   </t>
  </si>
  <si>
    <t xml:space="preserve">250*4 and deleted 250 grs  as measure </t>
  </si>
  <si>
    <t>q_tea_quantity2</t>
  </si>
  <si>
    <t>Survey was administered in El-Iss (Hadher sub-district), but was labeled with Zarbah sub-district</t>
  </si>
  <si>
    <t>Subdistrict P-code changed from SY020005 to SY020006</t>
  </si>
  <si>
    <t>q_sbd</t>
  </si>
  <si>
    <t>Some data in Qourqeena was collected before the data collection period began</t>
  </si>
  <si>
    <t>Full record deleted</t>
  </si>
  <si>
    <t>57971a3c-3ebb-4c7e-b0ed-cb5713eabc48</t>
  </si>
  <si>
    <t>db70b451-3ac8-4040-9761-13d3cc06f7ec</t>
  </si>
  <si>
    <t>4ca26236-a759-4e50-98f2-ff1a869de7ec</t>
  </si>
  <si>
    <t>f91486b1-d7a2-4f25-bca3-4db723b4b60c</t>
  </si>
  <si>
    <t>a0ab1f6c-31e2-413a-b329-6a77ab1dd954</t>
  </si>
  <si>
    <t>186a98cc-365d-42a4-82f1-a31b6e722140</t>
  </si>
  <si>
    <t>Data collection in Qamishli was halted before a sufficient number of surveys could be submitted</t>
  </si>
  <si>
    <t>56847994-9a7b-4d10-a7a2-2da0aa273d46</t>
  </si>
  <si>
    <t>95b8ebe6-ac4b-405b-bdf4-7fde1c9d759b</t>
  </si>
  <si>
    <t>7665cdbb-330c-4a3f-8010-355414d316d4</t>
  </si>
  <si>
    <t>Some surveys were mistakenly taken in Janudiyeh and had to be removed due to the insufficient number of prices taken there</t>
  </si>
  <si>
    <t>5cd1685a-5a69-4d17-879c-ffb875cdeb98</t>
  </si>
  <si>
    <t>1b408075-9100-476c-a1d8-48889b74e588</t>
  </si>
  <si>
    <t>726e3164-510b-4d7c-a5d3-eae53b172e19</t>
  </si>
  <si>
    <t xml:space="preserve">Food </t>
  </si>
  <si>
    <t>5fa8ed32-f4a5-44dd-9bf2-1d35ec37e278</t>
  </si>
  <si>
    <t>9c5427e9-5758-47b1-a262-a30729f7dff9</t>
  </si>
  <si>
    <t>74b7cd62-3784-4104-ba9b-072c3a02fb26</t>
  </si>
  <si>
    <t>6d47ce15-b205-41db-8342-039a9048d49e</t>
  </si>
  <si>
    <t>6b099163-1fda-4240-afa1-6ab5ea2a4cfc</t>
  </si>
  <si>
    <t>57dff944-e876-4745-978b-ae5b6e00764f</t>
  </si>
  <si>
    <t>5539f81e-b601-496f-b79e-e87d85eab843</t>
  </si>
  <si>
    <t>ec024e35-1148-47bf-9e41-a82fe963ba37</t>
  </si>
  <si>
    <t>5a249071-91c1-4d12-bc0a-ce8ada9ed977</t>
  </si>
  <si>
    <t>c9238d13-f093-4439-8f35-e22ce039115a</t>
  </si>
  <si>
    <t>35da15f2-33a3-4b77-b1dc-3c0c713ac45d</t>
  </si>
  <si>
    <t>Price changed from 330 to 3300 SYP</t>
  </si>
  <si>
    <t>2015-08-20T16:08:29.082+03</t>
  </si>
  <si>
    <t>2015-08-20T16:11:39.062+03</t>
  </si>
  <si>
    <t>Abo reda</t>
  </si>
  <si>
    <t>uuid:fc7c4448-de0f-4dac-b41d-ab52c12040e8</t>
  </si>
  <si>
    <t>fc7c4448-de0f-4dac-b41d-ab52c12040e8</t>
  </si>
  <si>
    <t>2015-08-20T14:01:07</t>
  </si>
  <si>
    <t>2015-08-21T14:30:15.914+03</t>
  </si>
  <si>
    <t>2015-08-21T14:34:07.846+03</t>
  </si>
  <si>
    <t>Abo alrga</t>
  </si>
  <si>
    <t>uuid:68f2c086-6ba4-4c45-8f6d-18f80c776e63</t>
  </si>
  <si>
    <t>68f2c086-6ba4-4c45-8f6d-18f80c776e63</t>
  </si>
  <si>
    <t>2015-08-21T11:52:55</t>
  </si>
  <si>
    <t>2015-08-20T11:19:43.547+03</t>
  </si>
  <si>
    <t>2015-08-20T11:22:32.560+03</t>
  </si>
  <si>
    <t>Abo khaled</t>
  </si>
  <si>
    <t>uuid:75750d9e-71fc-4684-bce2-bf2ab97a484f</t>
  </si>
  <si>
    <t>75750d9e-71fc-4684-bce2-bf2ab97a484f</t>
  </si>
  <si>
    <t>2015-08-20T11:03:05.965+03</t>
  </si>
  <si>
    <t>2015-08-20T11:05:10.161+03</t>
  </si>
  <si>
    <t>Abo anas</t>
  </si>
  <si>
    <t>uuid:78a7ae6b-246c-4b5b-a1f8-e9a5c9b1767a</t>
  </si>
  <si>
    <t>78a7ae6b-246c-4b5b-a1f8-e9a5c9b1767a</t>
  </si>
  <si>
    <t>2015-08-20T10:55:48</t>
  </si>
  <si>
    <t>2015-08-21T13:51:13.653+03</t>
  </si>
  <si>
    <t>2015-08-21T14:35:52.972+03</t>
  </si>
  <si>
    <t>Gaz abo ahmad</t>
  </si>
  <si>
    <t>uuid:3283c1ec-59b9-4bb9-8112-ef0503de6948</t>
  </si>
  <si>
    <t>3283c1ec-59b9-4bb9-8112-ef0503de6948</t>
  </si>
  <si>
    <t>2015-08-21T11:52:41</t>
  </si>
  <si>
    <t>2015-08-20T15:57:05.091+03</t>
  </si>
  <si>
    <t>2015-08-20T15:59:09.618+03</t>
  </si>
  <si>
    <t>Gaz aljabr</t>
  </si>
  <si>
    <t>uuid:8104ed9d-3424-4d0f-978c-0f34ec558140</t>
  </si>
  <si>
    <t>8104ed9d-3424-4d0f-978c-0f34ec558140</t>
  </si>
  <si>
    <t>2015-08-20T14:01:02</t>
  </si>
  <si>
    <t>2015-08-18T12:19:01.046+03</t>
  </si>
  <si>
    <t>2015-08-19T12:42:59.140+03</t>
  </si>
  <si>
    <t>uuid:78e17015-79bb-4f19-88bc-2781dddf92fd</t>
  </si>
  <si>
    <t>78e17015-79bb-4f19-88bc-2781dddf92fd</t>
  </si>
  <si>
    <t>2015-08-20T09:37:01</t>
  </si>
  <si>
    <t>2015-08-21T15:17:21.000+03:00</t>
  </si>
  <si>
    <t>2015-08-21T15:19:12.000+03:00</t>
  </si>
  <si>
    <t>uuid:33ce041e-4ab5-4288-b35e-3ef242126565</t>
  </si>
  <si>
    <t>33ce041e-4ab5-4288-b35e-3ef242126565</t>
  </si>
  <si>
    <t>2015-08-21T12:19:03</t>
  </si>
  <si>
    <t>2015-08-21T15:21:13.000+03:00</t>
  </si>
  <si>
    <t>ااتارب</t>
  </si>
  <si>
    <t>السلين</t>
  </si>
  <si>
    <t>uuid:199c406a-93de-46a5-a673-5588cdd189ad</t>
  </si>
  <si>
    <t>199c406a-93de-46a5-a673-5588cdd189ad</t>
  </si>
  <si>
    <t>2015-08-21T12:19:05</t>
  </si>
  <si>
    <t>2015-08-21T15:21:14.000+03:00</t>
  </si>
  <si>
    <t>2015-08-21T15:25:44.000+03:00</t>
  </si>
  <si>
    <t>فواز عكوش</t>
  </si>
  <si>
    <t>uuid:80d838c4-259b-48ea-85ab-3526cba96c84</t>
  </si>
  <si>
    <t>80d838c4-259b-48ea-85ab-3526cba96c84</t>
  </si>
  <si>
    <t>2015-08-21T12:29:03</t>
  </si>
  <si>
    <t>2015-08-21T15:05:28.000+03:00</t>
  </si>
  <si>
    <t>2015-08-21T15:07:17.000+03:00</t>
  </si>
  <si>
    <t>uuid:7c1f41a4-687a-4c04-b74a-c28e62ba1db4</t>
  </si>
  <si>
    <t>7c1f41a4-687a-4c04-b74a-c28e62ba1db4</t>
  </si>
  <si>
    <t>2015-08-21T12:04:43</t>
  </si>
  <si>
    <t>2015-08-21T15:36:54.000+03:00</t>
  </si>
  <si>
    <t>2015-08-21T15:38:00.000+03:00</t>
  </si>
  <si>
    <t>uuid:35da15f2-33a3-4b77-b1dc-3c0c713ac45d</t>
  </si>
  <si>
    <t>2015-08-21T12:34:42</t>
  </si>
  <si>
    <t>2015-08-21T15:14:51.000+03:00</t>
  </si>
  <si>
    <t>2015-08-21T15:16:53.000+03:00</t>
  </si>
  <si>
    <t>uuid:ec90fbd4-8fc4-45cc-8157-0133168d03ce</t>
  </si>
  <si>
    <t>ec90fbd4-8fc4-45cc-8157-0133168d03ce</t>
  </si>
  <si>
    <t>2015-08-21T12:13:34</t>
  </si>
  <si>
    <t>2015-08-21T15:39:13.000+03:00</t>
  </si>
  <si>
    <t>2015-08-21T15:39:59.000+03:00</t>
  </si>
  <si>
    <t>uuid:08784a82-99be-4068-abfa-9002e8dab76e</t>
  </si>
  <si>
    <t>08784a82-99be-4068-abfa-9002e8dab76e</t>
  </si>
  <si>
    <t>2015-08-21T12:36:41</t>
  </si>
  <si>
    <t>محل فواز عكوش</t>
  </si>
  <si>
    <t>uuid:68d6c695-2717-4290-a552-6df7af2e905c</t>
  </si>
  <si>
    <t>68d6c695-2717-4290-a552-6df7af2e905c</t>
  </si>
  <si>
    <t>2015-08-21T12:33:35</t>
  </si>
  <si>
    <t>uuid:03665d96-1b41-402a-8f34-de860bbca8fb</t>
  </si>
  <si>
    <t>03665d96-1b41-402a-8f34-de860bbca8fb</t>
  </si>
  <si>
    <t>2015-08-21T12:35:55</t>
  </si>
  <si>
    <t>2015-08-18T11:56:40.286+03</t>
  </si>
  <si>
    <t>2015-08-18T12:07:15.968+03</t>
  </si>
  <si>
    <t>الصعب</t>
  </si>
  <si>
    <t>uuid:ac0b2473-d222-4adc-ae87-2781bc61bda8</t>
  </si>
  <si>
    <t>ac0b2473-d222-4adc-ae87-2781bc61bda8</t>
  </si>
  <si>
    <t>2015-08-20T09:36:57</t>
  </si>
  <si>
    <t>2015-08-18T12:22:42.511+03</t>
  </si>
  <si>
    <t>2015-08-18T13:20:18.787+03</t>
  </si>
  <si>
    <t>عبدالحي</t>
  </si>
  <si>
    <t>uuid:e74b2be5-563a-49b3-887b-d0a7a97e257e</t>
  </si>
  <si>
    <t>e74b2be5-563a-49b3-887b-d0a7a97e257e</t>
  </si>
  <si>
    <t>2015-08-20T09:37:07</t>
  </si>
  <si>
    <t>2015-08-18T12:15:53.686+03</t>
  </si>
  <si>
    <t>2015-08-18T12:18:30.067+03</t>
  </si>
  <si>
    <t>uuid:4a7fa9a0-2dcd-4733-8a8b-d0e383281d94</t>
  </si>
  <si>
    <t>4a7fa9a0-2dcd-4733-8a8b-d0e383281d94</t>
  </si>
  <si>
    <t>2015-08-20T09:36:58</t>
  </si>
  <si>
    <t>2015-08-18T12:27:49.881+03</t>
  </si>
  <si>
    <t>2015-08-18T13:13:26.323+03</t>
  </si>
  <si>
    <t>uuid:3d8ded5c-8cda-4545-b7f7-31acf1fbcadf</t>
  </si>
  <si>
    <t>3d8ded5c-8cda-4545-b7f7-31acf1fbcadf</t>
  </si>
  <si>
    <t>2015-08-20T09:37:12</t>
  </si>
  <si>
    <t>2015-08-18T12:29:23.602+03</t>
  </si>
  <si>
    <t>2015-08-18T13:19:28.620+03</t>
  </si>
  <si>
    <t>uuid:e065d5d9-b395-4801-ab68-e1ed59b5de50</t>
  </si>
  <si>
    <t>e065d5d9-b395-4801-ab68-e1ed59b5de50</t>
  </si>
  <si>
    <t>2015-08-20T09:37:16</t>
  </si>
  <si>
    <t>2015-08-21T15:03:46.000+03:00</t>
  </si>
  <si>
    <t>2015-08-21T15:05:27.000+03:00</t>
  </si>
  <si>
    <t>uuid:ce77f39c-67c2-45f3-8d10-e1f0b3e435a0</t>
  </si>
  <si>
    <t>ce77f39c-67c2-45f3-8d10-e1f0b3e435a0</t>
  </si>
  <si>
    <t>2015-08-21T12:02:10</t>
  </si>
  <si>
    <t>2015-08-21T14:52:59.000+03:00</t>
  </si>
  <si>
    <t>2015-08-21T14:59:22.000+03:00</t>
  </si>
  <si>
    <t>uuid:fee104c2-fd35-4c25-81e0-5ff5ba493e57</t>
  </si>
  <si>
    <t>fee104c2-fd35-4c25-81e0-5ff5ba493e57</t>
  </si>
  <si>
    <t>2015-08-21T12:04:41</t>
  </si>
  <si>
    <t>2015-08-21T15:02:09.000+03:00</t>
  </si>
  <si>
    <t>uuid:f700b158-d032-4189-a7b7-8c09c649a400</t>
  </si>
  <si>
    <t>f700b158-d032-4189-a7b7-8c09c649a400</t>
  </si>
  <si>
    <t>2015-08-21T11:58:52</t>
  </si>
  <si>
    <t>uuid:68dd5269-27f3-4d4a-96d9-c1eaefb5c78f</t>
  </si>
  <si>
    <t>68dd5269-27f3-4d4a-96d9-c1eaefb5c78f</t>
  </si>
  <si>
    <t>2015-08-21T12:00:27</t>
  </si>
  <si>
    <t>2015-08-21T15:40:44.000+03:00</t>
  </si>
  <si>
    <t>2015-08-21T15:41:26.000+03:00</t>
  </si>
  <si>
    <t>uuid:024b0242-1669-46ae-966e-9c016a5e1953</t>
  </si>
  <si>
    <t>024b0242-1669-46ae-966e-9c016a5e1953</t>
  </si>
  <si>
    <t>2015-08-21T12:38:07</t>
  </si>
  <si>
    <t>2015-08-21T15:42:36.000+03:00</t>
  </si>
  <si>
    <t>محل اسماعيل</t>
  </si>
  <si>
    <t>uuid:bc38f082-31c7-466b-8b2d-0319dd7826ce</t>
  </si>
  <si>
    <t>bc38f082-31c7-466b-8b2d-0319dd7826ce</t>
  </si>
  <si>
    <t>2015-08-21T12:39:18</t>
  </si>
  <si>
    <t>uuid:0e3af700-a4c1-4a4a-b79a-f84a5f4ea62f</t>
  </si>
  <si>
    <t>0e3af700-a4c1-4a4a-b79a-f84a5f4ea62f</t>
  </si>
  <si>
    <t>2015-08-21T12:37:26</t>
  </si>
  <si>
    <t>2015-08-21T15:43:38.000+03:00</t>
  </si>
  <si>
    <t>محل الكسحة</t>
  </si>
  <si>
    <t>uuid:36f5a653-163e-4151-9825-652cf51b90ad</t>
  </si>
  <si>
    <t>36f5a653-163e-4151-9825-652cf51b90ad</t>
  </si>
  <si>
    <t>2015-08-21T12:40:19</t>
  </si>
  <si>
    <t>2015-08-23T12:13:16.528+03</t>
  </si>
  <si>
    <t>2015-08-23T14:55:29.343+03</t>
  </si>
  <si>
    <t>uuid:f70ca807-93a5-46dd-a53a-c13dd849707d</t>
  </si>
  <si>
    <t>f70ca807-93a5-46dd-a53a-c13dd849707d</t>
  </si>
  <si>
    <t>2015-08-23T13:11:47</t>
  </si>
  <si>
    <t>2015-08-23T12:28:21.061+03</t>
  </si>
  <si>
    <t>2015-08-23T12:33:16.207+03</t>
  </si>
  <si>
    <t>أبو ثامر</t>
  </si>
  <si>
    <t>uuid:a098efb2-4dc0-492c-a612-b5c979c10023</t>
  </si>
  <si>
    <t>a098efb2-4dc0-492c-a612-b5c979c10023</t>
  </si>
  <si>
    <t>2015-08-23T13:12:23</t>
  </si>
  <si>
    <t>2015-08-23T12:24:18.060+03</t>
  </si>
  <si>
    <t>2015-08-23T14:56:05.212+03</t>
  </si>
  <si>
    <t>uuid:6fb8f917-5ff3-4f00-8ab7-35dea078a435</t>
  </si>
  <si>
    <t>6fb8f917-5ff3-4f00-8ab7-35dea078a435</t>
  </si>
  <si>
    <t>2015-08-23T13:12:05</t>
  </si>
  <si>
    <t>2015-08-23T12:38:36.156+03</t>
  </si>
  <si>
    <t>2015-08-23T12:40:44.045+03</t>
  </si>
  <si>
    <t>سعيد الاخرس</t>
  </si>
  <si>
    <t>uuid:fa0c431c-7d37-4b52-94b0-3786f44a6b55</t>
  </si>
  <si>
    <t>fa0c431c-7d37-4b52-94b0-3786f44a6b55</t>
  </si>
  <si>
    <t>2015-08-23T12:33:26.102+03</t>
  </si>
  <si>
    <t>2015-08-23T12:40:14.657+03</t>
  </si>
  <si>
    <t>uuid:951fe9e2-164b-4329-880e-b12bffb7a247</t>
  </si>
  <si>
    <t>951fe9e2-164b-4329-880e-b12bffb7a247</t>
  </si>
  <si>
    <t>2015-08-23T13:12:48</t>
  </si>
  <si>
    <t>2015-08-23T13:15:51.184+03</t>
  </si>
  <si>
    <t>2015-08-23T13:19:06.917+03</t>
  </si>
  <si>
    <t>uuid:57dff944-e876-4745-978b-ae5b6e00764f</t>
  </si>
  <si>
    <t>2015-08-23T12:01:55</t>
  </si>
  <si>
    <t>2015-08-23T14:27:56.167+03</t>
  </si>
  <si>
    <t>2015-08-23T14:30:19.346+03</t>
  </si>
  <si>
    <t>محمد السرحان</t>
  </si>
  <si>
    <t>uuid:5539f81e-b601-496f-b79e-e87d85eab843</t>
  </si>
  <si>
    <t>2015-08-23T13:20:34</t>
  </si>
  <si>
    <t>2015-08-23T13:12:46.144+03</t>
  </si>
  <si>
    <t>2015-08-23T13:15:23.456+03</t>
  </si>
  <si>
    <t>uuid:ec024e35-1148-47bf-9e41-a82fe963ba37</t>
  </si>
  <si>
    <t>2015-08-23T14:26:01.328+03</t>
  </si>
  <si>
    <t>2015-08-23T14:27:33.572+03</t>
  </si>
  <si>
    <t>uuid:5a249071-91c1-4d12-bc0a-ce8ada9ed977</t>
  </si>
  <si>
    <t>2015-08-23T13:19:33</t>
  </si>
  <si>
    <t>2015-08-23T14:21:15.455+03</t>
  </si>
  <si>
    <t>2015-08-23T14:56:25.430+03</t>
  </si>
  <si>
    <t>uuid:c9238d13-f093-4439-8f35-e22ce039115a</t>
  </si>
  <si>
    <t>2015-08-23T13:13:43</t>
  </si>
  <si>
    <t>2015-08-20T12:17:09.724+03</t>
  </si>
  <si>
    <t>2015-08-20T13:07:09.548+03</t>
  </si>
  <si>
    <t>uuid:df8b070f-24d0-4de5-b4d0-466a0b554e3b</t>
  </si>
  <si>
    <t>df8b070f-24d0-4de5-b4d0-466a0b554e3b</t>
  </si>
  <si>
    <t>2015-08-20T12:32:06.514+03</t>
  </si>
  <si>
    <t>2015-08-20T13:08:34.169+03</t>
  </si>
  <si>
    <t>مخزن لولة</t>
  </si>
  <si>
    <t>uuid:19e0bd43-be3c-40f9-be20-277c1e6ffcdf</t>
  </si>
  <si>
    <t>19e0bd43-be3c-40f9-be20-277c1e6ffcdf</t>
  </si>
  <si>
    <t>2015-08-20T13:01:53.189+03</t>
  </si>
  <si>
    <t>2015-08-20T13:09:40.383+03</t>
  </si>
  <si>
    <t>محمود الضعيف</t>
  </si>
  <si>
    <t>uuid:78b4cd34-0cdb-4b96-8378-ef0e0cfa6dee</t>
  </si>
  <si>
    <t>78b4cd34-0cdb-4b96-8378-ef0e0cfa6dee</t>
  </si>
  <si>
    <t>2015-08-22T09:07:10</t>
  </si>
  <si>
    <t>2015-08-20T12:34:38.253+03</t>
  </si>
  <si>
    <t>2015-08-20T12:35:45.305+03</t>
  </si>
  <si>
    <t xml:space="preserve">عقبة قريوي </t>
  </si>
  <si>
    <t>uuid:57dd18d0-fdda-414d-84e4-8c9decd2dc2a</t>
  </si>
  <si>
    <t>57dd18d0-fdda-414d-84e4-8c9decd2dc2a</t>
  </si>
  <si>
    <t>2015-08-22T09:07:08</t>
  </si>
  <si>
    <t>2015-08-20T13:00:25.661+03</t>
  </si>
  <si>
    <t>2015-08-20T13:05:07.003+03</t>
  </si>
  <si>
    <t>uuid:fb416d18-fb03-4d8e-b915-3e2f56dcc500</t>
  </si>
  <si>
    <t>fb416d18-fb03-4d8e-b915-3e2f56dcc500</t>
  </si>
  <si>
    <t>2015-08-20T12:42:03.716+03</t>
  </si>
  <si>
    <t>2015-08-20T12:47:01.920+03</t>
  </si>
  <si>
    <t xml:space="preserve">زكريا طنو </t>
  </si>
  <si>
    <t>uuid:b9b294be-821f-4896-9397-da34f190059a</t>
  </si>
  <si>
    <t>b9b294be-821f-4896-9397-da34f190059a</t>
  </si>
  <si>
    <t>2015-08-18T11:03:45.678+03</t>
  </si>
  <si>
    <t>2015-08-18T11:16:40.232+03</t>
  </si>
  <si>
    <t>خضر للوقود</t>
  </si>
  <si>
    <t>uuid:bfcd9705-d75c-4238-a27c-9cea6b52bdca</t>
  </si>
  <si>
    <t>bfcd9705-d75c-4238-a27c-9cea6b52bdca</t>
  </si>
  <si>
    <t>2015-08-18T13:39:41</t>
  </si>
  <si>
    <t>2015-08-18T11:18:45.873+03</t>
  </si>
  <si>
    <t>2015-08-18T11:20:59.072+03</t>
  </si>
  <si>
    <t>الحاج زياد وأبناؤه</t>
  </si>
  <si>
    <t>uuid:1a3873b3-0d8d-4e0c-8dda-d152d6fa4777</t>
  </si>
  <si>
    <t>1a3873b3-0d8d-4e0c-8dda-d152d6fa4777</t>
  </si>
  <si>
    <t>2015-08-18T11:01:45.771+03</t>
  </si>
  <si>
    <t>2015-08-18T11:03:39.150+03</t>
  </si>
  <si>
    <t>محيمد للوقود</t>
  </si>
  <si>
    <t>uuid:3e61dd63-0fcd-4d38-966a-273469e06f70</t>
  </si>
  <si>
    <t>3e61dd63-0fcd-4d38-966a-273469e06f70</t>
  </si>
  <si>
    <t>2015-08-18T11:16:49.379+03</t>
  </si>
  <si>
    <t>2015-08-18T11:18:37.336+03</t>
  </si>
  <si>
    <t xml:space="preserve">شيخو للوقود </t>
  </si>
  <si>
    <t>uuid:93955ad3-369f-4de8-a613-2b37b7604777</t>
  </si>
  <si>
    <t>93955ad3-369f-4de8-a613-2b37b7604777</t>
  </si>
  <si>
    <t>2015-08-18T10:27:04.320+03</t>
  </si>
  <si>
    <t>2015-08-18T10:40:49.447+03</t>
  </si>
  <si>
    <t xml:space="preserve">حموش </t>
  </si>
  <si>
    <t>uuid:fc29f5b2-7cdf-45de-9d78-9b11b240b5fb</t>
  </si>
  <si>
    <t>fc29f5b2-7cdf-45de-9d78-9b11b240b5fb</t>
  </si>
  <si>
    <t>2015-08-18T10:40:58.533+03</t>
  </si>
  <si>
    <t>2015-08-18T10:41:54.759+03</t>
  </si>
  <si>
    <t>الحاج حسين واولاده</t>
  </si>
  <si>
    <t>uuid:5d10ac86-4bab-47bf-b919-557d2c8f4080</t>
  </si>
  <si>
    <t>5d10ac86-4bab-47bf-b919-557d2c8f4080</t>
  </si>
  <si>
    <t>2015-08-18T10:41:58.598+03</t>
  </si>
  <si>
    <t>2015-08-18T10:42:51.016+03</t>
  </si>
  <si>
    <t>السيدعلي للغاز</t>
  </si>
  <si>
    <t>uuid:51036133-ebc7-4e42-b798-41f83ed7a309</t>
  </si>
  <si>
    <t>51036133-ebc7-4e42-b798-41f83ed7a309</t>
  </si>
  <si>
    <t>2015-08-18T10:42:56.734+03</t>
  </si>
  <si>
    <t>2015-08-18T10:43:41.796+03</t>
  </si>
  <si>
    <t>كنو للغاز</t>
  </si>
  <si>
    <t>uuid:889fb9cb-e56e-48f3-8f7f-5e794a133fca</t>
  </si>
  <si>
    <t>889fb9cb-e56e-48f3-8f7f-5e794a133fca</t>
  </si>
  <si>
    <t>2015-08-21T16:56:03.000+03:00</t>
  </si>
  <si>
    <t>كرنايا</t>
  </si>
  <si>
    <t>uuid:6627b04f-15cc-4731-a307-63c586c03bed</t>
  </si>
  <si>
    <t>6627b04f-15cc-4731-a307-63c586c03bed</t>
  </si>
  <si>
    <t>2015-08-21T13:52:46</t>
  </si>
  <si>
    <t>2015-08-21T17:01:18.000+03:00</t>
  </si>
  <si>
    <t>uuid:8b47748c-93a1-4d33-acb9-784aac818602</t>
  </si>
  <si>
    <t>8b47748c-93a1-4d33-acb9-784aac818602</t>
  </si>
  <si>
    <t>2015-08-21T13:58:00</t>
  </si>
  <si>
    <t>2015-08-19T12:35:30.204+03</t>
  </si>
  <si>
    <t>2015-08-19T12:36:54.421+03</t>
  </si>
  <si>
    <t>uuid:2b2fde33-eb4d-4a81-870b-0099516c928b</t>
  </si>
  <si>
    <t>2b2fde33-eb4d-4a81-870b-0099516c928b</t>
  </si>
  <si>
    <t>2015-08-19T12:37:09.610+03</t>
  </si>
  <si>
    <t>2015-08-19T12:40:09.592+03</t>
  </si>
  <si>
    <t>فوزي</t>
  </si>
  <si>
    <t>uuid:c12371f7-8cd5-4050-a697-a70319e90f49</t>
  </si>
  <si>
    <t>c12371f7-8cd5-4050-a697-a70319e90f49</t>
  </si>
  <si>
    <t>2015-08-19T11:06:58</t>
  </si>
  <si>
    <t>2015-08-19T12:41:48.787+03</t>
  </si>
  <si>
    <t>2015-08-19T12:43:22.367+03</t>
  </si>
  <si>
    <t>uuid:15ba0f23-49e9-4488-9918-74b4030f250b</t>
  </si>
  <si>
    <t>15ba0f23-49e9-4488-9918-74b4030f250b</t>
  </si>
  <si>
    <t>2015-08-19T12:40:13.313+03</t>
  </si>
  <si>
    <t>2015-08-19T12:41:41.229+03</t>
  </si>
  <si>
    <t xml:space="preserve">سمعو </t>
  </si>
  <si>
    <t>uuid:a4cf3ffe-7e2b-4c20-a97f-a372517c5a51</t>
  </si>
  <si>
    <t>a4cf3ffe-7e2b-4c20-a97f-a372517c5a51</t>
  </si>
  <si>
    <t>2015-08-21T17:02:27.000+03:00</t>
  </si>
  <si>
    <t>2015-08-21T17:03:22.000+03:00</t>
  </si>
  <si>
    <t>uuid:159aee9f-243d-42c2-9c6a-d66ce3712e27</t>
  </si>
  <si>
    <t>159aee9f-243d-42c2-9c6a-d66ce3712e27</t>
  </si>
  <si>
    <t>2015-08-21T14:00:04</t>
  </si>
  <si>
    <t>uuid:cf6d6ed6-0030-4777-8064-800ea86b0f19</t>
  </si>
  <si>
    <t>cf6d6ed6-0030-4777-8064-800ea86b0f19</t>
  </si>
  <si>
    <t>2015-08-21T13:59:09</t>
  </si>
  <si>
    <t>2015-08-19T12:02:28.179+03</t>
  </si>
  <si>
    <t>2015-08-19T12:03:18.363+03</t>
  </si>
  <si>
    <t>نادر</t>
  </si>
  <si>
    <t>uuid:1eca9ae5-1c47-4be4-b99f-513f00c6a206</t>
  </si>
  <si>
    <t>1eca9ae5-1c47-4be4-b99f-513f00c6a206</t>
  </si>
  <si>
    <t>2015-08-19T11:06:54</t>
  </si>
  <si>
    <t>2015-08-19T12:03:34.189+03</t>
  </si>
  <si>
    <t>2015-08-19T12:06:42.073+03</t>
  </si>
  <si>
    <t>عزو</t>
  </si>
  <si>
    <t>uuid:d8af459a-8a20-4db5-bb58-3911c3c3b781</t>
  </si>
  <si>
    <t>d8af459a-8a20-4db5-bb58-3911c3c3b781</t>
  </si>
  <si>
    <t>2015-08-19T12:06:45.846+03</t>
  </si>
  <si>
    <t>2015-08-19T12:09:16.085+03</t>
  </si>
  <si>
    <t>طبو</t>
  </si>
  <si>
    <t>uuid:c8949b2d-9a8b-4817-a8ec-93407a43de71</t>
  </si>
  <si>
    <t>c8949b2d-9a8b-4817-a8ec-93407a43de71</t>
  </si>
  <si>
    <t>2015-08-19T11:06:55</t>
  </si>
  <si>
    <t>2015-08-19T12:09:26.630+03</t>
  </si>
  <si>
    <t>2015-08-19T12:10:24.908+03</t>
  </si>
  <si>
    <t xml:space="preserve">عبد العزيز </t>
  </si>
  <si>
    <t>uuid:bb8a8dd7-98a3-4407-802d-3f11a692fbd3</t>
  </si>
  <si>
    <t>bb8a8dd7-98a3-4407-802d-3f11a692fbd3</t>
  </si>
  <si>
    <t>2015-08-19T10:23:02.994+03</t>
  </si>
  <si>
    <t>2015-08-19T10:33:11.667+03</t>
  </si>
  <si>
    <t>Alforat</t>
  </si>
  <si>
    <t>uuid:a44844c2-b4c7-4697-9bdf-6a5afa835857</t>
  </si>
  <si>
    <t>a44844c2-b4c7-4697-9bdf-6a5afa835857</t>
  </si>
  <si>
    <t>2015-08-19T12:12:42</t>
  </si>
  <si>
    <t>2015-08-19T10:39:39.546+03</t>
  </si>
  <si>
    <t>2015-08-19T10:45:51.577+03</t>
  </si>
  <si>
    <t>Haj Shokry</t>
  </si>
  <si>
    <t>uuid:59e58b09-e65e-44bf-9e4f-8b2cfebcf736</t>
  </si>
  <si>
    <t>59e58b09-e65e-44bf-9e4f-8b2cfebcf736</t>
  </si>
  <si>
    <t>2015-08-19T12:18:04</t>
  </si>
  <si>
    <t>2015-08-19T11:31:09.941+03</t>
  </si>
  <si>
    <t>2015-08-19T11:39:52.403+03</t>
  </si>
  <si>
    <t>Mostafa Dawresh</t>
  </si>
  <si>
    <t>uuid:4686d957-093d-4a94-9c6f-1d3de05193cf</t>
  </si>
  <si>
    <t>4686d957-093d-4a94-9c6f-1d3de05193cf</t>
  </si>
  <si>
    <t>2015-08-19T12:44:54</t>
  </si>
  <si>
    <t>2015-08-18T13:45:09.557+03</t>
  </si>
  <si>
    <t>2015-08-18T13:48:27.231+03</t>
  </si>
  <si>
    <t>Maher</t>
  </si>
  <si>
    <t>uuid:e349c7e8-98cc-4b87-bc09-c11cc625d0b8</t>
  </si>
  <si>
    <t>e349c7e8-98cc-4b87-bc09-c11cc625d0b8</t>
  </si>
  <si>
    <t>2015-08-18T12:26:16</t>
  </si>
  <si>
    <t>2015-08-18T13:05:48.775+03</t>
  </si>
  <si>
    <t>2015-08-18T13:10:34.253+03</t>
  </si>
  <si>
    <t>Qanaya petrol station</t>
  </si>
  <si>
    <t>uuid:86963906-852b-48d3-9be2-1eba97ae8674</t>
  </si>
  <si>
    <t>86963906-852b-48d3-9be2-1eba97ae8674</t>
  </si>
  <si>
    <t>2015-08-18T12:15:10</t>
  </si>
  <si>
    <t>2015-08-18T13:30:52.049+03</t>
  </si>
  <si>
    <t>2015-08-18T13:36:08.655+03</t>
  </si>
  <si>
    <t>Qordina</t>
  </si>
  <si>
    <t>uuid:684ca067-b64a-4fbb-a922-7c15d2c52e46</t>
  </si>
  <si>
    <t>684ca067-b64a-4fbb-a922-7c15d2c52e46</t>
  </si>
  <si>
    <t>2015-08-18T12:37:02</t>
  </si>
  <si>
    <t>2015-08-21T10:48:32.777+03</t>
  </si>
  <si>
    <t>2015-08-21T10:50:47.376+03</t>
  </si>
  <si>
    <t>ابو مصطفى</t>
  </si>
  <si>
    <t>uuid:6488901c-2026-4e04-b5fb-251bbcd19f06</t>
  </si>
  <si>
    <t>6488901c-2026-4e04-b5fb-251bbcd19f06</t>
  </si>
  <si>
    <t>2015-08-21T07:50:52</t>
  </si>
  <si>
    <t>2015-08-21T10:51:01.896+03</t>
  </si>
  <si>
    <t>2015-08-21T10:53:50.925+03</t>
  </si>
  <si>
    <t>ابو لؤي</t>
  </si>
  <si>
    <t>uuid:6eaa2246-6cbb-4193-8fa9-7fc2411bed2a</t>
  </si>
  <si>
    <t>6eaa2246-6cbb-4193-8fa9-7fc2411bed2a</t>
  </si>
  <si>
    <t>2015-08-21T07:53:56</t>
  </si>
  <si>
    <t>2015-08-21T10:54:09.814+03</t>
  </si>
  <si>
    <t>2015-08-21T10:56:14.518+03</t>
  </si>
  <si>
    <t>ابو ميسم</t>
  </si>
  <si>
    <t>uuid:22420fc4-10b5-47e5-bf34-148e5a58df9d</t>
  </si>
  <si>
    <t>22420fc4-10b5-47e5-bf34-148e5a58df9d</t>
  </si>
  <si>
    <t>2015-08-21T07:56:19</t>
  </si>
  <si>
    <t>2015-08-21T10:56:26.174+03</t>
  </si>
  <si>
    <t>2015-08-21T10:58:34.536+03</t>
  </si>
  <si>
    <t>uuid:d7ed60cb-c241-4b1b-b981-62f9aa013196</t>
  </si>
  <si>
    <t>d7ed60cb-c241-4b1b-b981-62f9aa013196</t>
  </si>
  <si>
    <t>2015-08-21T07:58:42</t>
  </si>
  <si>
    <t>2015-08-21T10:45:53.771+03</t>
  </si>
  <si>
    <t>2015-08-21T10:48:09.226+03</t>
  </si>
  <si>
    <t>uuid:56cc9fcf-b1a4-4b12-9cdd-9ab3c2cd13d8</t>
  </si>
  <si>
    <t>56cc9fcf-b1a4-4b12-9cdd-9ab3c2cd13d8</t>
  </si>
  <si>
    <t>2015-08-21T07:48:26</t>
  </si>
  <si>
    <t>2015-08-21T10:30:38.920+03</t>
  </si>
  <si>
    <t>2015-08-21T10:31:49.141+03</t>
  </si>
  <si>
    <t>الايمان</t>
  </si>
  <si>
    <t>uuid:36f4c1f3-7e69-41dc-9d93-a17550c810a1</t>
  </si>
  <si>
    <t>36f4c1f3-7e69-41dc-9d93-a17550c810a1</t>
  </si>
  <si>
    <t>2015-08-21T07:31:54</t>
  </si>
  <si>
    <t>2015-08-21T10:32:19.094+03</t>
  </si>
  <si>
    <t>2015-08-21T10:33:33.700+03</t>
  </si>
  <si>
    <t>uuid:521b94f9-1420-4e05-ae14-e4f97f906452</t>
  </si>
  <si>
    <t>521b94f9-1420-4e05-ae14-e4f97f906452</t>
  </si>
  <si>
    <t>2015-08-21T07:33:39</t>
  </si>
  <si>
    <t>2015-08-21T10:33:56.369+03</t>
  </si>
  <si>
    <t>2015-08-21T10:34:57.734+03</t>
  </si>
  <si>
    <t>ابو هاني</t>
  </si>
  <si>
    <t>uuid:6ee2e600-8c04-4fc7-a724-1b14200be31e</t>
  </si>
  <si>
    <t>6ee2e600-8c04-4fc7-a724-1b14200be31e</t>
  </si>
  <si>
    <t>2015-08-21T07:35:05</t>
  </si>
  <si>
    <t>2015-08-20T13:45:13.475+03</t>
  </si>
  <si>
    <t>2015-08-20T13:55:28.754+03</t>
  </si>
  <si>
    <t>مازن للمحروقات</t>
  </si>
  <si>
    <t>uuid:92831d7a-7909-49ea-abc2-81adfdf23b17</t>
  </si>
  <si>
    <t>92831d7a-7909-49ea-abc2-81adfdf23b17</t>
  </si>
  <si>
    <t>2015-08-22T02:49:16</t>
  </si>
  <si>
    <t>2015-08-17T16:22:00.837+03</t>
  </si>
  <si>
    <t>2015-08-17T16:31:46.755+03</t>
  </si>
  <si>
    <t>النور للمحروقات</t>
  </si>
  <si>
    <t>uuid:4145e5c6-7ad9-4cca-aafc-3621f19e2c1b</t>
  </si>
  <si>
    <t>4145e5c6-7ad9-4cca-aafc-3621f19e2c1b</t>
  </si>
  <si>
    <t>2015-08-21T20:15:02</t>
  </si>
  <si>
    <t>2015-08-20T14:17:17.193+03</t>
  </si>
  <si>
    <t>2015-08-20T14:19:01.469+03</t>
  </si>
  <si>
    <t>الحسين</t>
  </si>
  <si>
    <t>uuid:63b9dfaa-aca0-475a-886e-119abf396042</t>
  </si>
  <si>
    <t>63b9dfaa-aca0-475a-886e-119abf396042</t>
  </si>
  <si>
    <t>2015-08-22T02:49:23</t>
  </si>
  <si>
    <t>2015-08-20T16:36:46.636+03</t>
  </si>
  <si>
    <t>2015-08-20T16:38:31.387+03</t>
  </si>
  <si>
    <t>uuid:85fabf98-d4d4-4e79-8771-bfd9d36d92ab</t>
  </si>
  <si>
    <t>85fabf98-d4d4-4e79-8771-bfd9d36d92ab</t>
  </si>
  <si>
    <t>2015-08-22T02:49:36</t>
  </si>
  <si>
    <t>2015-08-20T17:39:41.255+03</t>
  </si>
  <si>
    <t>2015-08-20T17:41:17.230+03</t>
  </si>
  <si>
    <t>ابو عرب</t>
  </si>
  <si>
    <t>uuid:43a87adb-0bf2-4a23-9c70-94293eb7fd79</t>
  </si>
  <si>
    <t>43a87adb-0bf2-4a23-9c70-94293eb7fd79</t>
  </si>
  <si>
    <t>2015-08-22T02:51:14</t>
  </si>
  <si>
    <t>2015-08-20T13:23:45.378+03</t>
  </si>
  <si>
    <t>2015-08-20T13:29:35.520+03</t>
  </si>
  <si>
    <t>محروقات عيداوي</t>
  </si>
  <si>
    <t>uuid:c1bbd29b-ae01-4451-a95d-7b75ced7c59a</t>
  </si>
  <si>
    <t>c1bbd29b-ae01-4451-a95d-7b75ced7c59a</t>
  </si>
  <si>
    <t>2015-08-22T02:49:12</t>
  </si>
  <si>
    <t>2015-08-18T15:04:34.581+03</t>
  </si>
  <si>
    <t>2015-08-18T15:07:27.885+03</t>
  </si>
  <si>
    <t>شوك للمحروقات</t>
  </si>
  <si>
    <t>uuid:9d9fca65-ed7b-4756-8dad-348cc743b3c3</t>
  </si>
  <si>
    <t>9d9fca65-ed7b-4756-8dad-348cc743b3c3</t>
  </si>
  <si>
    <t>2015-08-19T08:44:51</t>
  </si>
  <si>
    <t>2015-08-19T11:40:00.914+03</t>
  </si>
  <si>
    <t>2015-08-19T11:44:11.621+03</t>
  </si>
  <si>
    <t>حسان المصطفى</t>
  </si>
  <si>
    <t>uuid:ef3c7f03-3e6b-4b7b-ad9a-7600dd956714</t>
  </si>
  <si>
    <t>ef3c7f03-3e6b-4b7b-ad9a-7600dd956714</t>
  </si>
  <si>
    <t>2015-08-19T10:35:17</t>
  </si>
  <si>
    <t>2015-08-19T11:45:18.549+03</t>
  </si>
  <si>
    <t>2015-08-19T11:49:25.552+03</t>
  </si>
  <si>
    <t>وائل حسيناتو</t>
  </si>
  <si>
    <t>uuid:9684246b-8c1d-4c54-b42a-558cce609e45</t>
  </si>
  <si>
    <t>9684246b-8c1d-4c54-b42a-558cce609e45</t>
  </si>
  <si>
    <t>2015-08-19T11:50:09.935+03</t>
  </si>
  <si>
    <t>2015-08-19T11:54:21.830+03</t>
  </si>
  <si>
    <t>حسين الخطيب</t>
  </si>
  <si>
    <t>uuid:04d9620b-a473-4a39-9090-eb70db469563</t>
  </si>
  <si>
    <t>04d9620b-a473-4a39-9090-eb70db469563</t>
  </si>
  <si>
    <t>2015-08-19T10:35:18</t>
  </si>
  <si>
    <t>2015-08-18T13:07:43.043+03</t>
  </si>
  <si>
    <t>2015-08-18T13:12:05.555+03</t>
  </si>
  <si>
    <t>ابو عبدو للمحروقات</t>
  </si>
  <si>
    <t>uuid:30b56f3c-7eb3-4e76-86f0-40ba624f630f</t>
  </si>
  <si>
    <t>30b56f3c-7eb3-4e76-86f0-40ba624f630f</t>
  </si>
  <si>
    <t>2015-08-19T08:44:46</t>
  </si>
  <si>
    <t>2015-08-18T12:14:57.376+03</t>
  </si>
  <si>
    <t>2015-08-18T12:18:42.918+03</t>
  </si>
  <si>
    <t>سنون</t>
  </si>
  <si>
    <t>uuid:29a1b555-3da5-4069-ae40-f7a8ab4765be</t>
  </si>
  <si>
    <t>29a1b555-3da5-4069-ae40-f7a8ab4765be</t>
  </si>
  <si>
    <t>2015-08-19T08:44:40</t>
  </si>
  <si>
    <t>2015-08-19T10:54:40.657+03</t>
  </si>
  <si>
    <t>2015-08-19T11:40:42.170+03</t>
  </si>
  <si>
    <t>غسان المصطفى</t>
  </si>
  <si>
    <t>uuid:a62b5f33-cdb3-429d-af65-db90f8d0a192</t>
  </si>
  <si>
    <t>a62b5f33-cdb3-429d-af65-db90f8d0a192</t>
  </si>
  <si>
    <t>2015-08-19T10:34:50</t>
  </si>
  <si>
    <t>2015-08-19T11:45:24.548+03</t>
  </si>
  <si>
    <t>2015-08-19T11:47:15.086+03</t>
  </si>
  <si>
    <t>uuid:25b92938-b4be-49e6-ab1b-ec319e71ae42</t>
  </si>
  <si>
    <t>25b92938-b4be-49e6-ab1b-ec319e71ae42</t>
  </si>
  <si>
    <t>2015-08-19T11:49:31.285+03</t>
  </si>
  <si>
    <t>2015-08-19T11:51:51.652+03</t>
  </si>
  <si>
    <t>uuid:2f529ffc-d073-4084-9272-7416a43983b2</t>
  </si>
  <si>
    <t>2f529ffc-d073-4084-9272-7416a43983b2</t>
  </si>
  <si>
    <t>2015-08-18T14:56:20.762+03</t>
  </si>
  <si>
    <t>2015-08-18T14:57:59.305+03</t>
  </si>
  <si>
    <t>uuid:c1509f55-b182-4cf4-85f0-f5cacc609e2b</t>
  </si>
  <si>
    <t>c1509f55-b182-4cf4-85f0-f5cacc609e2b</t>
  </si>
  <si>
    <t>2015-08-19T08:43:23</t>
  </si>
  <si>
    <t>2015-08-18T12:49:35.216+03</t>
  </si>
  <si>
    <t>2015-08-18T12:50:55.439+03</t>
  </si>
  <si>
    <t>شوك للغاز</t>
  </si>
  <si>
    <t>uuid:329f397a-1927-4640-8ec3-4e0518458f67</t>
  </si>
  <si>
    <t>329f397a-1927-4640-8ec3-4e0518458f67</t>
  </si>
  <si>
    <t>2015-08-19T08:43:08</t>
  </si>
  <si>
    <t>2015-08-18T13:15:56.867+03</t>
  </si>
  <si>
    <t>2015-08-18T13:20:31.291+03</t>
  </si>
  <si>
    <t>حمزة للغاز</t>
  </si>
  <si>
    <t>uuid:3522bfa5-acd3-44a0-bd49-825a8fcbd134</t>
  </si>
  <si>
    <t>3522bfa5-acd3-44a0-bd49-825a8fcbd134</t>
  </si>
  <si>
    <t>2015-08-19T08:43:10</t>
  </si>
  <si>
    <t>2015-08-19T16:38:42.493+03</t>
  </si>
  <si>
    <t>2015-08-19T17:24:51.179+03</t>
  </si>
  <si>
    <t>uuid:5a21113e-f3e2-4c7e-b9b1-f65e153d82e9</t>
  </si>
  <si>
    <t>5a21113e-f3e2-4c7e-b9b1-f65e153d82e9</t>
  </si>
  <si>
    <t>2015-08-19T14:28:40</t>
  </si>
  <si>
    <t>2015-08-19T16:40:26.160+03</t>
  </si>
  <si>
    <t>2015-08-19T17:25:31.774+03</t>
  </si>
  <si>
    <t>محروقات ديب</t>
  </si>
  <si>
    <t>uuid:07917e82-117b-45a4-afbe-f08f6248c902</t>
  </si>
  <si>
    <t>07917e82-117b-45a4-afbe-f08f6248c902</t>
  </si>
  <si>
    <t>2015-08-19T14:28:41</t>
  </si>
  <si>
    <t>2015-08-19T16:42:15.416+03</t>
  </si>
  <si>
    <t>2015-08-19T17:26:43.457+03</t>
  </si>
  <si>
    <t>uuid:4de7c833-98cc-4414-9247-d22fc0020441</t>
  </si>
  <si>
    <t>4de7c833-98cc-4414-9247-d22fc0020441</t>
  </si>
  <si>
    <t>2015-08-19T14:29:05</t>
  </si>
  <si>
    <t>2015-08-19T16:24:41.225+03</t>
  </si>
  <si>
    <t>2015-08-19T17:14:52.968+03</t>
  </si>
  <si>
    <t>محلات القصاب</t>
  </si>
  <si>
    <t>uuid:986869b5-0a8c-4471-b5a3-5c3cc2aad7b3</t>
  </si>
  <si>
    <t>986869b5-0a8c-4471-b5a3-5c3cc2aad7b3</t>
  </si>
  <si>
    <t>2015-08-19T14:20:13</t>
  </si>
  <si>
    <t>2015-08-19T16:25:37.161+03</t>
  </si>
  <si>
    <t>2015-08-19T17:17:54.376+03</t>
  </si>
  <si>
    <t>محلات البنشي</t>
  </si>
  <si>
    <t>uuid:f24eafc6-2870-4af9-987d-8cd61d4454df</t>
  </si>
  <si>
    <t>f24eafc6-2870-4af9-987d-8cd61d4454df</t>
  </si>
  <si>
    <t>2015-08-19T16:26:28.257+03</t>
  </si>
  <si>
    <t>2015-08-19T17:19:55.595+03</t>
  </si>
  <si>
    <t>محلات الآغا</t>
  </si>
  <si>
    <t>uuid:d556f694-fed2-4d1f-9333-e46e8aca556b</t>
  </si>
  <si>
    <t>d556f694-fed2-4d1f-9333-e46e8aca556b</t>
  </si>
  <si>
    <t>2015-08-19T14:20:15</t>
  </si>
  <si>
    <t>2015-08-20T11:22:32.236+03</t>
  </si>
  <si>
    <t>2015-08-20T11:25:32.721+03</t>
  </si>
  <si>
    <t>وائل</t>
  </si>
  <si>
    <t>uuid:068156b7-8f9b-49cd-8f30-8e4e529fd90b</t>
  </si>
  <si>
    <t>068156b7-8f9b-49cd-8f30-8e4e529fd90b</t>
  </si>
  <si>
    <t>2015-08-20T08:25:50</t>
  </si>
  <si>
    <t>2015-08-20T11:17:12.346+03</t>
  </si>
  <si>
    <t>2015-08-20T11:19:57.294+03</t>
  </si>
  <si>
    <t>uuid:b91396a6-4c83-4d96-9a20-438dd05ed3ec</t>
  </si>
  <si>
    <t>b91396a6-4c83-4d96-9a20-438dd05ed3ec</t>
  </si>
  <si>
    <t>2015-08-20T08:25:45</t>
  </si>
  <si>
    <t>2015-08-20T11:14:19.200+03</t>
  </si>
  <si>
    <t>2015-08-20T11:17:02.044+03</t>
  </si>
  <si>
    <t xml:space="preserve">الفاروق </t>
  </si>
  <si>
    <t>uuid:cb479910-6338-485d-afde-3904b122eb36</t>
  </si>
  <si>
    <t>cb479910-6338-485d-afde-3904b122eb36</t>
  </si>
  <si>
    <t>2015-08-20T08:25:43</t>
  </si>
  <si>
    <t>2015-08-20T11:20:01.053+03</t>
  </si>
  <si>
    <t>2015-08-20T11:22:24.329+03</t>
  </si>
  <si>
    <t>uuid:c6d6d97c-52cf-4b9b-a0f3-d51251099203</t>
  </si>
  <si>
    <t>c6d6d97c-52cf-4b9b-a0f3-d51251099203</t>
  </si>
  <si>
    <t>2015-08-20T08:25:48</t>
  </si>
  <si>
    <t>2015-08-20T11:01:58.117+03</t>
  </si>
  <si>
    <t>2015-08-20T11:03:08.585+03</t>
  </si>
  <si>
    <t xml:space="preserve">السلام </t>
  </si>
  <si>
    <t>uuid:306b9604-978c-4e58-84bc-9204bdceddf1</t>
  </si>
  <si>
    <t>306b9604-978c-4e58-84bc-9204bdceddf1</t>
  </si>
  <si>
    <t>2015-08-20T08:06:56</t>
  </si>
  <si>
    <t>2015-08-20T11:05:34.404+03</t>
  </si>
  <si>
    <t>2015-08-20T11:06:45.829+03</t>
  </si>
  <si>
    <t>الصفاء</t>
  </si>
  <si>
    <t>uuid:2827ad7a-2453-4741-812c-d301493634b2</t>
  </si>
  <si>
    <t>2827ad7a-2453-4741-812c-d301493634b2</t>
  </si>
  <si>
    <t>2015-08-20T08:06:59</t>
  </si>
  <si>
    <t>2015-08-20T11:03:11.922+03</t>
  </si>
  <si>
    <t>2015-08-20T11:04:21.016+03</t>
  </si>
  <si>
    <t>فارس</t>
  </si>
  <si>
    <t>uuid:61c4c6c5-1c00-483c-ac6c-850bc0e572fc</t>
  </si>
  <si>
    <t>61c4c6c5-1c00-483c-ac6c-850bc0e572fc</t>
  </si>
  <si>
    <t>2015-08-20T08:06:57</t>
  </si>
  <si>
    <t>2015-08-20T11:04:24.920+03</t>
  </si>
  <si>
    <t>2015-08-20T11:05:30.730+03</t>
  </si>
  <si>
    <t>uuid:73f7f399-868d-46a3-8d61-d62b5bb28550</t>
  </si>
  <si>
    <t>73f7f399-868d-46a3-8d61-d62b5bb28550</t>
  </si>
  <si>
    <t>2015-08-20T08:06:58</t>
  </si>
  <si>
    <t>2015-08-20T00:12:16.034+03</t>
  </si>
  <si>
    <t>2015-08-20T00:14:04.419+03</t>
  </si>
  <si>
    <t>محطة وجيه</t>
  </si>
  <si>
    <t>uuid:4b81f03f-07f4-4f1d-9652-b41b6e917b18</t>
  </si>
  <si>
    <t>4b81f03f-07f4-4f1d-9652-b41b6e917b18</t>
  </si>
  <si>
    <t>2015-08-19T21:14:13</t>
  </si>
  <si>
    <t>2015-08-20T00:04:28.236+03</t>
  </si>
  <si>
    <t>2015-08-20T00:07:30.147+03</t>
  </si>
  <si>
    <t xml:space="preserve">الشايب للغاز والبترول </t>
  </si>
  <si>
    <t>uuid:c55892e8-f122-4bf7-be21-f71074aec776</t>
  </si>
  <si>
    <t>c55892e8-f122-4bf7-be21-f71074aec776</t>
  </si>
  <si>
    <t>2015-08-19T21:14:12</t>
  </si>
  <si>
    <t>2015-08-20T00:09:56.549+03</t>
  </si>
  <si>
    <t>2015-08-20T00:12:00.928+03</t>
  </si>
  <si>
    <t xml:space="preserve">محطة أبو سليم </t>
  </si>
  <si>
    <t>uuid:6c2fa39c-757b-4a0f-8ca9-2a72eaa3380b</t>
  </si>
  <si>
    <t>6c2fa39c-757b-4a0f-8ca9-2a72eaa3380b</t>
  </si>
  <si>
    <t>2015-08-20T00:07:35.752+03</t>
  </si>
  <si>
    <t>2015-08-20T00:09:49.322+03</t>
  </si>
  <si>
    <t>بنزين ومازوط السطام</t>
  </si>
  <si>
    <t>uuid:ee6359a7-cdd4-46d2-8ff6-28898e4260df</t>
  </si>
  <si>
    <t>ee6359a7-cdd4-46d2-8ff6-28898e4260df</t>
  </si>
  <si>
    <t>2015-08-19T23:42:30.336+03</t>
  </si>
  <si>
    <t>2015-08-19T23:43:38.688+03</t>
  </si>
  <si>
    <t>أبو غازي للغاز</t>
  </si>
  <si>
    <t>uuid:ad6387bf-951d-41c9-a4ab-104fd70fddcb</t>
  </si>
  <si>
    <t>ad6387bf-951d-41c9-a4ab-104fd70fddcb</t>
  </si>
  <si>
    <t>2015-08-19T21:04:01</t>
  </si>
  <si>
    <t>2015-08-19T23:45:34.244+03</t>
  </si>
  <si>
    <t>2015-08-19T23:46:49.025+03</t>
  </si>
  <si>
    <t>الشايب للغاز</t>
  </si>
  <si>
    <t>uuid:8b3628ba-28e4-4e22-989d-90d6f0f8768e</t>
  </si>
  <si>
    <t>8b3628ba-28e4-4e22-989d-90d6f0f8768e</t>
  </si>
  <si>
    <t>2015-08-19T23:40:55.146+03</t>
  </si>
  <si>
    <t>2015-08-19T23:42:27.107+03</t>
  </si>
  <si>
    <t>بديع الأسود للغاز</t>
  </si>
  <si>
    <t>uuid:98d22df3-ff3a-436f-bdb4-3f2052030c7b</t>
  </si>
  <si>
    <t>98d22df3-ff3a-436f-bdb4-3f2052030c7b</t>
  </si>
  <si>
    <t>2015-08-19T23:43:42.942+03</t>
  </si>
  <si>
    <t>2015-08-19T23:45:24.860+03</t>
  </si>
  <si>
    <t>أبو بسام للغاز</t>
  </si>
  <si>
    <t>uuid:ca6bd4f4-67dc-429e-b8a8-d0c1f963639f</t>
  </si>
  <si>
    <t>ca6bd4f4-67dc-429e-b8a8-d0c1f963639f</t>
  </si>
  <si>
    <t>e758b286-e1fb-417b-ae10-50e42e8abbd9</t>
  </si>
  <si>
    <t>9173320d-ab61-475e-9825-42b1cae36fad</t>
  </si>
  <si>
    <t>a5b751b1-c227-46b6-96bc-54154a07c520</t>
  </si>
  <si>
    <t>8863308e-0179-4318-8512-85ab61d4cc24</t>
  </si>
  <si>
    <t>2015-08-18 10:55:28</t>
  </si>
  <si>
    <t>42066dfc-2f36-4c36-a2c7-3b3d02c6ff8a</t>
  </si>
  <si>
    <t>2015-08-18 11:13:00</t>
  </si>
  <si>
    <t>01fc0137-923a-422e-9c7e-b95244025bb1</t>
  </si>
  <si>
    <t>2015-08-18 11:00:45</t>
  </si>
  <si>
    <t>71b9f6d0-fada-4f8e-9e07-8644b16c75cf</t>
  </si>
  <si>
    <t>2015-08-19 13:20:03</t>
  </si>
  <si>
    <t>13cb8e25-8e14-4b57-a8dc-de3632e3b6b3</t>
  </si>
  <si>
    <t>2015-08-18 13:46:45</t>
  </si>
  <si>
    <t>74a1abe3-112a-4045-a71c-aa58f7ce3696</t>
  </si>
  <si>
    <t>2015-08-18 12:21:36</t>
  </si>
  <si>
    <t>999690c2-60a8-4e50-9b7a-b06df335e0a2</t>
  </si>
  <si>
    <t>2015-08-18 13:42:48</t>
  </si>
  <si>
    <t>16295d57-c305-4036-a122-70fda6956686</t>
  </si>
  <si>
    <t>eae35b4a-0eaf-4f82-9278-2235c420dfa7</t>
  </si>
  <si>
    <t>5717a640-495e-4a16-9cbb-70e74188b249</t>
  </si>
  <si>
    <t>3198010c-f187-4335-a10a-b324c22f8dd0</t>
  </si>
  <si>
    <t>d403ed64-9e55-42e8-9f39-9c7df44368ba</t>
  </si>
  <si>
    <t>514e2b76-88a7-42c0-9f1a-dc8d4e96e181</t>
  </si>
  <si>
    <t>2015-08-19 12:03:33</t>
  </si>
  <si>
    <t>f5fdc85a-026e-4403-a29d-7791904d470c</t>
  </si>
  <si>
    <t>2015-08-19 12:54:45</t>
  </si>
  <si>
    <t>e669a82e-4dc5-4924-96e5-008a344cf96c</t>
  </si>
  <si>
    <t>2015-08-19 14:34:52</t>
  </si>
  <si>
    <t>44734721-603d-42b3-9d55-934f9dc6030c</t>
  </si>
  <si>
    <t>2015-08-19 14:38:17</t>
  </si>
  <si>
    <t>f9842e70-6917-47b8-9894-62ab5521988a</t>
  </si>
  <si>
    <t>2015-08-19 14:28:16</t>
  </si>
  <si>
    <t>a439bdff-9755-4d69-af8c-4063c7e453b5</t>
  </si>
  <si>
    <t>1bff9817-9c34-43aa-8c23-76834458a193</t>
  </si>
  <si>
    <t>913b3882-f8fa-4e06-8dae-92c971c30fde</t>
  </si>
  <si>
    <t>2015-08-18 12:08:17</t>
  </si>
  <si>
    <t>85f845ed-cda1-43ae-80a6-db353aeb3463</t>
  </si>
  <si>
    <t>2015-08-18 12:05:21</t>
  </si>
  <si>
    <t>1502ea46-e5ec-49b0-86e7-7fe8931163e1</t>
  </si>
  <si>
    <t>2015-08-18 12:05:29</t>
  </si>
  <si>
    <t>f809f4d0-e192-420d-bf03-462f90f5b91c</t>
  </si>
  <si>
    <t>67f4db09-5e5a-4f33-ac3d-992afaf4c885</t>
  </si>
  <si>
    <t>fa3b5678-335a-4b29-94d5-805462838873</t>
  </si>
  <si>
    <t>2015-08-17 12:21:40</t>
  </si>
  <si>
    <t>131f4895-293a-4bd1-be71-280afd170641</t>
  </si>
  <si>
    <t>2015-08-17 12:11:41</t>
  </si>
  <si>
    <t>55022ff9-72fc-4a15-b4b8-9c9e9ac6783a</t>
  </si>
  <si>
    <t>2015-08-18 12:34:37</t>
  </si>
  <si>
    <t>2015-08-19T12:42:43.466+03</t>
  </si>
  <si>
    <t>2015-08-19T12:45:37.149+03</t>
  </si>
  <si>
    <t>عزو عيدو</t>
  </si>
  <si>
    <t>uuid:085d6420-f688-4cf2-b995-dc6d1e29c242</t>
  </si>
  <si>
    <t>085d6420-f688-4cf2-b995-dc6d1e29c242</t>
  </si>
  <si>
    <t>2015-08-19T13:29:39</t>
  </si>
  <si>
    <t>2015-08-18T15:22:42.664+03</t>
  </si>
  <si>
    <t>2015-08-18T15:29:23.261+03</t>
  </si>
  <si>
    <t>الشريف</t>
  </si>
  <si>
    <t>uuid:53c973ad-ac17-4b52-8fa6-3078efeec477</t>
  </si>
  <si>
    <t>53c973ad-ac17-4b52-8fa6-3078efeec477</t>
  </si>
  <si>
    <t>2015-08-18T13:33:34</t>
  </si>
  <si>
    <t>2015-08-23T13:29:04.728+03</t>
  </si>
  <si>
    <t>2015-08-23T13:32:33.265+03</t>
  </si>
  <si>
    <t>ابو حسين</t>
  </si>
  <si>
    <t>uuid:a8d26863-05b7-48a8-9311-9c3969d3da85</t>
  </si>
  <si>
    <t>a8d26863-05b7-48a8-9311-9c3969d3da85</t>
  </si>
  <si>
    <t>2015-08-23T10:40:50</t>
  </si>
  <si>
    <t>2015-08-19T13:08:16.986+03</t>
  </si>
  <si>
    <t>2015-08-19T13:11:41.331+03</t>
  </si>
  <si>
    <t>ابو عبدالله</t>
  </si>
  <si>
    <t>uuid:9f567c00-d685-46d7-b6f4-95129aea07ad</t>
  </si>
  <si>
    <t>9f567c00-d685-46d7-b6f4-95129aea07ad</t>
  </si>
  <si>
    <t>2015-08-19T13:30:00</t>
  </si>
  <si>
    <t>2015-08-18T15:19:02.173+03</t>
  </si>
  <si>
    <t>2015-08-18T15:20:52.674+03</t>
  </si>
  <si>
    <t>انس ضاهر</t>
  </si>
  <si>
    <t>uuid:372f036e-9a2b-4343-a656-02a75e447f12</t>
  </si>
  <si>
    <t>372f036e-9a2b-4343-a656-02a75e447f12</t>
  </si>
  <si>
    <t>2015-08-18T13:33:17</t>
  </si>
  <si>
    <t>2015-08-23T13:25:28.178+03</t>
  </si>
  <si>
    <t>2015-08-23T13:28:56.705+03</t>
  </si>
  <si>
    <t>uuid:5344e3c7-d32b-4422-a99b-a47a6d5edc77</t>
  </si>
  <si>
    <t>5344e3c7-d32b-4422-a99b-a47a6d5edc77</t>
  </si>
  <si>
    <t>2015-08-23T10:40:11</t>
  </si>
  <si>
    <t>3952009001</t>
  </si>
  <si>
    <t>3952009002</t>
  </si>
  <si>
    <t>3952009003</t>
  </si>
  <si>
    <t>3952009004</t>
  </si>
  <si>
    <t>3952009005</t>
  </si>
  <si>
    <t>3952009006</t>
  </si>
  <si>
    <t>3952009007</t>
  </si>
  <si>
    <t>3952009008</t>
  </si>
  <si>
    <t>3952009009</t>
  </si>
  <si>
    <t>3952009010</t>
  </si>
  <si>
    <t>3952009011</t>
  </si>
  <si>
    <t>3952009012</t>
  </si>
  <si>
    <t>3952009013</t>
  </si>
  <si>
    <t>3952009014</t>
  </si>
  <si>
    <t>3952009015</t>
  </si>
  <si>
    <t>3952009016</t>
  </si>
  <si>
    <t>3952009017</t>
  </si>
  <si>
    <t>3952009018</t>
  </si>
  <si>
    <t>3952009019</t>
  </si>
  <si>
    <t>3952009020</t>
  </si>
  <si>
    <t>3952009021</t>
  </si>
  <si>
    <t>3952009022</t>
  </si>
  <si>
    <t>3952009023</t>
  </si>
  <si>
    <t>6940009024</t>
  </si>
  <si>
    <t>6940009025</t>
  </si>
  <si>
    <t>6940009026</t>
  </si>
  <si>
    <t>6940009027</t>
  </si>
  <si>
    <t>6940009028</t>
  </si>
  <si>
    <t>6940009029</t>
  </si>
  <si>
    <t>3179009030</t>
  </si>
  <si>
    <t>3179009031</t>
  </si>
  <si>
    <t>3179009032</t>
  </si>
  <si>
    <t>7725009033</t>
  </si>
  <si>
    <t>7725009034</t>
  </si>
  <si>
    <t>7725009035</t>
  </si>
  <si>
    <t>7725009036</t>
  </si>
  <si>
    <t>7725009037</t>
  </si>
  <si>
    <t>5669009038</t>
  </si>
  <si>
    <t>5669009039</t>
  </si>
  <si>
    <t>5669009040</t>
  </si>
  <si>
    <t>5669009041</t>
  </si>
  <si>
    <t>5669009042</t>
  </si>
  <si>
    <t>5669009043</t>
  </si>
  <si>
    <t>5669009044</t>
  </si>
  <si>
    <t>5669009045</t>
  </si>
  <si>
    <t>5669009046</t>
  </si>
  <si>
    <t>5669009047</t>
  </si>
  <si>
    <t>5669009048</t>
  </si>
  <si>
    <t>5669009049</t>
  </si>
  <si>
    <t>5669009050</t>
  </si>
  <si>
    <t>5669009051</t>
  </si>
  <si>
    <t>5669009052</t>
  </si>
  <si>
    <t>5669009053</t>
  </si>
  <si>
    <t>5669009054</t>
  </si>
  <si>
    <t>5669009055</t>
  </si>
  <si>
    <t>5669009056</t>
  </si>
  <si>
    <t>5669009057</t>
  </si>
  <si>
    <t>8748009058</t>
  </si>
  <si>
    <t>8748009059</t>
  </si>
  <si>
    <t>8748009060</t>
  </si>
  <si>
    <t>8748009061</t>
  </si>
  <si>
    <t>8748009062</t>
  </si>
  <si>
    <t>8748009063</t>
  </si>
  <si>
    <t>8748009064</t>
  </si>
  <si>
    <t>8748009065</t>
  </si>
  <si>
    <t>8748009066</t>
  </si>
  <si>
    <t>8748009067</t>
  </si>
  <si>
    <t>8748009068</t>
  </si>
  <si>
    <t>8748009069</t>
  </si>
  <si>
    <t>8748009070</t>
  </si>
  <si>
    <t>8748009071</t>
  </si>
  <si>
    <t>8748009072</t>
  </si>
  <si>
    <t>8748009073</t>
  </si>
  <si>
    <t>8748009074</t>
  </si>
  <si>
    <t>8748009075</t>
  </si>
  <si>
    <t>8748009076</t>
  </si>
  <si>
    <t>8748009077</t>
  </si>
  <si>
    <t>6969009078</t>
  </si>
  <si>
    <t>6969009079</t>
  </si>
  <si>
    <t>6969009080</t>
  </si>
  <si>
    <t>6969009081</t>
  </si>
  <si>
    <t>6969009082</t>
  </si>
  <si>
    <t>6969009083</t>
  </si>
  <si>
    <t>6969009084</t>
  </si>
  <si>
    <t>6969009085</t>
  </si>
  <si>
    <t>6969009086</t>
  </si>
  <si>
    <t>6969009087</t>
  </si>
  <si>
    <t>6969009088</t>
  </si>
  <si>
    <t>6969009089</t>
  </si>
  <si>
    <t>6969009090</t>
  </si>
  <si>
    <t>6969009091</t>
  </si>
  <si>
    <t>6969009092</t>
  </si>
  <si>
    <t>6969009093</t>
  </si>
  <si>
    <t>6969009094</t>
  </si>
  <si>
    <t>6969009095</t>
  </si>
  <si>
    <t>6969009096</t>
  </si>
  <si>
    <t>6969009097</t>
  </si>
  <si>
    <t>2074009098</t>
  </si>
  <si>
    <t>2074009099</t>
  </si>
  <si>
    <t>2074009100</t>
  </si>
  <si>
    <t>2074009101</t>
  </si>
  <si>
    <t>2074009102</t>
  </si>
  <si>
    <t>2074009103</t>
  </si>
  <si>
    <t>2074009104</t>
  </si>
  <si>
    <t>2074009105</t>
  </si>
  <si>
    <t>2074009106</t>
  </si>
  <si>
    <t>2074009107</t>
  </si>
  <si>
    <t>2074009108</t>
  </si>
  <si>
    <t>2074009109</t>
  </si>
  <si>
    <t>2074009110</t>
  </si>
  <si>
    <t>2074009111</t>
  </si>
  <si>
    <t>2074009112</t>
  </si>
  <si>
    <t>2074009113</t>
  </si>
  <si>
    <t>2074009114</t>
  </si>
  <si>
    <t>2074009115</t>
  </si>
  <si>
    <t>2074009116</t>
  </si>
  <si>
    <t>2074009117</t>
  </si>
  <si>
    <t>8888009118</t>
  </si>
  <si>
    <t>8888009119</t>
  </si>
  <si>
    <t>8888009120</t>
  </si>
  <si>
    <t>8888009121</t>
  </si>
  <si>
    <t>8888009122</t>
  </si>
  <si>
    <t>8888009123</t>
  </si>
  <si>
    <t>8888009124</t>
  </si>
  <si>
    <t>8888009125</t>
  </si>
  <si>
    <t>8888009126</t>
  </si>
  <si>
    <t>8888009127</t>
  </si>
  <si>
    <t>8888009128</t>
  </si>
  <si>
    <t>8888009129</t>
  </si>
  <si>
    <t>8888009130</t>
  </si>
  <si>
    <t>8888009131</t>
  </si>
  <si>
    <t>8888009132</t>
  </si>
  <si>
    <t>5494009133</t>
  </si>
  <si>
    <t>5494009134</t>
  </si>
  <si>
    <t>5494009135</t>
  </si>
  <si>
    <t>5494009136</t>
  </si>
  <si>
    <t>5494009137</t>
  </si>
  <si>
    <t>5494009138</t>
  </si>
  <si>
    <t>5494009139</t>
  </si>
  <si>
    <t>5494009140</t>
  </si>
  <si>
    <t>5494009141</t>
  </si>
  <si>
    <t>5494009142</t>
  </si>
  <si>
    <t>5494009143</t>
  </si>
  <si>
    <t>5494009144</t>
  </si>
  <si>
    <t>5494009145</t>
  </si>
  <si>
    <t>5494009146</t>
  </si>
  <si>
    <t>9259009147</t>
  </si>
  <si>
    <t>9259009148</t>
  </si>
  <si>
    <t>9259009149</t>
  </si>
  <si>
    <t>9259009150</t>
  </si>
  <si>
    <t>9259009151</t>
  </si>
  <si>
    <t>9259009152</t>
  </si>
  <si>
    <t>9259009153</t>
  </si>
  <si>
    <t>9259009154</t>
  </si>
  <si>
    <t>9259009155</t>
  </si>
  <si>
    <t>9259009156</t>
  </si>
  <si>
    <t>9259009157</t>
  </si>
  <si>
    <t>9259009158</t>
  </si>
  <si>
    <t>3720009159</t>
  </si>
  <si>
    <t>3720009160</t>
  </si>
  <si>
    <t>3720009161</t>
  </si>
  <si>
    <t>3720009162</t>
  </si>
  <si>
    <t>3720009163</t>
  </si>
  <si>
    <t>3720009164</t>
  </si>
  <si>
    <t>1935009165</t>
  </si>
  <si>
    <t>1935009166</t>
  </si>
  <si>
    <t>1935009167</t>
  </si>
  <si>
    <t>1935009168</t>
  </si>
  <si>
    <t>1935009169</t>
  </si>
  <si>
    <t>1935009170</t>
  </si>
  <si>
    <t>1935009171</t>
  </si>
  <si>
    <t>1935009172</t>
  </si>
  <si>
    <t>1935009173</t>
  </si>
  <si>
    <t>1935009174</t>
  </si>
  <si>
    <t>1935009175</t>
  </si>
  <si>
    <t>1935009176</t>
  </si>
  <si>
    <t>1935009177</t>
  </si>
  <si>
    <t>1935009178</t>
  </si>
  <si>
    <t>1935009179</t>
  </si>
  <si>
    <t>1935009180</t>
  </si>
  <si>
    <t>1935009181</t>
  </si>
  <si>
    <t>1935009182</t>
  </si>
  <si>
    <t>1935009183</t>
  </si>
  <si>
    <t>1935009184</t>
  </si>
  <si>
    <t>7036009185</t>
  </si>
  <si>
    <t>7036009186</t>
  </si>
  <si>
    <t>7036009187</t>
  </si>
  <si>
    <t>7036009188</t>
  </si>
  <si>
    <t>7036009189</t>
  </si>
  <si>
    <t>7036009190</t>
  </si>
  <si>
    <t>7036009191</t>
  </si>
  <si>
    <t>7036009192</t>
  </si>
  <si>
    <t>7036009193</t>
  </si>
  <si>
    <t>7036009194</t>
  </si>
  <si>
    <t>7036009195</t>
  </si>
  <si>
    <t>7036009196</t>
  </si>
  <si>
    <t>7519009197</t>
  </si>
  <si>
    <t>7519009198</t>
  </si>
  <si>
    <t>7519009199</t>
  </si>
  <si>
    <t>7519009200</t>
  </si>
  <si>
    <t>7519009201</t>
  </si>
  <si>
    <t>7519009202</t>
  </si>
  <si>
    <t>7519009203</t>
  </si>
  <si>
    <t>7519009204</t>
  </si>
  <si>
    <t>7519009205</t>
  </si>
  <si>
    <t>7519009206</t>
  </si>
  <si>
    <t>7519009207</t>
  </si>
  <si>
    <t>7519009208</t>
  </si>
  <si>
    <t>7519009209</t>
  </si>
  <si>
    <t>7519009210</t>
  </si>
  <si>
    <t>7519009211</t>
  </si>
  <si>
    <t>5105009212</t>
  </si>
  <si>
    <t>5105009213</t>
  </si>
  <si>
    <t>5105009214</t>
  </si>
  <si>
    <t>5105009215</t>
  </si>
  <si>
    <t>5105009216</t>
  </si>
  <si>
    <t>5105009217</t>
  </si>
  <si>
    <t>5105009218</t>
  </si>
  <si>
    <t>5105009219</t>
  </si>
  <si>
    <t>5105009220</t>
  </si>
  <si>
    <t>5105009221</t>
  </si>
  <si>
    <t>5105009222</t>
  </si>
  <si>
    <t>5105009223</t>
  </si>
  <si>
    <t>5105009224</t>
  </si>
  <si>
    <t>5105009225</t>
  </si>
  <si>
    <t>5105009226</t>
  </si>
  <si>
    <t>2200009227</t>
  </si>
  <si>
    <t>2200009228</t>
  </si>
  <si>
    <t>2200009229</t>
  </si>
  <si>
    <t>2200009230</t>
  </si>
  <si>
    <t>2200009231</t>
  </si>
  <si>
    <t>2200009232</t>
  </si>
  <si>
    <t>2200009233</t>
  </si>
  <si>
    <t>2200009234</t>
  </si>
  <si>
    <t>2200009235</t>
  </si>
  <si>
    <t>2200009236</t>
  </si>
  <si>
    <t>2200009237</t>
  </si>
  <si>
    <t>2200009238</t>
  </si>
  <si>
    <t>2200009239</t>
  </si>
  <si>
    <t>2200009240</t>
  </si>
  <si>
    <t>2200009241</t>
  </si>
  <si>
    <t>4042009242</t>
  </si>
  <si>
    <t>4042009243</t>
  </si>
  <si>
    <t>4042009244</t>
  </si>
  <si>
    <t>4042009245</t>
  </si>
  <si>
    <t>4042009246</t>
  </si>
  <si>
    <t>4042009247</t>
  </si>
  <si>
    <t>4042009248</t>
  </si>
  <si>
    <t>4042009249</t>
  </si>
  <si>
    <t>4042009250</t>
  </si>
  <si>
    <t>4042009251</t>
  </si>
  <si>
    <t>4042009252</t>
  </si>
  <si>
    <t>4042009253</t>
  </si>
  <si>
    <t>1100009254</t>
  </si>
  <si>
    <t>1100009255</t>
  </si>
  <si>
    <t>1100009256</t>
  </si>
  <si>
    <t>1100009257</t>
  </si>
  <si>
    <t>1100009258</t>
  </si>
  <si>
    <t>1100009259</t>
  </si>
  <si>
    <t>1100009260</t>
  </si>
  <si>
    <t>1100009261</t>
  </si>
  <si>
    <t>1100009262</t>
  </si>
  <si>
    <t>1100009263</t>
  </si>
  <si>
    <t>1100009264</t>
  </si>
  <si>
    <t>1100009265</t>
  </si>
  <si>
    <t>1100009266</t>
  </si>
  <si>
    <t>1100009267</t>
  </si>
  <si>
    <t>1100009268</t>
  </si>
  <si>
    <t>1100009269</t>
  </si>
  <si>
    <t>1100009270</t>
  </si>
  <si>
    <t>1100009271</t>
  </si>
  <si>
    <t>1100009272</t>
  </si>
  <si>
    <t>1100009273</t>
  </si>
  <si>
    <t>1100009274</t>
  </si>
  <si>
    <t>1100009275</t>
  </si>
  <si>
    <t>1100009276</t>
  </si>
  <si>
    <t>1505009277</t>
  </si>
  <si>
    <t>4257009278</t>
  </si>
  <si>
    <t>4257009279</t>
  </si>
  <si>
    <t>4257009280</t>
  </si>
  <si>
    <t>4257009281</t>
  </si>
  <si>
    <t>3312009282</t>
  </si>
  <si>
    <t>3312009283</t>
  </si>
  <si>
    <t>3312009284</t>
  </si>
  <si>
    <t>3312009285</t>
  </si>
  <si>
    <t>3312009286</t>
  </si>
  <si>
    <t>3312009287</t>
  </si>
  <si>
    <t>5733009288</t>
  </si>
  <si>
    <t>5733009289</t>
  </si>
  <si>
    <t>5733009290</t>
  </si>
  <si>
    <t>5733009291</t>
  </si>
  <si>
    <t>5733009292</t>
  </si>
  <si>
    <t>5733009293</t>
  </si>
  <si>
    <t>5733009294</t>
  </si>
  <si>
    <t>5733009295</t>
  </si>
  <si>
    <t>5733009296</t>
  </si>
  <si>
    <t>9545009297</t>
  </si>
  <si>
    <t>9545009298</t>
  </si>
  <si>
    <t>9545009299</t>
  </si>
  <si>
    <t>9545009300</t>
  </si>
  <si>
    <t>9545009301</t>
  </si>
  <si>
    <t>9545009302</t>
  </si>
  <si>
    <t>9545009303</t>
  </si>
  <si>
    <t>9545009304</t>
  </si>
  <si>
    <t>9545009305</t>
  </si>
  <si>
    <t>9545009306</t>
  </si>
  <si>
    <t>9545009307</t>
  </si>
  <si>
    <t>9545009308</t>
  </si>
  <si>
    <t>9545009309</t>
  </si>
  <si>
    <t>9545009310</t>
  </si>
  <si>
    <t>9545009311</t>
  </si>
  <si>
    <t>5481009312</t>
  </si>
  <si>
    <t>5481009313</t>
  </si>
  <si>
    <t>5481009314</t>
  </si>
  <si>
    <t>5481009315</t>
  </si>
  <si>
    <t>5481009316</t>
  </si>
  <si>
    <t>5382009317</t>
  </si>
  <si>
    <t>5382009318</t>
  </si>
  <si>
    <t>5382009319</t>
  </si>
  <si>
    <t>5382009320</t>
  </si>
  <si>
    <t>6137009321</t>
  </si>
  <si>
    <t>6137009322</t>
  </si>
  <si>
    <t>6137009323</t>
  </si>
  <si>
    <t>6137009324</t>
  </si>
  <si>
    <t>6137009325</t>
  </si>
  <si>
    <t>6137009326</t>
  </si>
  <si>
    <t>6137009327</t>
  </si>
  <si>
    <t>8610009328</t>
  </si>
  <si>
    <t>8610009329</t>
  </si>
  <si>
    <t>8610009330</t>
  </si>
  <si>
    <t>8610009331</t>
  </si>
  <si>
    <t>2202009332</t>
  </si>
  <si>
    <t>2202009333</t>
  </si>
  <si>
    <t>2202009334</t>
  </si>
  <si>
    <t>2202009335</t>
  </si>
  <si>
    <t>2202009336</t>
  </si>
  <si>
    <t>2202009337</t>
  </si>
  <si>
    <t>2202009338</t>
  </si>
  <si>
    <t>2202009339</t>
  </si>
  <si>
    <t>2202009340</t>
  </si>
  <si>
    <t>2202009341</t>
  </si>
  <si>
    <t>2202009342</t>
  </si>
  <si>
    <t>2202009343</t>
  </si>
  <si>
    <t>9528009344</t>
  </si>
  <si>
    <t>9528009345</t>
  </si>
  <si>
    <t>2615009346</t>
  </si>
  <si>
    <t>2615009347</t>
  </si>
  <si>
    <t>2615009348</t>
  </si>
  <si>
    <t>2615009349</t>
  </si>
  <si>
    <t>2615009350</t>
  </si>
  <si>
    <t>2615009351</t>
  </si>
  <si>
    <t>2615009352</t>
  </si>
  <si>
    <t>2615009353</t>
  </si>
  <si>
    <t>2615009354</t>
  </si>
  <si>
    <t>2615009355</t>
  </si>
  <si>
    <t>2615009356</t>
  </si>
  <si>
    <t>2615009357</t>
  </si>
  <si>
    <t>1126009358</t>
  </si>
  <si>
    <t>1126009359</t>
  </si>
  <si>
    <t>1126009360</t>
  </si>
  <si>
    <t>1126009361</t>
  </si>
  <si>
    <t>1126009362</t>
  </si>
  <si>
    <t>1126009363</t>
  </si>
  <si>
    <t>1126009364</t>
  </si>
  <si>
    <t>1126009365</t>
  </si>
  <si>
    <t>1126009366</t>
  </si>
  <si>
    <t>1126009367</t>
  </si>
  <si>
    <t>1126009368</t>
  </si>
  <si>
    <t>1126009369</t>
  </si>
  <si>
    <t>1126009370</t>
  </si>
  <si>
    <t>1126009371</t>
  </si>
  <si>
    <t>1126009372</t>
  </si>
  <si>
    <t>1126009373</t>
  </si>
  <si>
    <t>1126009374</t>
  </si>
  <si>
    <t>1126009375</t>
  </si>
  <si>
    <t>1126009376</t>
  </si>
  <si>
    <t>1126009377</t>
  </si>
  <si>
    <t>1126009378</t>
  </si>
  <si>
    <t>1126009379</t>
  </si>
  <si>
    <t>1126009380</t>
  </si>
  <si>
    <t>1126009381</t>
  </si>
  <si>
    <t>1126009382</t>
  </si>
  <si>
    <t>1126009383</t>
  </si>
  <si>
    <t>1126009384</t>
  </si>
  <si>
    <t>1126009385</t>
  </si>
  <si>
    <t>1126009386</t>
  </si>
  <si>
    <t>1126009387</t>
  </si>
  <si>
    <t>1126009388</t>
  </si>
  <si>
    <t>1126009389</t>
  </si>
  <si>
    <t>1126009390</t>
  </si>
  <si>
    <t>1126009391</t>
  </si>
  <si>
    <t>1126009392</t>
  </si>
  <si>
    <t>1126009393</t>
  </si>
  <si>
    <t>1126009394</t>
  </si>
  <si>
    <t>1126009395</t>
  </si>
  <si>
    <t>1126009396</t>
  </si>
  <si>
    <t>1126009397</t>
  </si>
  <si>
    <t>1126009398</t>
  </si>
  <si>
    <t>1126009399</t>
  </si>
  <si>
    <t>1126009400</t>
  </si>
  <si>
    <t>1126009401</t>
  </si>
  <si>
    <t>1126009402</t>
  </si>
  <si>
    <t>1126009403</t>
  </si>
  <si>
    <t>1126009404</t>
  </si>
  <si>
    <t>1126009405</t>
  </si>
  <si>
    <t>1126009406</t>
  </si>
  <si>
    <t>1126009407</t>
  </si>
  <si>
    <t>1126009408</t>
  </si>
  <si>
    <t>1126009409</t>
  </si>
  <si>
    <t>1126009410</t>
  </si>
  <si>
    <t>1126009411</t>
  </si>
  <si>
    <t>1126009412</t>
  </si>
  <si>
    <t>1126009413</t>
  </si>
  <si>
    <t>1126009414</t>
  </si>
  <si>
    <t>1126009415</t>
  </si>
  <si>
    <t>1126009416</t>
  </si>
  <si>
    <t>1126009417</t>
  </si>
  <si>
    <t>1126009418</t>
  </si>
  <si>
    <t>1126009419</t>
  </si>
  <si>
    <t>1126009420</t>
  </si>
  <si>
    <t>6252009421</t>
  </si>
  <si>
    <t>6252009422</t>
  </si>
  <si>
    <t>6252009423</t>
  </si>
  <si>
    <t>6252009424</t>
  </si>
  <si>
    <t>6252009425</t>
  </si>
  <si>
    <t>6252009426</t>
  </si>
  <si>
    <t>6252009427</t>
  </si>
  <si>
    <t>6252009428</t>
  </si>
  <si>
    <t>6252009429</t>
  </si>
  <si>
    <t>6252009430</t>
  </si>
  <si>
    <t>6252009431</t>
  </si>
  <si>
    <t>6252009432</t>
  </si>
  <si>
    <t>6252009433</t>
  </si>
  <si>
    <t>6252009434</t>
  </si>
  <si>
    <t>6252009435</t>
  </si>
  <si>
    <t>6252009436</t>
  </si>
  <si>
    <t>6252009437</t>
  </si>
  <si>
    <t>6252009438</t>
  </si>
  <si>
    <t>6252009439</t>
  </si>
  <si>
    <t>6252009440</t>
  </si>
  <si>
    <t>6252009441</t>
  </si>
  <si>
    <t>6252009442</t>
  </si>
  <si>
    <t>6252009443</t>
  </si>
  <si>
    <t>6252009444</t>
  </si>
  <si>
    <t>6252009445</t>
  </si>
  <si>
    <t>6252009446</t>
  </si>
  <si>
    <t>6252009447</t>
  </si>
  <si>
    <t>6252009448</t>
  </si>
  <si>
    <t>6252009449</t>
  </si>
  <si>
    <t>6252009450</t>
  </si>
  <si>
    <t>6252009451</t>
  </si>
  <si>
    <t>6252009452</t>
  </si>
  <si>
    <t>6252009453</t>
  </si>
  <si>
    <t>6252009454</t>
  </si>
  <si>
    <t>6252009455</t>
  </si>
  <si>
    <t>6252009456</t>
  </si>
  <si>
    <t>6252009457</t>
  </si>
  <si>
    <t>6252009458</t>
  </si>
  <si>
    <t>6252009459</t>
  </si>
  <si>
    <t>6252009460</t>
  </si>
  <si>
    <t>6252009461</t>
  </si>
  <si>
    <t>6252009462</t>
  </si>
  <si>
    <t>6252009463</t>
  </si>
  <si>
    <t>6252009464</t>
  </si>
  <si>
    <t>6252009465</t>
  </si>
  <si>
    <t>6252009466</t>
  </si>
  <si>
    <t>6252009467</t>
  </si>
  <si>
    <t>6252009468</t>
  </si>
  <si>
    <t>6252009469</t>
  </si>
  <si>
    <t>6252009470</t>
  </si>
  <si>
    <t>6252009471</t>
  </si>
  <si>
    <t>6252009472</t>
  </si>
  <si>
    <t>6252009473</t>
  </si>
  <si>
    <t>6252009474</t>
  </si>
  <si>
    <t>6245009001</t>
  </si>
  <si>
    <t>6245009002</t>
  </si>
  <si>
    <t>6245009003</t>
  </si>
  <si>
    <t>6245009004</t>
  </si>
  <si>
    <t>6245009005</t>
  </si>
  <si>
    <t>6728009006</t>
  </si>
  <si>
    <t>6728009007</t>
  </si>
  <si>
    <t>6728009008</t>
  </si>
  <si>
    <t>8461009009</t>
  </si>
  <si>
    <t>8461009010</t>
  </si>
  <si>
    <t>8461009011</t>
  </si>
  <si>
    <t>8461009012</t>
  </si>
  <si>
    <t>8461009013</t>
  </si>
  <si>
    <t>8461009014</t>
  </si>
  <si>
    <t>7794009015</t>
  </si>
  <si>
    <t>7794009016</t>
  </si>
  <si>
    <t>7794009017</t>
  </si>
  <si>
    <t>7263009018</t>
  </si>
  <si>
    <t>7263009019</t>
  </si>
  <si>
    <t>7263009020</t>
  </si>
  <si>
    <t>7263009021</t>
  </si>
  <si>
    <t>7263009022</t>
  </si>
  <si>
    <t>7263009023</t>
  </si>
  <si>
    <t>7263009024</t>
  </si>
  <si>
    <t>7263009025</t>
  </si>
  <si>
    <t>4661009026</t>
  </si>
  <si>
    <t>4661009027</t>
  </si>
  <si>
    <t>4661009028</t>
  </si>
  <si>
    <t>4661009029</t>
  </si>
  <si>
    <t>4661009030</t>
  </si>
  <si>
    <t>4661009031</t>
  </si>
  <si>
    <t>4661009032</t>
  </si>
  <si>
    <t>4661009033</t>
  </si>
  <si>
    <t>8354009034</t>
  </si>
  <si>
    <t>8354009035</t>
  </si>
  <si>
    <t>8354009036</t>
  </si>
  <si>
    <t>8354009037</t>
  </si>
  <si>
    <t>8354009038</t>
  </si>
  <si>
    <t>8354009039</t>
  </si>
  <si>
    <t>8354009040</t>
  </si>
  <si>
    <t>8354009041</t>
  </si>
  <si>
    <t>3285009042</t>
  </si>
  <si>
    <t>3285009043</t>
  </si>
  <si>
    <t>3285009044</t>
  </si>
  <si>
    <t>3285009045</t>
  </si>
  <si>
    <t>3285009046</t>
  </si>
  <si>
    <t>3285009047</t>
  </si>
  <si>
    <t>3285009048</t>
  </si>
  <si>
    <t>3285009049</t>
  </si>
  <si>
    <t>3079009050</t>
  </si>
  <si>
    <t>3079009051</t>
  </si>
  <si>
    <t>3079009052</t>
  </si>
  <si>
    <t>3079009053</t>
  </si>
  <si>
    <t>3079009054</t>
  </si>
  <si>
    <t>3079009055</t>
  </si>
  <si>
    <t>8338009056</t>
  </si>
  <si>
    <t>8338009057</t>
  </si>
  <si>
    <t>8338009058</t>
  </si>
  <si>
    <t>8338009059</t>
  </si>
  <si>
    <t>8338009060</t>
  </si>
  <si>
    <t>8338009061</t>
  </si>
  <si>
    <t>6708009062</t>
  </si>
  <si>
    <t>6708009063</t>
  </si>
  <si>
    <t>6708009064</t>
  </si>
  <si>
    <t>6708009065</t>
  </si>
  <si>
    <t>6708009066</t>
  </si>
  <si>
    <t>9075009067</t>
  </si>
  <si>
    <t>9075009068</t>
  </si>
  <si>
    <t>9075009069</t>
  </si>
  <si>
    <t>9075009070</t>
  </si>
  <si>
    <t>9075009071</t>
  </si>
  <si>
    <t>7575009072</t>
  </si>
  <si>
    <t>7575009073</t>
  </si>
  <si>
    <t>7575009074</t>
  </si>
  <si>
    <t>7575009075</t>
  </si>
  <si>
    <t>7575009076</t>
  </si>
  <si>
    <t>7575009077</t>
  </si>
  <si>
    <t>7575009078</t>
  </si>
  <si>
    <t>7575009079</t>
  </si>
  <si>
    <t>7346009080</t>
  </si>
  <si>
    <t>7346009081</t>
  </si>
  <si>
    <t>7346009082</t>
  </si>
  <si>
    <t>7346009083</t>
  </si>
  <si>
    <t>7346009084</t>
  </si>
  <si>
    <t>7346009085</t>
  </si>
  <si>
    <t>6905009086</t>
  </si>
  <si>
    <t>6905009087</t>
  </si>
  <si>
    <t>6905009088</t>
  </si>
  <si>
    <t>6905009089</t>
  </si>
  <si>
    <t>6905009090</t>
  </si>
  <si>
    <t>6905009091</t>
  </si>
  <si>
    <t>8986009092</t>
  </si>
  <si>
    <t>8986009093</t>
  </si>
  <si>
    <t>8986009094</t>
  </si>
  <si>
    <t>8986009095</t>
  </si>
  <si>
    <t>8986009096</t>
  </si>
  <si>
    <t>8986009097</t>
  </si>
  <si>
    <t>3104009098</t>
  </si>
  <si>
    <t>3104009099</t>
  </si>
  <si>
    <t>3104009100</t>
  </si>
  <si>
    <t>3104009101</t>
  </si>
  <si>
    <t>3104009102</t>
  </si>
  <si>
    <t>3104009103</t>
  </si>
  <si>
    <t>3106009104</t>
  </si>
  <si>
    <t>3106009105</t>
  </si>
  <si>
    <t>3106009106</t>
  </si>
  <si>
    <t>3106009107</t>
  </si>
  <si>
    <t>3106009108</t>
  </si>
  <si>
    <t>3106009109</t>
  </si>
  <si>
    <t>3106009110</t>
  </si>
  <si>
    <t>3106009111</t>
  </si>
  <si>
    <t>3106009112</t>
  </si>
  <si>
    <t>3106009113</t>
  </si>
  <si>
    <t>3106009114</t>
  </si>
  <si>
    <t>3106009115</t>
  </si>
  <si>
    <t>3106009116</t>
  </si>
  <si>
    <t>3106009117</t>
  </si>
  <si>
    <t>3106009118</t>
  </si>
  <si>
    <t>3106009119</t>
  </si>
  <si>
    <t>3106009120</t>
  </si>
  <si>
    <t>3106009121</t>
  </si>
  <si>
    <t>3106009122</t>
  </si>
  <si>
    <t>3106009123</t>
  </si>
  <si>
    <t>3106009124</t>
  </si>
  <si>
    <t>8459009125</t>
  </si>
  <si>
    <t>8459009126</t>
  </si>
  <si>
    <t>8459009127</t>
  </si>
  <si>
    <t>8459009128</t>
  </si>
  <si>
    <t>8459009129</t>
  </si>
  <si>
    <t>8459009130</t>
  </si>
  <si>
    <t>8459009131</t>
  </si>
  <si>
    <t>8459009132</t>
  </si>
  <si>
    <t>8459009133</t>
  </si>
  <si>
    <t>8459009134</t>
  </si>
  <si>
    <t>8459009135</t>
  </si>
  <si>
    <t>8459009136</t>
  </si>
  <si>
    <t>8459009137</t>
  </si>
  <si>
    <t>8459009138</t>
  </si>
  <si>
    <t>8459009139</t>
  </si>
  <si>
    <t>8459009140</t>
  </si>
  <si>
    <t>8459009141</t>
  </si>
  <si>
    <t>8459009142</t>
  </si>
  <si>
    <t>8459009143</t>
  </si>
  <si>
    <t>8459009144</t>
  </si>
  <si>
    <t>8459009145</t>
  </si>
  <si>
    <t>8459009146</t>
  </si>
  <si>
    <t>8459009147</t>
  </si>
  <si>
    <t>4628009148</t>
  </si>
  <si>
    <t>4628009149</t>
  </si>
  <si>
    <t>1715009150</t>
  </si>
  <si>
    <t>1715009151</t>
  </si>
  <si>
    <t>1715009152</t>
  </si>
  <si>
    <t>5601009153</t>
  </si>
  <si>
    <t>7076009154</t>
  </si>
  <si>
    <t>7076009155</t>
  </si>
  <si>
    <t>7076009156</t>
  </si>
  <si>
    <t>7076009157</t>
  </si>
  <si>
    <t>7076009158</t>
  </si>
  <si>
    <t>2872009159</t>
  </si>
  <si>
    <t>2872009160</t>
  </si>
  <si>
    <t>2872009161</t>
  </si>
  <si>
    <t>2872009162</t>
  </si>
  <si>
    <t>2872009163</t>
  </si>
  <si>
    <t>8554009164</t>
  </si>
  <si>
    <t>8554009165</t>
  </si>
  <si>
    <t>8857009166</t>
  </si>
  <si>
    <t>8857009167</t>
  </si>
  <si>
    <t>8857009168</t>
  </si>
  <si>
    <t>8857009169</t>
  </si>
  <si>
    <t>8857009170</t>
  </si>
  <si>
    <t>8857009171</t>
  </si>
  <si>
    <t>9667009172</t>
  </si>
  <si>
    <t>9667009173</t>
  </si>
  <si>
    <t>9667009174</t>
  </si>
  <si>
    <t>9667009175</t>
  </si>
  <si>
    <t>9667009176</t>
  </si>
  <si>
    <t>9667009177</t>
  </si>
  <si>
    <t>3625009178</t>
  </si>
  <si>
    <t>3625009179</t>
  </si>
  <si>
    <t>3625009180</t>
  </si>
  <si>
    <t>3625009181</t>
  </si>
  <si>
    <t>3625009182</t>
  </si>
  <si>
    <t>3625009183</t>
  </si>
  <si>
    <t>3625009184</t>
  </si>
  <si>
    <t>3625009185</t>
  </si>
  <si>
    <t>3625009186</t>
  </si>
  <si>
    <t>3625009187</t>
  </si>
  <si>
    <t>3625009188</t>
  </si>
  <si>
    <t>3625009189</t>
  </si>
  <si>
    <t>3625009190</t>
  </si>
  <si>
    <t>3625009191</t>
  </si>
  <si>
    <t>3625009192</t>
  </si>
  <si>
    <t>3625009193</t>
  </si>
  <si>
    <t>3625009194</t>
  </si>
  <si>
    <t>3625009195</t>
  </si>
  <si>
    <t>3625009196</t>
  </si>
  <si>
    <t>3625009197</t>
  </si>
  <si>
    <t>3625009198</t>
  </si>
  <si>
    <t>3625009199</t>
  </si>
  <si>
    <t>3625009200</t>
  </si>
  <si>
    <t>3625009201</t>
  </si>
  <si>
    <t>3625009202</t>
  </si>
  <si>
    <t>3625009203</t>
  </si>
  <si>
    <t>3625009204</t>
  </si>
  <si>
    <t>3625009205</t>
  </si>
  <si>
    <t>3625009206</t>
  </si>
  <si>
    <t>3625009207</t>
  </si>
  <si>
    <t>3625009208</t>
  </si>
  <si>
    <t>3625009209</t>
  </si>
  <si>
    <t>3625009210</t>
  </si>
  <si>
    <t>3625009211</t>
  </si>
  <si>
    <t>3625009212</t>
  </si>
  <si>
    <t>3625009213</t>
  </si>
  <si>
    <t>3625009214</t>
  </si>
  <si>
    <t>3625009215</t>
  </si>
  <si>
    <t>3625009216</t>
  </si>
  <si>
    <t>3625009217</t>
  </si>
  <si>
    <t>3625009218</t>
  </si>
  <si>
    <t>3625009219</t>
  </si>
  <si>
    <t>3625009220</t>
  </si>
  <si>
    <t>3625009221</t>
  </si>
  <si>
    <t>3625009222</t>
  </si>
  <si>
    <t>3625009223</t>
  </si>
  <si>
    <t>3625009224</t>
  </si>
  <si>
    <t>3625009225</t>
  </si>
  <si>
    <t>3625009226</t>
  </si>
  <si>
    <t>3625009227</t>
  </si>
  <si>
    <t>3625009228</t>
  </si>
  <si>
    <t>3625009229</t>
  </si>
  <si>
    <t>3625009230</t>
  </si>
  <si>
    <t>3625009231</t>
  </si>
  <si>
    <t>3625009232</t>
  </si>
  <si>
    <t>3625009233</t>
  </si>
  <si>
    <t>3625009234</t>
  </si>
  <si>
    <t>3625009235</t>
  </si>
  <si>
    <t>3625009236</t>
  </si>
  <si>
    <t>3625009237</t>
  </si>
  <si>
    <t>3625009238</t>
  </si>
  <si>
    <t>3625009239</t>
  </si>
  <si>
    <t>3625009240</t>
  </si>
  <si>
    <t>3163009241</t>
  </si>
  <si>
    <t>3163009242</t>
  </si>
  <si>
    <t>3163009243</t>
  </si>
  <si>
    <t>3163009244</t>
  </si>
  <si>
    <t>3163009245</t>
  </si>
  <si>
    <t>3163009246</t>
  </si>
  <si>
    <t>3163009247</t>
  </si>
  <si>
    <t>3163009248</t>
  </si>
  <si>
    <t>3163009249</t>
  </si>
  <si>
    <t>3163009250</t>
  </si>
  <si>
    <t>3163009251</t>
  </si>
  <si>
    <t>3163009252</t>
  </si>
  <si>
    <t>3163009253</t>
  </si>
  <si>
    <t>3163009254</t>
  </si>
  <si>
    <t>3163009255</t>
  </si>
  <si>
    <t>3163009256</t>
  </si>
  <si>
    <t>3163009257</t>
  </si>
  <si>
    <t>3163009258</t>
  </si>
  <si>
    <t>3163009259</t>
  </si>
  <si>
    <t>3163009260</t>
  </si>
  <si>
    <t>3163009261</t>
  </si>
  <si>
    <t>3163009262</t>
  </si>
  <si>
    <t>3163009263</t>
  </si>
  <si>
    <t>3163009264</t>
  </si>
  <si>
    <t>3163009265</t>
  </si>
  <si>
    <t>3163009266</t>
  </si>
  <si>
    <t>3163009267</t>
  </si>
  <si>
    <t>3163009268</t>
  </si>
  <si>
    <t>3163009269</t>
  </si>
  <si>
    <t>3163009270</t>
  </si>
  <si>
    <t>3163009271</t>
  </si>
  <si>
    <t>3163009272</t>
  </si>
  <si>
    <t>3163009273</t>
  </si>
  <si>
    <t>3163009274</t>
  </si>
  <si>
    <t>3163009275</t>
  </si>
  <si>
    <t>3163009276</t>
  </si>
  <si>
    <t>3163009277</t>
  </si>
  <si>
    <t>3163009278</t>
  </si>
  <si>
    <t>3163009279</t>
  </si>
  <si>
    <t>3163009280</t>
  </si>
  <si>
    <t>3163009281</t>
  </si>
  <si>
    <t>3163009282</t>
  </si>
  <si>
    <t>3163009283</t>
  </si>
  <si>
    <t>3163009284</t>
  </si>
  <si>
    <t>3163009285</t>
  </si>
  <si>
    <t>3163009286</t>
  </si>
  <si>
    <t>3163009287</t>
  </si>
  <si>
    <t>3163009288</t>
  </si>
  <si>
    <t>3163009289</t>
  </si>
  <si>
    <t>3163009290</t>
  </si>
  <si>
    <t>3163009291</t>
  </si>
  <si>
    <t>3163009292</t>
  </si>
  <si>
    <t>3163009293</t>
  </si>
  <si>
    <t>3163009294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</si>
</sst>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x14ac:knownFonts="1">
    <font>
      <sz val="11"/>
      <color theme="1"/>
      <name val="Calibri"/>
      <family val="2"/>
      <scheme val="minor"/>
    </font>
    <font>
      <sz val="11"/>
      <color theme="1"/>
      <name val="Calibri"/>
      <family val="2"/>
      <scheme val="minor"/>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Calibri"/>
      <family val="2"/>
      <scheme val="minor"/>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u/>
      <sz val="10"/>
      <color theme="10"/>
      <name val="Arial Narrow"/>
      <family val="2"/>
    </font>
    <font>
      <sz val="11"/>
      <color theme="1"/>
      <name val="Arial Narrow"/>
      <family val="2"/>
    </font>
    <font>
      <b/>
      <sz val="11"/>
      <name val="Arial Narrow"/>
      <family val="2"/>
    </font>
  </fonts>
  <fills count="9">
    <fill>
      <patternFill patternType="none"/>
    </fill>
    <fill>
      <patternFill patternType="gray125"/>
    </fill>
    <fill>
      <patternFill patternType="solid">
        <fgColor theme="0" tint="-0.249977111117893"/>
        <bgColor indexed="64"/>
      </patternFill>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right style="medium">
        <color indexed="64"/>
      </right>
      <top/>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49">
    <xf numFmtId="0" fontId="0" fillId="0" borderId="0" xfId="0"/>
    <xf numFmtId="0" fontId="0" fillId="0" borderId="0" xfId="0" applyFill="1"/>
    <xf numFmtId="0" fontId="2" fillId="0" borderId="0" xfId="0" applyFont="1" applyAlignment="1">
      <alignment horizontal="left" wrapText="1"/>
    </xf>
    <xf numFmtId="0" fontId="2" fillId="0" borderId="0" xfId="0" applyFont="1" applyAlignment="1">
      <alignment horizontal="righ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horizontal="right" wrapText="1"/>
    </xf>
    <xf numFmtId="0" fontId="6" fillId="2" borderId="0" xfId="0" applyFont="1" applyFill="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9" fillId="3" borderId="3" xfId="0" applyFont="1" applyFill="1" applyBorder="1" applyAlignment="1">
      <alignment vertical="top" wrapText="1"/>
    </xf>
    <xf numFmtId="0" fontId="9" fillId="3" borderId="4" xfId="0" applyFont="1" applyFill="1" applyBorder="1" applyAlignment="1">
      <alignment horizontal="left" vertical="top" wrapText="1"/>
    </xf>
    <xf numFmtId="0" fontId="10" fillId="4" borderId="5" xfId="0" applyFont="1" applyFill="1" applyBorder="1" applyAlignment="1">
      <alignment vertical="top" wrapText="1"/>
    </xf>
    <xf numFmtId="0" fontId="11" fillId="6" borderId="5" xfId="0" applyFont="1" applyFill="1" applyBorder="1" applyAlignment="1">
      <alignment vertical="top" wrapText="1"/>
    </xf>
    <xf numFmtId="0" fontId="11" fillId="6" borderId="7" xfId="0" applyFont="1" applyFill="1" applyBorder="1" applyAlignment="1">
      <alignment horizontal="left" vertical="top" wrapText="1"/>
    </xf>
    <xf numFmtId="0" fontId="10" fillId="7" borderId="5" xfId="0" applyFont="1" applyFill="1" applyBorder="1" applyAlignment="1">
      <alignment vertical="top" wrapText="1"/>
    </xf>
    <xf numFmtId="0" fontId="10" fillId="7" borderId="7" xfId="1" applyFont="1" applyFill="1" applyBorder="1" applyAlignment="1">
      <alignment horizontal="left" vertical="top" wrapText="1"/>
    </xf>
    <xf numFmtId="0" fontId="13" fillId="6" borderId="7" xfId="2" applyFont="1" applyFill="1" applyBorder="1" applyAlignment="1">
      <alignment horizontal="left" wrapText="1"/>
    </xf>
    <xf numFmtId="0" fontId="10" fillId="7" borderId="7" xfId="0" applyFont="1" applyFill="1" applyBorder="1" applyAlignment="1">
      <alignment horizontal="left" vertical="top" wrapText="1"/>
    </xf>
    <xf numFmtId="0" fontId="11" fillId="8" borderId="5" xfId="0" applyFont="1" applyFill="1" applyBorder="1" applyAlignment="1">
      <alignment vertical="top" wrapText="1"/>
    </xf>
    <xf numFmtId="0" fontId="11" fillId="8" borderId="7" xfId="0" applyFont="1" applyFill="1" applyBorder="1" applyAlignment="1">
      <alignment horizontal="left" vertical="top" wrapText="1"/>
    </xf>
    <xf numFmtId="0" fontId="11" fillId="6" borderId="5" xfId="0" applyFont="1" applyFill="1" applyBorder="1" applyAlignment="1">
      <alignment horizontal="left" vertical="top" wrapText="1"/>
    </xf>
    <xf numFmtId="0" fontId="14" fillId="0" borderId="3" xfId="0" applyFont="1" applyBorder="1" applyAlignment="1">
      <alignment vertical="top" wrapText="1"/>
    </xf>
    <xf numFmtId="0" fontId="14" fillId="0" borderId="6" xfId="0" applyFont="1" applyBorder="1" applyAlignment="1">
      <alignment horizontal="left" vertical="top" wrapText="1"/>
    </xf>
    <xf numFmtId="0" fontId="9" fillId="3" borderId="8" xfId="0" applyFont="1" applyFill="1" applyBorder="1" applyAlignment="1">
      <alignment horizontal="left" vertical="top" wrapText="1"/>
    </xf>
    <xf numFmtId="0" fontId="10" fillId="7" borderId="9" xfId="0" applyFont="1" applyFill="1" applyBorder="1" applyAlignment="1">
      <alignment vertical="top" wrapText="1"/>
    </xf>
    <xf numFmtId="0" fontId="10" fillId="7" borderId="10" xfId="0" applyFont="1" applyFill="1" applyBorder="1" applyAlignment="1">
      <alignment horizontal="left" vertical="top" wrapText="1"/>
    </xf>
    <xf numFmtId="0" fontId="14" fillId="0" borderId="0" xfId="0" applyFont="1" applyFill="1"/>
    <xf numFmtId="164" fontId="14" fillId="0" borderId="0" xfId="0" applyNumberFormat="1" applyFont="1" applyFill="1"/>
    <xf numFmtId="0" fontId="8" fillId="0" borderId="0" xfId="0" applyFont="1" applyFill="1" applyAlignment="1">
      <alignment horizontal="left"/>
    </xf>
    <xf numFmtId="0" fontId="7" fillId="0" borderId="0" xfId="0" applyFont="1" applyFill="1" applyAlignment="1">
      <alignment horizontal="left"/>
    </xf>
    <xf numFmtId="0" fontId="14" fillId="0" borderId="0" xfId="0" applyFont="1"/>
    <xf numFmtId="0" fontId="14" fillId="0" borderId="0" xfId="0" applyNumberFormat="1" applyFont="1"/>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10" fillId="5" borderId="6" xfId="0" applyFont="1" applyFill="1" applyBorder="1" applyAlignment="1">
      <alignment horizontal="left" vertical="center" wrapText="1"/>
    </xf>
    <xf numFmtId="0" fontId="0" fillId="0" borderId="0" xfId="0" applyAlignment="1">
      <alignment horizontal="left" wrapText="1"/>
    </xf>
    <xf numFmtId="0" fontId="4" fillId="0" borderId="0" xfId="0" applyFont="1"/>
    <xf numFmtId="0" fontId="4" fillId="0" borderId="0" xfId="0" applyFont="1" applyFill="1"/>
    <xf numFmtId="0" fontId="4" fillId="0" borderId="0" xfId="0" applyFont="1" applyFill="1" applyAlignment="1">
      <alignment wrapText="1"/>
    </xf>
    <xf numFmtId="11" fontId="4" fillId="0" borderId="0" xfId="0" applyNumberFormat="1" applyFont="1"/>
    <xf numFmtId="0" fontId="8" fillId="0" borderId="0" xfId="0" applyFont="1" applyFill="1"/>
    <xf numFmtId="0" fontId="15" fillId="0" borderId="0" xfId="0" applyFont="1" applyFill="1" applyAlignment="1">
      <alignment horizontal="left"/>
    </xf>
    <xf numFmtId="0" fontId="6" fillId="2" borderId="0" xfId="0" applyFont="1" applyFill="1"/>
    <xf numFmtId="0" fontId="3" fillId="2" borderId="0" xfId="0" applyFont="1" applyFill="1"/>
    <xf numFmtId="0" fontId="3" fillId="2" borderId="0" xfId="0" applyFont="1" applyFill="1" applyAlignment="1">
      <alignment wrapText="1"/>
    </xf>
    <xf numFmtId="49" fontId="8" fillId="0" borderId="0" xfId="0" applyNumberFormat="1" applyFont="1" applyFill="1" applyAlignment="1">
      <alignment horizontal="left"/>
    </xf>
    <xf numFmtId="49" fontId="14" fillId="0" borderId="0" xfId="0" applyNumberFormat="1" applyFont="1" applyFill="1"/>
    <xf numFmtId="0" fontId="8" fillId="0" borderId="0" xfId="0" applyFont="1" applyAlignment="1">
      <alignment horizontal="left"/>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election sqref="A1:B1"/>
    </sheetView>
  </sheetViews>
  <sheetFormatPr defaultRowHeight="15" x14ac:dyDescent="0.25"/>
  <cols>
    <col min="1" max="1" width="39" customWidth="1"/>
    <col min="2" max="2" width="67.5703125" style="36" customWidth="1"/>
    <col min="257" max="257" width="39" customWidth="1"/>
    <col min="258" max="258" width="67.5703125" customWidth="1"/>
    <col min="513" max="513" width="39" customWidth="1"/>
    <col min="514" max="514" width="67.5703125" customWidth="1"/>
    <col min="769" max="769" width="39" customWidth="1"/>
    <col min="770" max="770" width="67.5703125" customWidth="1"/>
    <col min="1025" max="1025" width="39" customWidth="1"/>
    <col min="1026" max="1026" width="67.5703125" customWidth="1"/>
    <col min="1281" max="1281" width="39" customWidth="1"/>
    <col min="1282" max="1282" width="67.5703125" customWidth="1"/>
    <col min="1537" max="1537" width="39" customWidth="1"/>
    <col min="1538" max="1538" width="67.5703125" customWidth="1"/>
    <col min="1793" max="1793" width="39" customWidth="1"/>
    <col min="1794" max="1794" width="67.5703125" customWidth="1"/>
    <col min="2049" max="2049" width="39" customWidth="1"/>
    <col min="2050" max="2050" width="67.5703125" customWidth="1"/>
    <col min="2305" max="2305" width="39" customWidth="1"/>
    <col min="2306" max="2306" width="67.5703125" customWidth="1"/>
    <col min="2561" max="2561" width="39" customWidth="1"/>
    <col min="2562" max="2562" width="67.5703125" customWidth="1"/>
    <col min="2817" max="2817" width="39" customWidth="1"/>
    <col min="2818" max="2818" width="67.5703125" customWidth="1"/>
    <col min="3073" max="3073" width="39" customWidth="1"/>
    <col min="3074" max="3074" width="67.5703125" customWidth="1"/>
    <col min="3329" max="3329" width="39" customWidth="1"/>
    <col min="3330" max="3330" width="67.5703125" customWidth="1"/>
    <col min="3585" max="3585" width="39" customWidth="1"/>
    <col min="3586" max="3586" width="67.5703125" customWidth="1"/>
    <col min="3841" max="3841" width="39" customWidth="1"/>
    <col min="3842" max="3842" width="67.5703125" customWidth="1"/>
    <col min="4097" max="4097" width="39" customWidth="1"/>
    <col min="4098" max="4098" width="67.5703125" customWidth="1"/>
    <col min="4353" max="4353" width="39" customWidth="1"/>
    <col min="4354" max="4354" width="67.5703125" customWidth="1"/>
    <col min="4609" max="4609" width="39" customWidth="1"/>
    <col min="4610" max="4610" width="67.5703125" customWidth="1"/>
    <col min="4865" max="4865" width="39" customWidth="1"/>
    <col min="4866" max="4866" width="67.5703125" customWidth="1"/>
    <col min="5121" max="5121" width="39" customWidth="1"/>
    <col min="5122" max="5122" width="67.5703125" customWidth="1"/>
    <col min="5377" max="5377" width="39" customWidth="1"/>
    <col min="5378" max="5378" width="67.5703125" customWidth="1"/>
    <col min="5633" max="5633" width="39" customWidth="1"/>
    <col min="5634" max="5634" width="67.5703125" customWidth="1"/>
    <col min="5889" max="5889" width="39" customWidth="1"/>
    <col min="5890" max="5890" width="67.5703125" customWidth="1"/>
    <col min="6145" max="6145" width="39" customWidth="1"/>
    <col min="6146" max="6146" width="67.5703125" customWidth="1"/>
    <col min="6401" max="6401" width="39" customWidth="1"/>
    <col min="6402" max="6402" width="67.5703125" customWidth="1"/>
    <col min="6657" max="6657" width="39" customWidth="1"/>
    <col min="6658" max="6658" width="67.5703125" customWidth="1"/>
    <col min="6913" max="6913" width="39" customWidth="1"/>
    <col min="6914" max="6914" width="67.5703125" customWidth="1"/>
    <col min="7169" max="7169" width="39" customWidth="1"/>
    <col min="7170" max="7170" width="67.5703125" customWidth="1"/>
    <col min="7425" max="7425" width="39" customWidth="1"/>
    <col min="7426" max="7426" width="67.5703125" customWidth="1"/>
    <col min="7681" max="7681" width="39" customWidth="1"/>
    <col min="7682" max="7682" width="67.5703125" customWidth="1"/>
    <col min="7937" max="7937" width="39" customWidth="1"/>
    <col min="7938" max="7938" width="67.5703125" customWidth="1"/>
    <col min="8193" max="8193" width="39" customWidth="1"/>
    <col min="8194" max="8194" width="67.5703125" customWidth="1"/>
    <col min="8449" max="8449" width="39" customWidth="1"/>
    <col min="8450" max="8450" width="67.5703125" customWidth="1"/>
    <col min="8705" max="8705" width="39" customWidth="1"/>
    <col min="8706" max="8706" width="67.5703125" customWidth="1"/>
    <col min="8961" max="8961" width="39" customWidth="1"/>
    <col min="8962" max="8962" width="67.5703125" customWidth="1"/>
    <col min="9217" max="9217" width="39" customWidth="1"/>
    <col min="9218" max="9218" width="67.5703125" customWidth="1"/>
    <col min="9473" max="9473" width="39" customWidth="1"/>
    <col min="9474" max="9474" width="67.5703125" customWidth="1"/>
    <col min="9729" max="9729" width="39" customWidth="1"/>
    <col min="9730" max="9730" width="67.5703125" customWidth="1"/>
    <col min="9985" max="9985" width="39" customWidth="1"/>
    <col min="9986" max="9986" width="67.5703125" customWidth="1"/>
    <col min="10241" max="10241" width="39" customWidth="1"/>
    <col min="10242" max="10242" width="67.5703125" customWidth="1"/>
    <col min="10497" max="10497" width="39" customWidth="1"/>
    <col min="10498" max="10498" width="67.5703125" customWidth="1"/>
    <col min="10753" max="10753" width="39" customWidth="1"/>
    <col min="10754" max="10754" width="67.5703125" customWidth="1"/>
    <col min="11009" max="11009" width="39" customWidth="1"/>
    <col min="11010" max="11010" width="67.5703125" customWidth="1"/>
    <col min="11265" max="11265" width="39" customWidth="1"/>
    <col min="11266" max="11266" width="67.5703125" customWidth="1"/>
    <col min="11521" max="11521" width="39" customWidth="1"/>
    <col min="11522" max="11522" width="67.5703125" customWidth="1"/>
    <col min="11777" max="11777" width="39" customWidth="1"/>
    <col min="11778" max="11778" width="67.5703125" customWidth="1"/>
    <col min="12033" max="12033" width="39" customWidth="1"/>
    <col min="12034" max="12034" width="67.5703125" customWidth="1"/>
    <col min="12289" max="12289" width="39" customWidth="1"/>
    <col min="12290" max="12290" width="67.5703125" customWidth="1"/>
    <col min="12545" max="12545" width="39" customWidth="1"/>
    <col min="12546" max="12546" width="67.5703125" customWidth="1"/>
    <col min="12801" max="12801" width="39" customWidth="1"/>
    <col min="12802" max="12802" width="67.5703125" customWidth="1"/>
    <col min="13057" max="13057" width="39" customWidth="1"/>
    <col min="13058" max="13058" width="67.5703125" customWidth="1"/>
    <col min="13313" max="13313" width="39" customWidth="1"/>
    <col min="13314" max="13314" width="67.5703125" customWidth="1"/>
    <col min="13569" max="13569" width="39" customWidth="1"/>
    <col min="13570" max="13570" width="67.5703125" customWidth="1"/>
    <col min="13825" max="13825" width="39" customWidth="1"/>
    <col min="13826" max="13826" width="67.5703125" customWidth="1"/>
    <col min="14081" max="14081" width="39" customWidth="1"/>
    <col min="14082" max="14082" width="67.5703125" customWidth="1"/>
    <col min="14337" max="14337" width="39" customWidth="1"/>
    <col min="14338" max="14338" width="67.5703125" customWidth="1"/>
    <col min="14593" max="14593" width="39" customWidth="1"/>
    <col min="14594" max="14594" width="67.5703125" customWidth="1"/>
    <col min="14849" max="14849" width="39" customWidth="1"/>
    <col min="14850" max="14850" width="67.5703125" customWidth="1"/>
    <col min="15105" max="15105" width="39" customWidth="1"/>
    <col min="15106" max="15106" width="67.5703125" customWidth="1"/>
    <col min="15361" max="15361" width="39" customWidth="1"/>
    <col min="15362" max="15362" width="67.5703125" customWidth="1"/>
    <col min="15617" max="15617" width="39" customWidth="1"/>
    <col min="15618" max="15618" width="67.5703125" customWidth="1"/>
    <col min="15873" max="15873" width="39" customWidth="1"/>
    <col min="15874" max="15874" width="67.5703125" customWidth="1"/>
    <col min="16129" max="16129" width="39" customWidth="1"/>
    <col min="16130" max="16130" width="67.5703125" customWidth="1"/>
  </cols>
  <sheetData>
    <row r="1" spans="1:2" ht="33" customHeight="1" x14ac:dyDescent="0.25">
      <c r="A1" s="33" t="s">
        <v>416</v>
      </c>
      <c r="B1" s="34"/>
    </row>
    <row r="2" spans="1:2" ht="17.25" thickBot="1" x14ac:dyDescent="0.3">
      <c r="A2" s="10" t="s">
        <v>116</v>
      </c>
      <c r="B2" s="11" t="s">
        <v>117</v>
      </c>
    </row>
    <row r="3" spans="1:2" ht="128.25" thickBot="1" x14ac:dyDescent="0.3">
      <c r="A3" s="12" t="s">
        <v>118</v>
      </c>
      <c r="B3" s="35" t="s">
        <v>421</v>
      </c>
    </row>
    <row r="4" spans="1:2" ht="77.25" thickBot="1" x14ac:dyDescent="0.3">
      <c r="A4" s="13" t="s">
        <v>425</v>
      </c>
      <c r="B4" s="14" t="s">
        <v>426</v>
      </c>
    </row>
    <row r="5" spans="1:2" ht="128.25" thickBot="1" x14ac:dyDescent="0.3">
      <c r="A5" s="15" t="s">
        <v>119</v>
      </c>
      <c r="B5" s="16" t="s">
        <v>415</v>
      </c>
    </row>
    <row r="6" spans="1:2" ht="15.75" thickBot="1" x14ac:dyDescent="0.3">
      <c r="A6" s="13" t="s">
        <v>120</v>
      </c>
      <c r="B6" s="17" t="s">
        <v>121</v>
      </c>
    </row>
    <row r="7" spans="1:2" ht="26.25" thickBot="1" x14ac:dyDescent="0.3">
      <c r="A7" s="15" t="s">
        <v>122</v>
      </c>
      <c r="B7" s="18" t="s">
        <v>420</v>
      </c>
    </row>
    <row r="8" spans="1:2" ht="15.75" thickBot="1" x14ac:dyDescent="0.3">
      <c r="A8" s="19" t="s">
        <v>419</v>
      </c>
      <c r="B8" s="20">
        <v>27</v>
      </c>
    </row>
    <row r="9" spans="1:2" ht="15.75" thickBot="1" x14ac:dyDescent="0.3">
      <c r="A9" s="19" t="s">
        <v>123</v>
      </c>
      <c r="B9" s="20">
        <v>10</v>
      </c>
    </row>
    <row r="10" spans="1:2" ht="39" thickBot="1" x14ac:dyDescent="0.3">
      <c r="A10" s="15" t="s">
        <v>124</v>
      </c>
      <c r="B10" s="18" t="s">
        <v>125</v>
      </c>
    </row>
    <row r="11" spans="1:2" ht="15.75" thickBot="1" x14ac:dyDescent="0.3">
      <c r="A11" s="21" t="s">
        <v>126</v>
      </c>
      <c r="B11" s="14" t="s">
        <v>127</v>
      </c>
    </row>
    <row r="12" spans="1:2" ht="16.5" x14ac:dyDescent="0.25">
      <c r="A12" s="22"/>
      <c r="B12" s="23"/>
    </row>
    <row r="13" spans="1:2" ht="17.25" thickBot="1" x14ac:dyDescent="0.3">
      <c r="A13" s="10" t="s">
        <v>128</v>
      </c>
      <c r="B13" s="24" t="s">
        <v>117</v>
      </c>
    </row>
    <row r="14" spans="1:2" ht="26.25" thickBot="1" x14ac:dyDescent="0.3">
      <c r="A14" s="15" t="s">
        <v>129</v>
      </c>
      <c r="B14" s="18" t="s">
        <v>422</v>
      </c>
    </row>
    <row r="15" spans="1:2" ht="26.25" thickBot="1" x14ac:dyDescent="0.3">
      <c r="A15" s="19" t="s">
        <v>130</v>
      </c>
      <c r="B15" s="20" t="s">
        <v>423</v>
      </c>
    </row>
    <row r="16" spans="1:2" ht="15.75" thickBot="1" x14ac:dyDescent="0.3">
      <c r="A16" s="25" t="s">
        <v>131</v>
      </c>
      <c r="B16" s="26" t="s">
        <v>424</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475"/>
  <sheetViews>
    <sheetView workbookViewId="0">
      <pane ySplit="1" topLeftCell="A2" activePane="bottomLeft" state="frozen"/>
      <selection pane="bottomLeft"/>
    </sheetView>
  </sheetViews>
  <sheetFormatPr defaultColWidth="15.7109375" defaultRowHeight="16.5" x14ac:dyDescent="0.3"/>
  <cols>
    <col min="1" max="2" width="15.7109375" style="27" customWidth="1"/>
    <col min="3" max="3" width="15.7109375" style="1" customWidth="1"/>
    <col min="4" max="4" width="15.7109375" style="47" customWidth="1"/>
    <col min="5" max="190" width="15.7109375" style="27" customWidth="1"/>
    <col min="191" max="16384" width="15.7109375" style="27"/>
  </cols>
  <sheetData>
    <row r="1" spans="1:190" s="29" customFormat="1" x14ac:dyDescent="0.3">
      <c r="A1" s="29" t="s">
        <v>0</v>
      </c>
      <c r="B1" s="29" t="s">
        <v>1</v>
      </c>
      <c r="C1" s="41" t="s">
        <v>417</v>
      </c>
      <c r="D1" s="46" t="s">
        <v>418</v>
      </c>
      <c r="E1" s="29" t="s">
        <v>2</v>
      </c>
      <c r="F1" s="29" t="s">
        <v>3</v>
      </c>
      <c r="G1" s="29" t="s">
        <v>4</v>
      </c>
      <c r="H1" s="29" t="s">
        <v>5</v>
      </c>
      <c r="I1" s="29" t="s">
        <v>6</v>
      </c>
      <c r="J1" s="29" t="s">
        <v>7</v>
      </c>
      <c r="K1" s="29" t="s">
        <v>8</v>
      </c>
      <c r="L1" s="29" t="s">
        <v>132</v>
      </c>
      <c r="M1" s="29" t="s">
        <v>133</v>
      </c>
      <c r="N1" s="29" t="s">
        <v>134</v>
      </c>
      <c r="O1" s="29" t="s">
        <v>135</v>
      </c>
      <c r="P1" s="29" t="s">
        <v>136</v>
      </c>
      <c r="Q1" s="29" t="s">
        <v>137</v>
      </c>
      <c r="R1" s="29" t="s">
        <v>138</v>
      </c>
      <c r="S1" s="29" t="s">
        <v>139</v>
      </c>
      <c r="T1" s="29" t="s">
        <v>140</v>
      </c>
      <c r="U1" s="29" t="s">
        <v>141</v>
      </c>
      <c r="V1" s="29" t="s">
        <v>142</v>
      </c>
      <c r="W1" s="29" t="s">
        <v>143</v>
      </c>
      <c r="X1" s="29" t="s">
        <v>144</v>
      </c>
      <c r="Y1" s="29" t="s">
        <v>145</v>
      </c>
      <c r="Z1" s="29" t="s">
        <v>146</v>
      </c>
      <c r="AA1" s="29" t="s">
        <v>147</v>
      </c>
      <c r="AB1" s="29" t="s">
        <v>148</v>
      </c>
      <c r="AC1" s="29" t="s">
        <v>149</v>
      </c>
      <c r="AD1" s="29" t="s">
        <v>150</v>
      </c>
      <c r="AE1" s="29" t="s">
        <v>151</v>
      </c>
      <c r="AF1" s="29" t="s">
        <v>152</v>
      </c>
      <c r="AG1" s="29" t="s">
        <v>153</v>
      </c>
      <c r="AH1" s="29" t="s">
        <v>154</v>
      </c>
      <c r="AI1" s="29" t="s">
        <v>155</v>
      </c>
      <c r="AJ1" s="29" t="s">
        <v>156</v>
      </c>
      <c r="AK1" s="29" t="s">
        <v>157</v>
      </c>
      <c r="AL1" s="29" t="s">
        <v>158</v>
      </c>
      <c r="AM1" s="29" t="s">
        <v>159</v>
      </c>
      <c r="AN1" s="29" t="s">
        <v>160</v>
      </c>
      <c r="AO1" s="29" t="s">
        <v>161</v>
      </c>
      <c r="AP1" s="29" t="s">
        <v>162</v>
      </c>
      <c r="AQ1" s="29" t="s">
        <v>163</v>
      </c>
      <c r="AR1" s="29" t="s">
        <v>164</v>
      </c>
      <c r="AS1" s="29" t="s">
        <v>165</v>
      </c>
      <c r="AT1" s="29" t="s">
        <v>166</v>
      </c>
      <c r="AU1" s="29" t="s">
        <v>167</v>
      </c>
      <c r="AV1" s="29" t="s">
        <v>168</v>
      </c>
      <c r="AW1" s="29" t="s">
        <v>169</v>
      </c>
      <c r="AX1" s="29" t="s">
        <v>170</v>
      </c>
      <c r="AY1" s="29" t="s">
        <v>171</v>
      </c>
      <c r="AZ1" s="29" t="s">
        <v>172</v>
      </c>
      <c r="BA1" s="29" t="s">
        <v>173</v>
      </c>
      <c r="BB1" s="29" t="s">
        <v>174</v>
      </c>
      <c r="BC1" s="29" t="s">
        <v>175</v>
      </c>
      <c r="BD1" s="29" t="s">
        <v>176</v>
      </c>
      <c r="BE1" s="29" t="s">
        <v>177</v>
      </c>
      <c r="BF1" s="29" t="s">
        <v>178</v>
      </c>
      <c r="BG1" s="29" t="s">
        <v>179</v>
      </c>
      <c r="BH1" s="29" t="s">
        <v>180</v>
      </c>
      <c r="BI1" s="29" t="s">
        <v>181</v>
      </c>
      <c r="BJ1" s="29" t="s">
        <v>182</v>
      </c>
      <c r="BK1" s="29" t="s">
        <v>183</v>
      </c>
      <c r="BL1" s="29" t="s">
        <v>184</v>
      </c>
      <c r="BM1" s="29" t="s">
        <v>185</v>
      </c>
      <c r="BN1" s="29" t="s">
        <v>186</v>
      </c>
      <c r="BO1" s="29" t="s">
        <v>187</v>
      </c>
      <c r="BP1" s="29" t="s">
        <v>188</v>
      </c>
      <c r="BQ1" s="29" t="s">
        <v>189</v>
      </c>
      <c r="BR1" s="29" t="s">
        <v>190</v>
      </c>
      <c r="BS1" s="29" t="s">
        <v>191</v>
      </c>
      <c r="BT1" s="29" t="s">
        <v>192</v>
      </c>
      <c r="BU1" s="29" t="s">
        <v>193</v>
      </c>
      <c r="BV1" s="29" t="s">
        <v>194</v>
      </c>
      <c r="BW1" s="42" t="s">
        <v>195</v>
      </c>
      <c r="BX1" s="42" t="s">
        <v>196</v>
      </c>
      <c r="BY1" s="42" t="s">
        <v>197</v>
      </c>
      <c r="BZ1" s="42" t="s">
        <v>198</v>
      </c>
      <c r="CA1" s="29" t="s">
        <v>199</v>
      </c>
      <c r="CB1" s="29" t="s">
        <v>200</v>
      </c>
      <c r="CC1" s="29" t="s">
        <v>201</v>
      </c>
      <c r="CD1" s="29" t="s">
        <v>202</v>
      </c>
      <c r="CE1" s="29" t="s">
        <v>203</v>
      </c>
      <c r="CF1" s="29" t="s">
        <v>204</v>
      </c>
      <c r="CG1" s="29" t="s">
        <v>205</v>
      </c>
      <c r="CH1" s="29" t="s">
        <v>206</v>
      </c>
      <c r="CI1" s="29" t="s">
        <v>207</v>
      </c>
      <c r="CJ1" s="29" t="s">
        <v>208</v>
      </c>
      <c r="CK1" s="29" t="s">
        <v>209</v>
      </c>
      <c r="CL1" s="29" t="s">
        <v>210</v>
      </c>
      <c r="CM1" s="29" t="s">
        <v>211</v>
      </c>
      <c r="CN1" s="29" t="s">
        <v>212</v>
      </c>
      <c r="CO1" s="29" t="s">
        <v>213</v>
      </c>
      <c r="CP1" s="29" t="s">
        <v>214</v>
      </c>
      <c r="CQ1" s="29" t="s">
        <v>215</v>
      </c>
      <c r="CR1" s="29" t="s">
        <v>216</v>
      </c>
      <c r="CS1" s="29" t="s">
        <v>217</v>
      </c>
      <c r="CT1" s="29" t="s">
        <v>218</v>
      </c>
      <c r="CU1" s="29" t="s">
        <v>219</v>
      </c>
      <c r="CV1" s="29" t="s">
        <v>220</v>
      </c>
      <c r="CW1" s="29" t="s">
        <v>221</v>
      </c>
      <c r="CX1" s="29" t="s">
        <v>222</v>
      </c>
      <c r="CY1" s="29" t="s">
        <v>223</v>
      </c>
      <c r="CZ1" s="29" t="s">
        <v>224</v>
      </c>
      <c r="DA1" s="29" t="s">
        <v>225</v>
      </c>
      <c r="DB1" s="29" t="s">
        <v>226</v>
      </c>
      <c r="DC1" s="29" t="s">
        <v>227</v>
      </c>
      <c r="DD1" s="29" t="s">
        <v>228</v>
      </c>
      <c r="DE1" s="29" t="s">
        <v>229</v>
      </c>
      <c r="DF1" s="29" t="s">
        <v>230</v>
      </c>
      <c r="DG1" s="29" t="s">
        <v>231</v>
      </c>
      <c r="DH1" s="29" t="s">
        <v>232</v>
      </c>
      <c r="DI1" s="29" t="s">
        <v>233</v>
      </c>
      <c r="DJ1" s="29" t="s">
        <v>234</v>
      </c>
      <c r="DK1" s="29" t="s">
        <v>235</v>
      </c>
      <c r="DL1" s="29" t="s">
        <v>236</v>
      </c>
      <c r="DM1" s="29" t="s">
        <v>237</v>
      </c>
      <c r="DN1" s="29" t="s">
        <v>238</v>
      </c>
      <c r="DO1" s="29" t="s">
        <v>239</v>
      </c>
      <c r="DP1" s="29" t="s">
        <v>240</v>
      </c>
      <c r="DQ1" s="29" t="s">
        <v>241</v>
      </c>
      <c r="DR1" s="29" t="s">
        <v>242</v>
      </c>
      <c r="DS1" s="29" t="s">
        <v>243</v>
      </c>
      <c r="DT1" s="29" t="s">
        <v>244</v>
      </c>
      <c r="DU1" s="29" t="s">
        <v>245</v>
      </c>
      <c r="DV1" s="29" t="s">
        <v>246</v>
      </c>
      <c r="DW1" s="29" t="s">
        <v>247</v>
      </c>
      <c r="DX1" s="29" t="s">
        <v>248</v>
      </c>
      <c r="DY1" s="29" t="s">
        <v>249</v>
      </c>
      <c r="DZ1" s="29" t="s">
        <v>250</v>
      </c>
      <c r="EA1" s="29" t="s">
        <v>251</v>
      </c>
      <c r="EB1" s="29" t="s">
        <v>252</v>
      </c>
      <c r="EC1" s="29" t="s">
        <v>253</v>
      </c>
      <c r="ED1" s="29" t="s">
        <v>254</v>
      </c>
      <c r="EE1" s="29" t="s">
        <v>255</v>
      </c>
      <c r="EF1" s="29" t="s">
        <v>256</v>
      </c>
      <c r="EG1" s="29" t="s">
        <v>257</v>
      </c>
      <c r="EH1" s="29" t="s">
        <v>258</v>
      </c>
      <c r="EI1" s="29" t="s">
        <v>259</v>
      </c>
      <c r="EJ1" s="29" t="s">
        <v>260</v>
      </c>
      <c r="EK1" s="29" t="s">
        <v>261</v>
      </c>
      <c r="EL1" s="29" t="s">
        <v>262</v>
      </c>
      <c r="EM1" s="29" t="s">
        <v>263</v>
      </c>
      <c r="EN1" s="29" t="s">
        <v>264</v>
      </c>
      <c r="EO1" s="29" t="s">
        <v>265</v>
      </c>
      <c r="EP1" s="29" t="s">
        <v>266</v>
      </c>
      <c r="EQ1" s="29" t="s">
        <v>267</v>
      </c>
      <c r="ER1" s="29" t="s">
        <v>268</v>
      </c>
      <c r="ES1" s="29" t="s">
        <v>269</v>
      </c>
      <c r="ET1" s="29" t="s">
        <v>270</v>
      </c>
      <c r="EU1" s="29" t="s">
        <v>271</v>
      </c>
      <c r="EV1" s="29" t="s">
        <v>272</v>
      </c>
      <c r="EW1" s="29" t="s">
        <v>273</v>
      </c>
      <c r="EX1" s="29" t="s">
        <v>274</v>
      </c>
      <c r="EY1" s="29" t="s">
        <v>275</v>
      </c>
      <c r="EZ1" s="29" t="s">
        <v>276</v>
      </c>
      <c r="FA1" s="29" t="s">
        <v>277</v>
      </c>
      <c r="FB1" s="29" t="s">
        <v>278</v>
      </c>
      <c r="FC1" s="29" t="s">
        <v>279</v>
      </c>
      <c r="FD1" s="29" t="s">
        <v>280</v>
      </c>
      <c r="FE1" s="29" t="s">
        <v>281</v>
      </c>
      <c r="FF1" s="29" t="s">
        <v>282</v>
      </c>
      <c r="FG1" s="29" t="s">
        <v>283</v>
      </c>
      <c r="FH1" s="29" t="s">
        <v>284</v>
      </c>
      <c r="FI1" s="29" t="s">
        <v>285</v>
      </c>
      <c r="FJ1" s="29" t="s">
        <v>286</v>
      </c>
      <c r="FK1" s="29" t="s">
        <v>287</v>
      </c>
      <c r="FL1" s="29" t="s">
        <v>288</v>
      </c>
      <c r="FM1" s="29" t="s">
        <v>289</v>
      </c>
      <c r="FN1" s="29" t="s">
        <v>290</v>
      </c>
      <c r="FO1" s="29" t="s">
        <v>291</v>
      </c>
      <c r="FP1" s="29" t="s">
        <v>292</v>
      </c>
      <c r="FQ1" s="29" t="s">
        <v>293</v>
      </c>
      <c r="FR1" s="29" t="s">
        <v>294</v>
      </c>
      <c r="FS1" s="29" t="s">
        <v>295</v>
      </c>
      <c r="FT1" s="29" t="s">
        <v>296</v>
      </c>
      <c r="FU1" s="29" t="s">
        <v>297</v>
      </c>
      <c r="FV1" s="29" t="s">
        <v>298</v>
      </c>
      <c r="FW1" s="29" t="s">
        <v>299</v>
      </c>
      <c r="FX1" s="29" t="s">
        <v>300</v>
      </c>
      <c r="FY1" s="29" t="s">
        <v>301</v>
      </c>
      <c r="FZ1" s="29" t="s">
        <v>39</v>
      </c>
      <c r="GA1" s="29" t="s">
        <v>40</v>
      </c>
      <c r="GB1" s="29" t="s">
        <v>41</v>
      </c>
      <c r="GC1" s="29" t="s">
        <v>42</v>
      </c>
      <c r="GD1" s="29" t="s">
        <v>43</v>
      </c>
      <c r="GE1" s="29" t="s">
        <v>44</v>
      </c>
      <c r="GF1" s="29" t="s">
        <v>45</v>
      </c>
      <c r="GG1" s="29" t="s">
        <v>46</v>
      </c>
      <c r="GH1" s="29" t="s">
        <v>47</v>
      </c>
    </row>
    <row r="2" spans="1:190" x14ac:dyDescent="0.3">
      <c r="A2" s="27" t="s">
        <v>2167</v>
      </c>
      <c r="B2" s="27" t="s">
        <v>2166</v>
      </c>
      <c r="C2" s="27">
        <v>3952</v>
      </c>
      <c r="D2" s="47" t="s">
        <v>3607</v>
      </c>
      <c r="E2" s="28">
        <v>42237</v>
      </c>
      <c r="F2" s="27" t="s">
        <v>69</v>
      </c>
      <c r="G2" s="27" t="s">
        <v>74</v>
      </c>
      <c r="H2" s="27" t="s">
        <v>1911</v>
      </c>
      <c r="I2" s="27" t="s">
        <v>1910</v>
      </c>
      <c r="J2" s="27" t="s">
        <v>2165</v>
      </c>
      <c r="K2" s="27" t="s">
        <v>51</v>
      </c>
      <c r="L2" s="27" t="s">
        <v>52</v>
      </c>
      <c r="M2" s="27" t="s">
        <v>52</v>
      </c>
      <c r="O2" s="27">
        <v>90</v>
      </c>
      <c r="P2" s="27" t="s">
        <v>335</v>
      </c>
      <c r="Q2" s="27" t="s">
        <v>52</v>
      </c>
      <c r="R2" s="27">
        <v>1</v>
      </c>
      <c r="S2" s="27">
        <v>15</v>
      </c>
      <c r="T2" s="27">
        <v>1</v>
      </c>
      <c r="U2" s="27" t="s">
        <v>52</v>
      </c>
      <c r="V2" s="27" t="s">
        <v>52</v>
      </c>
      <c r="X2" s="27">
        <v>250</v>
      </c>
      <c r="Y2" s="27" t="s">
        <v>335</v>
      </c>
      <c r="Z2" s="27" t="s">
        <v>52</v>
      </c>
      <c r="AA2" s="27">
        <v>1</v>
      </c>
      <c r="AB2" s="27">
        <v>15</v>
      </c>
      <c r="AC2" s="27">
        <v>1</v>
      </c>
      <c r="AD2" s="27" t="s">
        <v>52</v>
      </c>
      <c r="AE2" s="27" t="s">
        <v>52</v>
      </c>
      <c r="AG2" s="27">
        <v>80</v>
      </c>
      <c r="AH2" s="27" t="s">
        <v>335</v>
      </c>
      <c r="AI2" s="27" t="s">
        <v>52</v>
      </c>
      <c r="AJ2" s="27">
        <v>1</v>
      </c>
      <c r="AK2" s="27">
        <v>15</v>
      </c>
      <c r="AL2" s="27">
        <v>1</v>
      </c>
      <c r="AM2" s="27" t="s">
        <v>52</v>
      </c>
      <c r="AN2" s="27" t="s">
        <v>52</v>
      </c>
      <c r="AP2" s="27">
        <v>190</v>
      </c>
      <c r="AQ2" s="27" t="s">
        <v>335</v>
      </c>
      <c r="AR2" s="27" t="s">
        <v>52</v>
      </c>
      <c r="AS2" s="27">
        <v>1</v>
      </c>
      <c r="AT2" s="27">
        <v>15</v>
      </c>
      <c r="AU2" s="27">
        <v>1</v>
      </c>
      <c r="AV2" s="27" t="s">
        <v>52</v>
      </c>
      <c r="AW2" s="27" t="s">
        <v>52</v>
      </c>
      <c r="AY2" s="27">
        <v>320</v>
      </c>
      <c r="AZ2" s="27" t="s">
        <v>2164</v>
      </c>
      <c r="BA2" s="27" t="s">
        <v>52</v>
      </c>
      <c r="BB2" s="27">
        <v>1</v>
      </c>
      <c r="BC2" s="27">
        <v>15</v>
      </c>
      <c r="BD2" s="27">
        <v>1</v>
      </c>
      <c r="BE2" s="27" t="s">
        <v>52</v>
      </c>
      <c r="BF2" s="27" t="s">
        <v>52</v>
      </c>
      <c r="BH2" s="27">
        <v>168</v>
      </c>
      <c r="BI2" s="27" t="s">
        <v>335</v>
      </c>
      <c r="BJ2" s="27" t="s">
        <v>52</v>
      </c>
      <c r="BK2" s="27">
        <v>1</v>
      </c>
      <c r="BL2" s="27">
        <v>15</v>
      </c>
      <c r="BM2" s="27">
        <v>1</v>
      </c>
      <c r="BN2" s="27" t="s">
        <v>53</v>
      </c>
      <c r="BW2" s="27" t="s">
        <v>52</v>
      </c>
      <c r="BX2" s="27" t="s">
        <v>52</v>
      </c>
      <c r="BZ2" s="27">
        <v>1900</v>
      </c>
      <c r="CA2" s="27" t="s">
        <v>361</v>
      </c>
      <c r="CB2" s="27" t="s">
        <v>52</v>
      </c>
      <c r="CC2" s="27">
        <v>1</v>
      </c>
      <c r="CD2" s="27">
        <v>15</v>
      </c>
      <c r="CE2" s="27">
        <v>1</v>
      </c>
      <c r="CF2" s="27" t="s">
        <v>53</v>
      </c>
      <c r="CO2" s="27" t="s">
        <v>53</v>
      </c>
      <c r="CX2" s="27" t="s">
        <v>52</v>
      </c>
      <c r="CY2" s="27" t="s">
        <v>52</v>
      </c>
      <c r="DA2" s="27">
        <v>235</v>
      </c>
      <c r="DB2" s="27" t="s">
        <v>320</v>
      </c>
      <c r="DC2" s="27" t="s">
        <v>52</v>
      </c>
      <c r="DD2" s="27">
        <v>1</v>
      </c>
      <c r="DE2" s="27">
        <v>15</v>
      </c>
      <c r="DF2" s="27">
        <v>1</v>
      </c>
      <c r="DG2" s="27" t="s">
        <v>53</v>
      </c>
      <c r="DP2" s="27" t="s">
        <v>52</v>
      </c>
      <c r="DQ2" s="27" t="s">
        <v>53</v>
      </c>
      <c r="DR2" s="27">
        <v>1</v>
      </c>
      <c r="DS2" s="27">
        <v>25</v>
      </c>
      <c r="DT2" s="27" t="s">
        <v>335</v>
      </c>
      <c r="DU2" s="27" t="s">
        <v>52</v>
      </c>
      <c r="DV2" s="27">
        <v>1</v>
      </c>
      <c r="DW2" s="27">
        <v>15</v>
      </c>
      <c r="DX2" s="27">
        <v>1</v>
      </c>
      <c r="DY2" s="27" t="s">
        <v>53</v>
      </c>
      <c r="EH2" s="27" t="s">
        <v>53</v>
      </c>
      <c r="EQ2" s="27" t="s">
        <v>53</v>
      </c>
      <c r="EZ2" s="27" t="s">
        <v>53</v>
      </c>
      <c r="FI2" s="27" t="s">
        <v>52</v>
      </c>
      <c r="FJ2" s="27">
        <v>125</v>
      </c>
      <c r="FK2" s="27">
        <v>75</v>
      </c>
      <c r="FL2" s="27" t="s">
        <v>2163</v>
      </c>
      <c r="FM2" s="27" t="s">
        <v>52</v>
      </c>
      <c r="FN2" s="27">
        <v>1</v>
      </c>
      <c r="FO2" s="27">
        <v>15</v>
      </c>
      <c r="FP2" s="27">
        <v>1</v>
      </c>
      <c r="FQ2" s="27" t="s">
        <v>53</v>
      </c>
      <c r="FZ2" s="27" t="s">
        <v>2162</v>
      </c>
      <c r="GA2" s="27">
        <v>509092</v>
      </c>
      <c r="GB2" s="27" t="s">
        <v>2161</v>
      </c>
      <c r="GC2" s="27" t="s">
        <v>2160</v>
      </c>
      <c r="GD2" s="27">
        <v>53</v>
      </c>
      <c r="GF2" s="27">
        <v>-1</v>
      </c>
      <c r="GG2" s="27" t="s">
        <v>54</v>
      </c>
      <c r="GH2" s="27" t="s">
        <v>54</v>
      </c>
    </row>
    <row r="3" spans="1:190" x14ac:dyDescent="0.3">
      <c r="A3" s="27" t="s">
        <v>2131</v>
      </c>
      <c r="B3" s="27" t="s">
        <v>2130</v>
      </c>
      <c r="C3" s="27">
        <v>3952</v>
      </c>
      <c r="D3" s="47" t="s">
        <v>3608</v>
      </c>
      <c r="E3" s="28">
        <v>42236</v>
      </c>
      <c r="F3" s="27" t="s">
        <v>69</v>
      </c>
      <c r="G3" s="27" t="s">
        <v>74</v>
      </c>
      <c r="H3" s="27" t="s">
        <v>1911</v>
      </c>
      <c r="I3" s="27" t="s">
        <v>1918</v>
      </c>
      <c r="J3" s="27" t="s">
        <v>2129</v>
      </c>
      <c r="K3" s="27" t="s">
        <v>51</v>
      </c>
      <c r="FI3" s="27" t="s">
        <v>52</v>
      </c>
      <c r="FJ3" s="27">
        <v>135</v>
      </c>
      <c r="FK3" s="27">
        <v>80</v>
      </c>
      <c r="FL3" s="27" t="s">
        <v>2128</v>
      </c>
      <c r="FM3" s="27" t="s">
        <v>52</v>
      </c>
      <c r="FN3" s="27">
        <v>1</v>
      </c>
      <c r="FO3" s="27">
        <v>20</v>
      </c>
      <c r="FP3" s="27">
        <v>1</v>
      </c>
      <c r="FQ3" s="27" t="s">
        <v>52</v>
      </c>
      <c r="FR3" s="27" t="s">
        <v>53</v>
      </c>
      <c r="FT3" s="27">
        <f>900/10</f>
        <v>90</v>
      </c>
      <c r="FU3" s="27" t="s">
        <v>335</v>
      </c>
      <c r="FV3" s="27" t="s">
        <v>52</v>
      </c>
      <c r="FW3" s="27">
        <v>1</v>
      </c>
      <c r="FX3" s="27">
        <v>15</v>
      </c>
      <c r="FY3" s="27">
        <v>1</v>
      </c>
      <c r="FZ3" s="27" t="s">
        <v>2127</v>
      </c>
      <c r="GA3" s="27">
        <v>505599</v>
      </c>
      <c r="GB3" s="27" t="s">
        <v>2126</v>
      </c>
      <c r="GC3" s="27" t="s">
        <v>2125</v>
      </c>
      <c r="GD3" s="27">
        <v>37</v>
      </c>
      <c r="GF3" s="27">
        <v>-1</v>
      </c>
      <c r="GG3" s="27" t="s">
        <v>54</v>
      </c>
      <c r="GH3" s="27" t="s">
        <v>54</v>
      </c>
    </row>
    <row r="4" spans="1:190" x14ac:dyDescent="0.3">
      <c r="A4" s="27" t="s">
        <v>1989</v>
      </c>
      <c r="B4" s="27" t="s">
        <v>1988</v>
      </c>
      <c r="C4" s="27">
        <v>3952</v>
      </c>
      <c r="D4" s="47" t="s">
        <v>3609</v>
      </c>
      <c r="E4" s="28">
        <v>42236</v>
      </c>
      <c r="F4" s="27" t="s">
        <v>69</v>
      </c>
      <c r="G4" s="27" t="s">
        <v>74</v>
      </c>
      <c r="H4" s="27" t="s">
        <v>1911</v>
      </c>
      <c r="I4" s="27" t="s">
        <v>1987</v>
      </c>
      <c r="J4" s="27" t="s">
        <v>1986</v>
      </c>
      <c r="K4" s="27" t="s">
        <v>51</v>
      </c>
      <c r="L4" s="27" t="s">
        <v>52</v>
      </c>
      <c r="M4" s="27" t="s">
        <v>52</v>
      </c>
      <c r="O4" s="27">
        <v>110</v>
      </c>
      <c r="P4" s="27" t="s">
        <v>1985</v>
      </c>
      <c r="Q4" s="27" t="s">
        <v>52</v>
      </c>
      <c r="R4" s="27">
        <v>2</v>
      </c>
      <c r="S4" s="27">
        <v>15</v>
      </c>
      <c r="T4" s="27">
        <v>2</v>
      </c>
      <c r="U4" s="27" t="s">
        <v>52</v>
      </c>
      <c r="V4" s="27" t="s">
        <v>52</v>
      </c>
      <c r="X4" s="27">
        <v>250</v>
      </c>
      <c r="Y4" s="27" t="s">
        <v>1984</v>
      </c>
      <c r="Z4" s="27" t="s">
        <v>52</v>
      </c>
      <c r="AA4" s="27">
        <v>1</v>
      </c>
      <c r="AB4" s="27">
        <v>20</v>
      </c>
      <c r="AC4" s="27">
        <v>1</v>
      </c>
      <c r="AD4" s="27" t="s">
        <v>52</v>
      </c>
      <c r="AE4" s="27" t="s">
        <v>52</v>
      </c>
      <c r="AG4" s="27">
        <v>80</v>
      </c>
      <c r="AH4" s="27" t="s">
        <v>320</v>
      </c>
      <c r="AI4" s="27" t="s">
        <v>52</v>
      </c>
      <c r="AJ4" s="27">
        <v>1</v>
      </c>
      <c r="AK4" s="27">
        <v>25</v>
      </c>
      <c r="AL4" s="27">
        <v>1</v>
      </c>
      <c r="AM4" s="27" t="s">
        <v>52</v>
      </c>
      <c r="AN4" s="27" t="s">
        <v>52</v>
      </c>
      <c r="AP4" s="27">
        <v>150</v>
      </c>
      <c r="AQ4" s="27" t="s">
        <v>320</v>
      </c>
      <c r="AR4" s="27" t="s">
        <v>52</v>
      </c>
      <c r="AS4" s="27">
        <v>1</v>
      </c>
      <c r="AT4" s="27">
        <v>25</v>
      </c>
      <c r="AU4" s="27">
        <v>1</v>
      </c>
      <c r="AV4" s="27" t="s">
        <v>52</v>
      </c>
      <c r="AW4" s="27" t="s">
        <v>52</v>
      </c>
      <c r="AY4" s="27">
        <v>308</v>
      </c>
      <c r="AZ4" s="27" t="s">
        <v>1983</v>
      </c>
      <c r="BA4" s="27" t="s">
        <v>52</v>
      </c>
      <c r="BB4" s="27">
        <v>1</v>
      </c>
      <c r="BC4" s="27">
        <v>15</v>
      </c>
      <c r="BD4" s="27">
        <v>1</v>
      </c>
      <c r="BE4" s="27" t="s">
        <v>52</v>
      </c>
      <c r="BF4" s="27" t="s">
        <v>52</v>
      </c>
      <c r="BH4" s="27">
        <v>164</v>
      </c>
      <c r="BI4" s="27" t="s">
        <v>1982</v>
      </c>
      <c r="BJ4" s="27" t="s">
        <v>52</v>
      </c>
      <c r="BK4" s="27">
        <v>1</v>
      </c>
      <c r="BL4" s="27">
        <v>10</v>
      </c>
      <c r="BM4" s="27">
        <v>1</v>
      </c>
      <c r="BN4" s="27" t="s">
        <v>53</v>
      </c>
      <c r="BW4" s="27" t="s">
        <v>52</v>
      </c>
      <c r="BX4" s="27" t="s">
        <v>52</v>
      </c>
      <c r="BZ4" s="27">
        <v>1600</v>
      </c>
      <c r="CA4" s="27" t="s">
        <v>1981</v>
      </c>
      <c r="CB4" s="27" t="s">
        <v>52</v>
      </c>
      <c r="CC4" s="27">
        <v>1</v>
      </c>
      <c r="CD4" s="27">
        <v>20</v>
      </c>
      <c r="CE4" s="27">
        <v>1</v>
      </c>
      <c r="CF4" s="27" t="s">
        <v>52</v>
      </c>
      <c r="CG4" s="27" t="s">
        <v>52</v>
      </c>
      <c r="CI4" s="27">
        <v>420</v>
      </c>
      <c r="CJ4" s="27" t="s">
        <v>320</v>
      </c>
      <c r="CK4" s="27" t="s">
        <v>52</v>
      </c>
      <c r="CL4" s="27">
        <v>1</v>
      </c>
      <c r="CM4" s="27">
        <v>10</v>
      </c>
      <c r="CN4" s="27">
        <v>1</v>
      </c>
      <c r="CO4" s="27" t="s">
        <v>53</v>
      </c>
      <c r="CX4" s="27" t="s">
        <v>52</v>
      </c>
      <c r="CY4" s="27" t="s">
        <v>52</v>
      </c>
      <c r="DA4" s="27">
        <v>260</v>
      </c>
      <c r="DB4" s="27" t="s">
        <v>1980</v>
      </c>
      <c r="DC4" s="27" t="s">
        <v>52</v>
      </c>
      <c r="DD4" s="27">
        <v>1</v>
      </c>
      <c r="DE4" s="27">
        <v>25</v>
      </c>
      <c r="DF4" s="27">
        <v>1</v>
      </c>
      <c r="DG4" s="27" t="s">
        <v>52</v>
      </c>
      <c r="DH4" s="27" t="s">
        <v>52</v>
      </c>
      <c r="DJ4" s="27">
        <v>520</v>
      </c>
      <c r="DK4" s="27" t="s">
        <v>320</v>
      </c>
      <c r="DL4" s="27" t="s">
        <v>52</v>
      </c>
      <c r="DM4" s="27">
        <v>1</v>
      </c>
      <c r="DN4" s="27">
        <v>7</v>
      </c>
      <c r="DO4" s="27">
        <v>1</v>
      </c>
      <c r="DP4" s="27" t="s">
        <v>52</v>
      </c>
      <c r="DQ4" s="27" t="s">
        <v>53</v>
      </c>
      <c r="DR4" s="27">
        <v>1</v>
      </c>
      <c r="DS4" s="27">
        <v>25</v>
      </c>
      <c r="DT4" s="27" t="s">
        <v>1957</v>
      </c>
      <c r="DU4" s="27" t="s">
        <v>52</v>
      </c>
      <c r="DV4" s="27">
        <v>1</v>
      </c>
      <c r="DW4" s="27">
        <v>20</v>
      </c>
      <c r="DX4" s="27">
        <v>1</v>
      </c>
      <c r="DY4" s="27" t="s">
        <v>53</v>
      </c>
      <c r="EH4" s="27" t="s">
        <v>53</v>
      </c>
      <c r="EQ4" s="27" t="s">
        <v>53</v>
      </c>
      <c r="EZ4" s="27" t="s">
        <v>53</v>
      </c>
      <c r="FI4" s="27" t="s">
        <v>53</v>
      </c>
      <c r="FQ4" s="27" t="s">
        <v>53</v>
      </c>
      <c r="FZ4" s="27" t="s">
        <v>1979</v>
      </c>
      <c r="GA4" s="27">
        <v>503984</v>
      </c>
      <c r="GB4" s="27" t="s">
        <v>1978</v>
      </c>
      <c r="GC4" s="27" t="s">
        <v>1961</v>
      </c>
      <c r="GD4" s="27">
        <v>37</v>
      </c>
      <c r="GF4" s="27">
        <v>-1</v>
      </c>
      <c r="GG4" s="27" t="s">
        <v>54</v>
      </c>
      <c r="GH4" s="27" t="s">
        <v>54</v>
      </c>
    </row>
    <row r="5" spans="1:190" x14ac:dyDescent="0.3">
      <c r="A5" s="27" t="s">
        <v>1967</v>
      </c>
      <c r="B5" s="27" t="s">
        <v>1966</v>
      </c>
      <c r="C5" s="27">
        <v>3952</v>
      </c>
      <c r="D5" s="47" t="s">
        <v>3610</v>
      </c>
      <c r="E5" s="28">
        <v>42236</v>
      </c>
      <c r="F5" s="27" t="s">
        <v>69</v>
      </c>
      <c r="G5" s="27" t="s">
        <v>74</v>
      </c>
      <c r="H5" s="27" t="s">
        <v>1911</v>
      </c>
      <c r="I5" s="27" t="s">
        <v>1965</v>
      </c>
      <c r="J5" s="27" t="s">
        <v>1964</v>
      </c>
      <c r="K5" s="27" t="s">
        <v>51</v>
      </c>
      <c r="L5" s="27" t="s">
        <v>52</v>
      </c>
      <c r="M5" s="27" t="s">
        <v>52</v>
      </c>
      <c r="O5" s="27">
        <v>110</v>
      </c>
      <c r="P5" s="27" t="s">
        <v>1957</v>
      </c>
      <c r="Q5" s="27" t="s">
        <v>52</v>
      </c>
      <c r="R5" s="27">
        <v>5</v>
      </c>
      <c r="S5" s="27">
        <v>7</v>
      </c>
      <c r="T5" s="27">
        <v>1</v>
      </c>
      <c r="DY5" s="27" t="s">
        <v>52</v>
      </c>
      <c r="DZ5" s="27" t="s">
        <v>52</v>
      </c>
      <c r="EB5" s="27">
        <v>100</v>
      </c>
      <c r="EC5" s="27" t="s">
        <v>1957</v>
      </c>
      <c r="ED5" s="27" t="s">
        <v>53</v>
      </c>
      <c r="EF5" s="27">
        <v>1</v>
      </c>
      <c r="EG5" s="27">
        <v>1</v>
      </c>
      <c r="FZ5" s="27" t="s">
        <v>1963</v>
      </c>
      <c r="GA5" s="27">
        <v>503985</v>
      </c>
      <c r="GB5" s="27" t="s">
        <v>1962</v>
      </c>
      <c r="GC5" s="27" t="s">
        <v>1961</v>
      </c>
      <c r="GD5" s="27">
        <v>27</v>
      </c>
      <c r="GF5" s="27">
        <v>-1</v>
      </c>
    </row>
    <row r="6" spans="1:190" x14ac:dyDescent="0.3">
      <c r="A6" s="27" t="s">
        <v>1960</v>
      </c>
      <c r="B6" s="27" t="s">
        <v>1959</v>
      </c>
      <c r="C6" s="27">
        <v>3952</v>
      </c>
      <c r="D6" s="47" t="s">
        <v>3611</v>
      </c>
      <c r="E6" s="28">
        <v>42236</v>
      </c>
      <c r="F6" s="27" t="s">
        <v>69</v>
      </c>
      <c r="G6" s="27" t="s">
        <v>74</v>
      </c>
      <c r="H6" s="27" t="s">
        <v>1911</v>
      </c>
      <c r="I6" s="27" t="s">
        <v>1918</v>
      </c>
      <c r="J6" s="27" t="s">
        <v>1958</v>
      </c>
      <c r="K6" s="27" t="s">
        <v>51</v>
      </c>
      <c r="L6" s="27" t="s">
        <v>53</v>
      </c>
      <c r="DY6" s="27" t="s">
        <v>52</v>
      </c>
      <c r="DZ6" s="27" t="s">
        <v>52</v>
      </c>
      <c r="EB6" s="27">
        <v>100</v>
      </c>
      <c r="EC6" s="27" t="s">
        <v>335</v>
      </c>
      <c r="ED6" s="27" t="s">
        <v>53</v>
      </c>
      <c r="EF6" s="27">
        <v>1</v>
      </c>
      <c r="EG6" s="27">
        <v>1</v>
      </c>
      <c r="FZ6" s="27" t="s">
        <v>1956</v>
      </c>
      <c r="GA6" s="27">
        <v>505603</v>
      </c>
      <c r="GB6" s="27" t="s">
        <v>1955</v>
      </c>
      <c r="GC6" s="27" t="s">
        <v>1954</v>
      </c>
      <c r="GD6" s="27">
        <v>28</v>
      </c>
      <c r="GF6" s="27">
        <v>-1</v>
      </c>
    </row>
    <row r="7" spans="1:190" x14ac:dyDescent="0.3">
      <c r="A7" s="27" t="s">
        <v>1941</v>
      </c>
      <c r="B7" s="27" t="s">
        <v>1940</v>
      </c>
      <c r="C7" s="27">
        <v>3952</v>
      </c>
      <c r="D7" s="47" t="s">
        <v>3612</v>
      </c>
      <c r="E7" s="28">
        <v>42236</v>
      </c>
      <c r="F7" s="27" t="s">
        <v>69</v>
      </c>
      <c r="G7" s="27" t="s">
        <v>74</v>
      </c>
      <c r="H7" s="27" t="s">
        <v>1911</v>
      </c>
      <c r="I7" s="27" t="s">
        <v>1939</v>
      </c>
      <c r="J7" s="27" t="s">
        <v>1938</v>
      </c>
      <c r="K7" s="27" t="s">
        <v>51</v>
      </c>
      <c r="CO7" s="27" t="s">
        <v>52</v>
      </c>
      <c r="CP7" s="27" t="s">
        <v>52</v>
      </c>
      <c r="CR7" s="27">
        <v>250</v>
      </c>
      <c r="CS7" s="27" t="s">
        <v>335</v>
      </c>
      <c r="CT7" s="27" t="s">
        <v>52</v>
      </c>
      <c r="CU7" s="27">
        <v>1</v>
      </c>
      <c r="CV7" s="27">
        <v>4</v>
      </c>
      <c r="CW7" s="27">
        <v>1</v>
      </c>
      <c r="FZ7" s="27" t="s">
        <v>1937</v>
      </c>
      <c r="GA7" s="27">
        <v>503979</v>
      </c>
      <c r="GB7" s="27" t="s">
        <v>1936</v>
      </c>
      <c r="GC7" s="27" t="s">
        <v>1935</v>
      </c>
      <c r="GD7" s="27">
        <v>34</v>
      </c>
      <c r="GF7" s="27">
        <v>-1</v>
      </c>
      <c r="GG7" s="27" t="s">
        <v>54</v>
      </c>
      <c r="GH7" s="27" t="s">
        <v>54</v>
      </c>
    </row>
    <row r="8" spans="1:190" x14ac:dyDescent="0.3">
      <c r="A8" s="27" t="s">
        <v>1934</v>
      </c>
      <c r="B8" s="27" t="s">
        <v>1933</v>
      </c>
      <c r="C8" s="27">
        <v>3952</v>
      </c>
      <c r="D8" s="47" t="s">
        <v>3613</v>
      </c>
      <c r="E8" s="28">
        <v>42237</v>
      </c>
      <c r="F8" s="27" t="s">
        <v>69</v>
      </c>
      <c r="G8" s="27" t="s">
        <v>74</v>
      </c>
      <c r="H8" s="27" t="s">
        <v>1911</v>
      </c>
      <c r="I8" s="27" t="s">
        <v>1932</v>
      </c>
      <c r="J8" s="27" t="s">
        <v>1931</v>
      </c>
      <c r="K8" s="27" t="s">
        <v>51</v>
      </c>
      <c r="CO8" s="27" t="s">
        <v>52</v>
      </c>
      <c r="CP8" s="27" t="s">
        <v>52</v>
      </c>
      <c r="CR8" s="27">
        <v>250</v>
      </c>
      <c r="CS8" s="27" t="s">
        <v>320</v>
      </c>
      <c r="CT8" s="27" t="s">
        <v>52</v>
      </c>
      <c r="CU8" s="27">
        <v>1</v>
      </c>
      <c r="CV8" s="27">
        <v>2</v>
      </c>
      <c r="CW8" s="27">
        <v>1</v>
      </c>
      <c r="FZ8" s="27" t="s">
        <v>1930</v>
      </c>
      <c r="GA8" s="27">
        <v>509089</v>
      </c>
      <c r="GB8" s="27" t="s">
        <v>1929</v>
      </c>
      <c r="GC8" s="27" t="s">
        <v>1928</v>
      </c>
      <c r="GD8" s="27">
        <v>41</v>
      </c>
      <c r="GF8" s="27">
        <v>-1</v>
      </c>
      <c r="GG8" s="27" t="s">
        <v>54</v>
      </c>
      <c r="GH8" s="27" t="s">
        <v>54</v>
      </c>
    </row>
    <row r="9" spans="1:190" x14ac:dyDescent="0.3">
      <c r="A9" s="27" t="s">
        <v>1927</v>
      </c>
      <c r="B9" s="27" t="s">
        <v>1926</v>
      </c>
      <c r="C9" s="27">
        <v>3952</v>
      </c>
      <c r="D9" s="47" t="s">
        <v>3614</v>
      </c>
      <c r="E9" s="28">
        <v>42236</v>
      </c>
      <c r="F9" s="27" t="s">
        <v>69</v>
      </c>
      <c r="G9" s="27" t="s">
        <v>74</v>
      </c>
      <c r="H9" s="27" t="s">
        <v>1911</v>
      </c>
      <c r="I9" s="27" t="s">
        <v>1925</v>
      </c>
      <c r="J9" s="27" t="s">
        <v>1924</v>
      </c>
      <c r="K9" s="27" t="s">
        <v>51</v>
      </c>
      <c r="BO9" s="27" t="s">
        <v>52</v>
      </c>
      <c r="BQ9" s="27">
        <v>70</v>
      </c>
      <c r="BR9" s="27" t="s">
        <v>335</v>
      </c>
      <c r="BS9" s="27" t="s">
        <v>52</v>
      </c>
      <c r="BT9" s="27">
        <v>2</v>
      </c>
      <c r="BU9" s="27">
        <v>7</v>
      </c>
      <c r="BV9" s="27">
        <v>1</v>
      </c>
      <c r="FZ9" s="27" t="s">
        <v>1923</v>
      </c>
      <c r="GA9" s="27">
        <v>503975</v>
      </c>
      <c r="GB9" s="27" t="s">
        <v>1922</v>
      </c>
      <c r="GC9" s="27" t="s">
        <v>1921</v>
      </c>
      <c r="GD9" s="27">
        <v>42</v>
      </c>
      <c r="GF9" s="27">
        <v>-1</v>
      </c>
      <c r="GG9" s="27" t="s">
        <v>54</v>
      </c>
      <c r="GH9" s="27" t="s">
        <v>54</v>
      </c>
    </row>
    <row r="10" spans="1:190" x14ac:dyDescent="0.3">
      <c r="A10" s="27" t="s">
        <v>1905</v>
      </c>
      <c r="B10" s="27" t="s">
        <v>1904</v>
      </c>
      <c r="C10" s="27">
        <v>3952</v>
      </c>
      <c r="D10" s="47" t="s">
        <v>3615</v>
      </c>
      <c r="E10" s="28">
        <v>42234</v>
      </c>
      <c r="F10" s="27" t="s">
        <v>69</v>
      </c>
      <c r="G10" s="27" t="s">
        <v>74</v>
      </c>
      <c r="H10" s="27" t="s">
        <v>1857</v>
      </c>
      <c r="I10" s="27" t="s">
        <v>1856</v>
      </c>
      <c r="J10" s="27" t="s">
        <v>1863</v>
      </c>
      <c r="K10" s="27" t="s">
        <v>64</v>
      </c>
      <c r="L10" s="27" t="s">
        <v>52</v>
      </c>
      <c r="M10" s="27" t="s">
        <v>52</v>
      </c>
      <c r="O10" s="27">
        <v>115</v>
      </c>
      <c r="P10" s="27" t="s">
        <v>366</v>
      </c>
      <c r="Q10" s="27" t="s">
        <v>52</v>
      </c>
      <c r="R10" s="27">
        <v>1</v>
      </c>
      <c r="S10" s="27">
        <v>30</v>
      </c>
      <c r="T10" s="27">
        <v>1</v>
      </c>
      <c r="DY10" s="27" t="s">
        <v>52</v>
      </c>
      <c r="DZ10" s="27" t="s">
        <v>52</v>
      </c>
      <c r="EB10" s="27">
        <v>100</v>
      </c>
      <c r="EC10" s="27" t="s">
        <v>320</v>
      </c>
      <c r="ED10" s="27" t="s">
        <v>52</v>
      </c>
      <c r="EE10" s="27">
        <v>1</v>
      </c>
      <c r="EF10" s="27">
        <v>1</v>
      </c>
      <c r="EG10" s="27">
        <v>1</v>
      </c>
      <c r="FZ10" s="27" t="s">
        <v>1903</v>
      </c>
      <c r="GA10" s="27">
        <v>503651</v>
      </c>
      <c r="GB10" s="27" t="s">
        <v>1902</v>
      </c>
      <c r="GC10" s="27" t="s">
        <v>1901</v>
      </c>
      <c r="GD10" s="27">
        <v>24</v>
      </c>
      <c r="GF10" s="27">
        <v>-1</v>
      </c>
    </row>
    <row r="11" spans="1:190" x14ac:dyDescent="0.3">
      <c r="C11" s="27">
        <v>3952</v>
      </c>
      <c r="D11" s="47" t="s">
        <v>3616</v>
      </c>
      <c r="E11" s="28">
        <v>42236</v>
      </c>
      <c r="F11" s="27" t="s">
        <v>377</v>
      </c>
      <c r="G11" s="27" t="s">
        <v>670</v>
      </c>
      <c r="H11" s="27" t="s">
        <v>669</v>
      </c>
      <c r="K11" s="27" t="s">
        <v>51</v>
      </c>
      <c r="FZ11" s="27" t="s">
        <v>691</v>
      </c>
      <c r="GA11" s="27">
        <v>3265782</v>
      </c>
      <c r="GB11" s="27" t="s">
        <v>690</v>
      </c>
      <c r="GC11" s="27" t="s">
        <v>689</v>
      </c>
      <c r="GD11" s="27">
        <v>89</v>
      </c>
      <c r="GF11" s="27">
        <v>-1</v>
      </c>
    </row>
    <row r="12" spans="1:190" x14ac:dyDescent="0.3">
      <c r="A12" s="27" t="s">
        <v>1425</v>
      </c>
      <c r="B12" s="27" t="s">
        <v>1424</v>
      </c>
      <c r="C12" s="27">
        <v>3952</v>
      </c>
      <c r="D12" s="47" t="s">
        <v>3617</v>
      </c>
      <c r="E12" s="28">
        <v>42236</v>
      </c>
      <c r="F12" s="27" t="s">
        <v>48</v>
      </c>
      <c r="G12" s="27" t="s">
        <v>49</v>
      </c>
      <c r="H12" s="27" t="s">
        <v>60</v>
      </c>
      <c r="I12" s="27" t="s">
        <v>1381</v>
      </c>
      <c r="J12" s="27" t="s">
        <v>1423</v>
      </c>
      <c r="K12" s="27" t="s">
        <v>64</v>
      </c>
      <c r="L12" s="27" t="s">
        <v>53</v>
      </c>
      <c r="DY12" s="27" t="s">
        <v>52</v>
      </c>
      <c r="DZ12" s="27" t="s">
        <v>53</v>
      </c>
      <c r="EA12" s="27">
        <v>10</v>
      </c>
      <c r="EB12" s="27">
        <v>110</v>
      </c>
      <c r="EC12" s="27" t="s">
        <v>320</v>
      </c>
      <c r="ED12" s="27" t="s">
        <v>52</v>
      </c>
      <c r="EE12" s="27">
        <v>1</v>
      </c>
      <c r="EF12" s="27">
        <v>1</v>
      </c>
      <c r="EG12" s="27">
        <v>1</v>
      </c>
      <c r="FZ12" s="27" t="s">
        <v>1422</v>
      </c>
      <c r="GA12" s="27">
        <v>511214</v>
      </c>
      <c r="GB12" s="27" t="s">
        <v>1421</v>
      </c>
      <c r="GC12" s="27" t="s">
        <v>1420</v>
      </c>
      <c r="GD12" s="27">
        <v>36</v>
      </c>
      <c r="GF12" s="27">
        <v>-1</v>
      </c>
    </row>
    <row r="13" spans="1:190" x14ac:dyDescent="0.3">
      <c r="A13" s="27" t="s">
        <v>1419</v>
      </c>
      <c r="B13" s="27" t="s">
        <v>1418</v>
      </c>
      <c r="C13" s="27">
        <v>3952</v>
      </c>
      <c r="D13" s="47" t="s">
        <v>3618</v>
      </c>
      <c r="E13" s="28">
        <v>42236</v>
      </c>
      <c r="F13" s="27" t="s">
        <v>48</v>
      </c>
      <c r="G13" s="27" t="s">
        <v>49</v>
      </c>
      <c r="H13" s="27" t="s">
        <v>60</v>
      </c>
      <c r="I13" s="27" t="s">
        <v>1381</v>
      </c>
      <c r="J13" s="27" t="s">
        <v>1417</v>
      </c>
      <c r="K13" s="27" t="s">
        <v>64</v>
      </c>
      <c r="L13" s="27" t="s">
        <v>53</v>
      </c>
      <c r="DY13" s="27" t="s">
        <v>52</v>
      </c>
      <c r="DZ13" s="27" t="s">
        <v>53</v>
      </c>
      <c r="EA13" s="27">
        <v>10</v>
      </c>
      <c r="EB13" s="27">
        <v>125</v>
      </c>
      <c r="EC13" s="27" t="s">
        <v>320</v>
      </c>
      <c r="ED13" s="27" t="s">
        <v>52</v>
      </c>
      <c r="EE13" s="27">
        <v>1</v>
      </c>
      <c r="EF13" s="27">
        <v>1</v>
      </c>
      <c r="EG13" s="27">
        <v>1</v>
      </c>
      <c r="FZ13" s="27" t="s">
        <v>1416</v>
      </c>
      <c r="GA13" s="27">
        <v>511212</v>
      </c>
      <c r="GB13" s="27" t="s">
        <v>1415</v>
      </c>
      <c r="GC13" s="27" t="s">
        <v>1414</v>
      </c>
      <c r="GD13" s="27">
        <v>34</v>
      </c>
      <c r="GF13" s="27">
        <v>-1</v>
      </c>
    </row>
    <row r="14" spans="1:190" x14ac:dyDescent="0.3">
      <c r="A14" s="27" t="s">
        <v>1900</v>
      </c>
      <c r="B14" s="27" t="s">
        <v>1899</v>
      </c>
      <c r="C14" s="27">
        <v>3952</v>
      </c>
      <c r="D14" s="47" t="s">
        <v>3619</v>
      </c>
      <c r="E14" s="28">
        <v>42234</v>
      </c>
      <c r="F14" s="27" t="s">
        <v>69</v>
      </c>
      <c r="G14" s="27" t="s">
        <v>74</v>
      </c>
      <c r="H14" s="27" t="s">
        <v>1857</v>
      </c>
      <c r="I14" s="27" t="s">
        <v>1856</v>
      </c>
      <c r="J14" s="27" t="s">
        <v>368</v>
      </c>
      <c r="K14" s="27" t="s">
        <v>64</v>
      </c>
      <c r="L14" s="27" t="s">
        <v>52</v>
      </c>
      <c r="M14" s="27" t="s">
        <v>52</v>
      </c>
      <c r="O14" s="27">
        <v>125</v>
      </c>
      <c r="P14" s="27" t="s">
        <v>366</v>
      </c>
      <c r="Q14" s="27" t="s">
        <v>52</v>
      </c>
      <c r="R14" s="27">
        <v>1</v>
      </c>
      <c r="S14" s="27">
        <v>15</v>
      </c>
      <c r="T14" s="27">
        <v>1</v>
      </c>
      <c r="DY14" s="27" t="s">
        <v>52</v>
      </c>
      <c r="DZ14" s="27" t="s">
        <v>52</v>
      </c>
      <c r="EB14" s="27">
        <v>110</v>
      </c>
      <c r="EC14" s="27" t="s">
        <v>320</v>
      </c>
      <c r="ED14" s="27" t="s">
        <v>52</v>
      </c>
      <c r="EE14" s="27">
        <v>1</v>
      </c>
      <c r="EF14" s="27">
        <v>1</v>
      </c>
      <c r="EG14" s="27">
        <v>1</v>
      </c>
      <c r="FZ14" s="27" t="s">
        <v>1898</v>
      </c>
      <c r="GA14" s="27">
        <v>503653</v>
      </c>
      <c r="GB14" s="27" t="s">
        <v>1897</v>
      </c>
      <c r="GC14" s="27" t="s">
        <v>1896</v>
      </c>
      <c r="GD14" s="27">
        <v>26</v>
      </c>
      <c r="GF14" s="27">
        <v>-1</v>
      </c>
    </row>
    <row r="15" spans="1:190" x14ac:dyDescent="0.3">
      <c r="C15" s="27">
        <v>3952</v>
      </c>
      <c r="D15" s="47" t="s">
        <v>3620</v>
      </c>
      <c r="E15" s="28">
        <v>42233</v>
      </c>
      <c r="F15" s="27" t="s">
        <v>377</v>
      </c>
      <c r="G15" s="27" t="s">
        <v>431</v>
      </c>
      <c r="H15" s="27" t="s">
        <v>583</v>
      </c>
      <c r="K15" s="27" t="s">
        <v>51</v>
      </c>
      <c r="FZ15" s="27" t="s">
        <v>595</v>
      </c>
      <c r="GA15" s="27">
        <v>3147241</v>
      </c>
      <c r="GB15" s="27" t="s">
        <v>594</v>
      </c>
      <c r="GC15" s="27" t="s">
        <v>593</v>
      </c>
      <c r="GD15" s="27">
        <v>27</v>
      </c>
      <c r="GF15" s="27">
        <v>-1</v>
      </c>
    </row>
    <row r="16" spans="1:190" x14ac:dyDescent="0.3">
      <c r="C16" s="27">
        <v>3952</v>
      </c>
      <c r="D16" s="47" t="s">
        <v>3621</v>
      </c>
      <c r="E16" s="28">
        <v>42233</v>
      </c>
      <c r="F16" s="27" t="s">
        <v>377</v>
      </c>
      <c r="G16" s="27" t="s">
        <v>431</v>
      </c>
      <c r="H16" s="27" t="s">
        <v>583</v>
      </c>
      <c r="K16" s="27" t="s">
        <v>51</v>
      </c>
      <c r="FZ16" s="27" t="s">
        <v>592</v>
      </c>
      <c r="GA16" s="27">
        <v>3147739</v>
      </c>
      <c r="GB16" s="27" t="s">
        <v>591</v>
      </c>
      <c r="GC16" s="27" t="s">
        <v>590</v>
      </c>
      <c r="GD16" s="27">
        <v>28</v>
      </c>
      <c r="GF16" s="27">
        <v>-1</v>
      </c>
    </row>
    <row r="17" spans="1:190" x14ac:dyDescent="0.3">
      <c r="C17" s="27">
        <v>3952</v>
      </c>
      <c r="D17" s="47" t="s">
        <v>3622</v>
      </c>
      <c r="E17" s="28">
        <v>42239</v>
      </c>
      <c r="F17" s="27" t="s">
        <v>377</v>
      </c>
      <c r="G17" s="27" t="s">
        <v>431</v>
      </c>
      <c r="H17" s="27" t="s">
        <v>430</v>
      </c>
      <c r="K17" s="27" t="s">
        <v>51</v>
      </c>
      <c r="FZ17" s="27" t="s">
        <v>461</v>
      </c>
      <c r="GA17" s="27">
        <v>3265804</v>
      </c>
      <c r="GB17" s="27" t="s">
        <v>460</v>
      </c>
      <c r="GC17" s="27" t="s">
        <v>459</v>
      </c>
      <c r="GD17" s="27">
        <v>94</v>
      </c>
      <c r="GF17" s="27">
        <v>-1</v>
      </c>
    </row>
    <row r="18" spans="1:190" x14ac:dyDescent="0.3">
      <c r="C18" s="27">
        <v>3952</v>
      </c>
      <c r="D18" s="47" t="s">
        <v>3623</v>
      </c>
      <c r="E18" s="28">
        <v>42239</v>
      </c>
      <c r="F18" s="27" t="s">
        <v>377</v>
      </c>
      <c r="G18" s="27" t="s">
        <v>431</v>
      </c>
      <c r="H18" s="27" t="s">
        <v>430</v>
      </c>
      <c r="K18" s="27" t="s">
        <v>51</v>
      </c>
      <c r="FZ18" s="27" t="s">
        <v>452</v>
      </c>
      <c r="GA18" s="27">
        <v>3265823</v>
      </c>
      <c r="GB18" s="27" t="s">
        <v>451</v>
      </c>
      <c r="GC18" s="27" t="s">
        <v>450</v>
      </c>
      <c r="GD18" s="27">
        <v>100</v>
      </c>
      <c r="GF18" s="27">
        <v>-1</v>
      </c>
    </row>
    <row r="19" spans="1:190" x14ac:dyDescent="0.3">
      <c r="C19" s="27">
        <v>3952</v>
      </c>
      <c r="D19" s="47" t="s">
        <v>3624</v>
      </c>
      <c r="E19" s="28">
        <v>42239</v>
      </c>
      <c r="F19" s="27" t="s">
        <v>377</v>
      </c>
      <c r="G19" s="27" t="s">
        <v>431</v>
      </c>
      <c r="H19" s="27" t="s">
        <v>430</v>
      </c>
      <c r="K19" s="27" t="s">
        <v>51</v>
      </c>
      <c r="FZ19" s="27" t="s">
        <v>437</v>
      </c>
      <c r="GA19" s="27">
        <v>3265868</v>
      </c>
      <c r="GB19" s="27" t="s">
        <v>436</v>
      </c>
      <c r="GC19" s="27" t="s">
        <v>435</v>
      </c>
      <c r="GD19" s="27">
        <v>109</v>
      </c>
      <c r="GF19" s="27">
        <v>-1</v>
      </c>
    </row>
    <row r="20" spans="1:190" x14ac:dyDescent="0.3">
      <c r="C20" s="27">
        <v>3952</v>
      </c>
      <c r="D20" s="47" t="s">
        <v>3625</v>
      </c>
      <c r="E20" s="28">
        <v>42239</v>
      </c>
      <c r="F20" s="27" t="s">
        <v>377</v>
      </c>
      <c r="G20" s="27" t="s">
        <v>431</v>
      </c>
      <c r="H20" s="27" t="s">
        <v>430</v>
      </c>
      <c r="K20" s="27" t="s">
        <v>51</v>
      </c>
      <c r="FZ20" s="27" t="s">
        <v>434</v>
      </c>
      <c r="GA20" s="27">
        <v>3265869</v>
      </c>
      <c r="GB20" s="27" t="s">
        <v>433</v>
      </c>
      <c r="GC20" s="27" t="s">
        <v>432</v>
      </c>
      <c r="GD20" s="27">
        <v>110</v>
      </c>
      <c r="GF20" s="27">
        <v>-1</v>
      </c>
    </row>
    <row r="21" spans="1:190" x14ac:dyDescent="0.3">
      <c r="A21" s="27" t="s">
        <v>1888</v>
      </c>
      <c r="B21" s="27" t="s">
        <v>1887</v>
      </c>
      <c r="C21" s="27">
        <v>3952</v>
      </c>
      <c r="D21" s="47" t="s">
        <v>3626</v>
      </c>
      <c r="E21" s="28">
        <v>42233</v>
      </c>
      <c r="F21" s="27" t="s">
        <v>69</v>
      </c>
      <c r="G21" s="27" t="s">
        <v>74</v>
      </c>
      <c r="H21" s="27" t="s">
        <v>1857</v>
      </c>
      <c r="I21" s="27" t="s">
        <v>1856</v>
      </c>
      <c r="J21" s="27" t="s">
        <v>1874</v>
      </c>
      <c r="K21" s="27" t="s">
        <v>64</v>
      </c>
      <c r="CO21" s="27" t="s">
        <v>52</v>
      </c>
      <c r="CP21" s="27" t="s">
        <v>52</v>
      </c>
      <c r="CR21" s="27">
        <v>540</v>
      </c>
      <c r="CS21" s="27" t="s">
        <v>1886</v>
      </c>
      <c r="CT21" s="27" t="s">
        <v>52</v>
      </c>
      <c r="CU21" s="27">
        <v>1</v>
      </c>
      <c r="CV21" s="27">
        <v>3</v>
      </c>
      <c r="CW21" s="27">
        <v>1</v>
      </c>
      <c r="FZ21" s="27" t="s">
        <v>1885</v>
      </c>
      <c r="GA21" s="27">
        <v>503636</v>
      </c>
      <c r="GB21" s="27" t="s">
        <v>1884</v>
      </c>
      <c r="GC21" s="27" t="s">
        <v>1883</v>
      </c>
      <c r="GD21" s="27">
        <v>31</v>
      </c>
      <c r="GF21" s="27">
        <v>-1</v>
      </c>
      <c r="GG21" s="27" t="s">
        <v>54</v>
      </c>
      <c r="GH21" s="27" t="s">
        <v>54</v>
      </c>
    </row>
    <row r="22" spans="1:190" x14ac:dyDescent="0.3">
      <c r="A22" s="27" t="s">
        <v>1876</v>
      </c>
      <c r="B22" s="27" t="s">
        <v>1875</v>
      </c>
      <c r="C22" s="27">
        <v>3952</v>
      </c>
      <c r="D22" s="47" t="s">
        <v>3627</v>
      </c>
      <c r="E22" s="28">
        <v>42234</v>
      </c>
      <c r="F22" s="27" t="s">
        <v>69</v>
      </c>
      <c r="G22" s="27" t="s">
        <v>74</v>
      </c>
      <c r="H22" s="27" t="s">
        <v>1857</v>
      </c>
      <c r="I22" s="27" t="s">
        <v>1856</v>
      </c>
      <c r="J22" s="27" t="s">
        <v>1874</v>
      </c>
      <c r="K22" s="27" t="s">
        <v>64</v>
      </c>
      <c r="CO22" s="27" t="s">
        <v>52</v>
      </c>
      <c r="CP22" s="27" t="s">
        <v>52</v>
      </c>
      <c r="CR22" s="27">
        <v>600</v>
      </c>
      <c r="CS22" s="27" t="s">
        <v>320</v>
      </c>
      <c r="CT22" s="27" t="s">
        <v>52</v>
      </c>
      <c r="CU22" s="27">
        <v>1</v>
      </c>
      <c r="CV22" s="27">
        <v>1</v>
      </c>
      <c r="CW22" s="27">
        <v>1</v>
      </c>
      <c r="FZ22" s="27" t="s">
        <v>1873</v>
      </c>
      <c r="GA22" s="27">
        <v>503645</v>
      </c>
      <c r="GB22" s="27" t="s">
        <v>1872</v>
      </c>
      <c r="GC22" s="27" t="s">
        <v>1871</v>
      </c>
      <c r="GD22" s="27">
        <v>33</v>
      </c>
      <c r="GF22" s="27">
        <v>-1</v>
      </c>
      <c r="GG22" s="27" t="s">
        <v>54</v>
      </c>
      <c r="GH22" s="27" t="s">
        <v>54</v>
      </c>
    </row>
    <row r="23" spans="1:190" x14ac:dyDescent="0.3">
      <c r="C23" s="27">
        <v>3952</v>
      </c>
      <c r="D23" s="47" t="s">
        <v>3628</v>
      </c>
      <c r="E23" s="28">
        <v>42236</v>
      </c>
      <c r="F23" s="27" t="s">
        <v>377</v>
      </c>
      <c r="G23" s="27" t="s">
        <v>670</v>
      </c>
      <c r="H23" s="27" t="s">
        <v>669</v>
      </c>
      <c r="K23" s="27" t="s">
        <v>51</v>
      </c>
      <c r="CR23" s="27">
        <v>750</v>
      </c>
      <c r="FZ23" s="27" t="s">
        <v>727</v>
      </c>
      <c r="GA23" s="27">
        <v>3219844</v>
      </c>
      <c r="GB23" s="27" t="s">
        <v>726</v>
      </c>
      <c r="GC23" s="27" t="s">
        <v>725</v>
      </c>
      <c r="GD23" s="27">
        <v>77</v>
      </c>
      <c r="GF23" s="27">
        <v>-1</v>
      </c>
    </row>
    <row r="24" spans="1:190" x14ac:dyDescent="0.3">
      <c r="A24" s="27" t="s">
        <v>2580</v>
      </c>
      <c r="B24" s="27" t="s">
        <v>2579</v>
      </c>
      <c r="C24" s="27">
        <v>3952</v>
      </c>
      <c r="D24" s="47" t="s">
        <v>3629</v>
      </c>
      <c r="E24" s="28">
        <v>42233</v>
      </c>
      <c r="F24" s="27" t="s">
        <v>48</v>
      </c>
      <c r="G24" s="27" t="s">
        <v>49</v>
      </c>
      <c r="H24" s="27" t="s">
        <v>60</v>
      </c>
      <c r="I24" s="27" t="s">
        <v>1381</v>
      </c>
      <c r="J24" s="27" t="s">
        <v>2568</v>
      </c>
      <c r="K24" s="27" t="s">
        <v>64</v>
      </c>
      <c r="L24" s="27" t="s">
        <v>52</v>
      </c>
      <c r="M24" s="27" t="s">
        <v>52</v>
      </c>
      <c r="O24" s="27">
        <v>100</v>
      </c>
      <c r="P24" s="27" t="s">
        <v>320</v>
      </c>
      <c r="Q24" s="27" t="s">
        <v>52</v>
      </c>
      <c r="R24" s="27">
        <v>8</v>
      </c>
      <c r="S24" s="27">
        <v>2</v>
      </c>
      <c r="T24" s="27">
        <v>1</v>
      </c>
      <c r="U24" s="27" t="s">
        <v>52</v>
      </c>
      <c r="V24" s="27" t="s">
        <v>52</v>
      </c>
      <c r="X24" s="27">
        <v>290</v>
      </c>
      <c r="Y24" s="27" t="s">
        <v>367</v>
      </c>
      <c r="Z24" s="27" t="s">
        <v>52</v>
      </c>
      <c r="AA24" s="27">
        <v>7</v>
      </c>
      <c r="AB24" s="27">
        <v>2</v>
      </c>
      <c r="AC24" s="27">
        <v>1</v>
      </c>
      <c r="AD24" s="27" t="s">
        <v>52</v>
      </c>
      <c r="AE24" s="27" t="s">
        <v>52</v>
      </c>
      <c r="AG24" s="27">
        <v>100</v>
      </c>
      <c r="AH24" s="27" t="s">
        <v>320</v>
      </c>
      <c r="AI24" s="27" t="s">
        <v>52</v>
      </c>
      <c r="AJ24" s="27">
        <v>7</v>
      </c>
      <c r="AK24" s="27">
        <v>2</v>
      </c>
      <c r="AL24" s="27">
        <v>1</v>
      </c>
      <c r="AM24" s="27" t="s">
        <v>52</v>
      </c>
      <c r="AN24" s="27" t="s">
        <v>52</v>
      </c>
      <c r="AP24" s="27">
        <v>250</v>
      </c>
      <c r="AQ24" s="27" t="s">
        <v>2578</v>
      </c>
      <c r="AR24" s="27" t="s">
        <v>52</v>
      </c>
      <c r="AS24" s="27">
        <v>7</v>
      </c>
      <c r="AT24" s="27">
        <v>2</v>
      </c>
      <c r="AU24" s="27">
        <v>1</v>
      </c>
      <c r="AV24" s="27" t="s">
        <v>52</v>
      </c>
      <c r="AW24" s="27" t="s">
        <v>52</v>
      </c>
      <c r="AY24" s="27">
        <v>350</v>
      </c>
      <c r="AZ24" s="27" t="s">
        <v>357</v>
      </c>
      <c r="BA24" s="27" t="s">
        <v>52</v>
      </c>
      <c r="BB24" s="27">
        <v>7</v>
      </c>
      <c r="BC24" s="27">
        <v>2</v>
      </c>
      <c r="BD24" s="27">
        <v>1</v>
      </c>
      <c r="BE24" s="27" t="s">
        <v>52</v>
      </c>
      <c r="BF24" s="27" t="s">
        <v>52</v>
      </c>
      <c r="BH24" s="27">
        <v>170</v>
      </c>
      <c r="BI24" s="27" t="s">
        <v>2577</v>
      </c>
      <c r="BJ24" s="27" t="s">
        <v>52</v>
      </c>
      <c r="BK24" s="27">
        <v>7</v>
      </c>
      <c r="BL24" s="27">
        <v>2</v>
      </c>
      <c r="BM24" s="27">
        <v>1</v>
      </c>
      <c r="BN24" s="27" t="s">
        <v>53</v>
      </c>
      <c r="BW24" s="27" t="s">
        <v>52</v>
      </c>
      <c r="BX24" s="27" t="s">
        <v>52</v>
      </c>
      <c r="BZ24" s="27">
        <v>1600</v>
      </c>
      <c r="CA24" s="27" t="s">
        <v>343</v>
      </c>
      <c r="CB24" s="27" t="s">
        <v>52</v>
      </c>
      <c r="CC24" s="27">
        <v>7</v>
      </c>
      <c r="CD24" s="27">
        <v>2</v>
      </c>
      <c r="CE24" s="27">
        <v>1</v>
      </c>
      <c r="CF24" s="27" t="s">
        <v>52</v>
      </c>
      <c r="CG24" s="27" t="s">
        <v>52</v>
      </c>
      <c r="CI24" s="27">
        <v>250</v>
      </c>
      <c r="CJ24" s="27" t="s">
        <v>2576</v>
      </c>
      <c r="CK24" s="27" t="s">
        <v>52</v>
      </c>
      <c r="CL24" s="27">
        <v>7</v>
      </c>
      <c r="CM24" s="27">
        <v>2</v>
      </c>
      <c r="CN24" s="27">
        <v>1</v>
      </c>
      <c r="CO24" s="27" t="s">
        <v>53</v>
      </c>
      <c r="CX24" s="27" t="s">
        <v>52</v>
      </c>
      <c r="CY24" s="27" t="s">
        <v>52</v>
      </c>
      <c r="DA24" s="27">
        <v>340</v>
      </c>
      <c r="DB24" s="27" t="s">
        <v>316</v>
      </c>
      <c r="DC24" s="27" t="s">
        <v>52</v>
      </c>
      <c r="DD24" s="27">
        <v>7</v>
      </c>
      <c r="DE24" s="27">
        <v>2</v>
      </c>
      <c r="DF24" s="27">
        <v>1</v>
      </c>
      <c r="DG24" s="27" t="s">
        <v>52</v>
      </c>
      <c r="DH24" s="27" t="s">
        <v>52</v>
      </c>
      <c r="DJ24" s="27">
        <v>650</v>
      </c>
      <c r="DK24" s="27" t="s">
        <v>2575</v>
      </c>
      <c r="DL24" s="27" t="s">
        <v>52</v>
      </c>
      <c r="DM24" s="27">
        <v>7</v>
      </c>
      <c r="DN24" s="27">
        <v>3</v>
      </c>
      <c r="DO24" s="27">
        <v>1</v>
      </c>
      <c r="DP24" s="27" t="s">
        <v>52</v>
      </c>
      <c r="DQ24" s="27" t="s">
        <v>52</v>
      </c>
      <c r="DS24" s="27">
        <v>35</v>
      </c>
      <c r="DT24" s="27" t="s">
        <v>369</v>
      </c>
      <c r="DU24" s="27" t="s">
        <v>52</v>
      </c>
      <c r="DV24" s="27">
        <v>7</v>
      </c>
      <c r="DW24" s="27">
        <v>2</v>
      </c>
      <c r="DX24" s="27">
        <v>1</v>
      </c>
      <c r="DY24" s="27" t="s">
        <v>53</v>
      </c>
      <c r="EH24" s="27" t="s">
        <v>52</v>
      </c>
      <c r="EI24" s="27" t="s">
        <v>53</v>
      </c>
      <c r="EK24" s="27">
        <f>650/2</f>
        <v>325</v>
      </c>
      <c r="EL24" s="27" t="s">
        <v>313</v>
      </c>
      <c r="EM24" s="27" t="s">
        <v>52</v>
      </c>
      <c r="EN24" s="27">
        <v>1</v>
      </c>
      <c r="EO24" s="27">
        <v>7</v>
      </c>
      <c r="EP24" s="27">
        <v>1</v>
      </c>
      <c r="EQ24" s="27" t="s">
        <v>52</v>
      </c>
      <c r="ER24" s="27" t="s">
        <v>52</v>
      </c>
      <c r="ET24" s="27">
        <v>100</v>
      </c>
      <c r="EU24" s="27" t="s">
        <v>1437</v>
      </c>
      <c r="EV24" s="27" t="s">
        <v>52</v>
      </c>
      <c r="EW24" s="27">
        <v>7</v>
      </c>
      <c r="EX24" s="27">
        <v>2</v>
      </c>
      <c r="EY24" s="27">
        <v>1</v>
      </c>
      <c r="EZ24" s="27" t="s">
        <v>52</v>
      </c>
      <c r="FA24" s="27" t="s">
        <v>52</v>
      </c>
      <c r="FC24" s="27">
        <v>325</v>
      </c>
      <c r="FD24" s="27" t="s">
        <v>313</v>
      </c>
      <c r="FE24" s="27" t="s">
        <v>52</v>
      </c>
      <c r="FF24" s="27">
        <v>7</v>
      </c>
      <c r="FG24" s="27">
        <v>2</v>
      </c>
      <c r="FH24" s="27">
        <v>1</v>
      </c>
      <c r="FI24" s="27" t="s">
        <v>52</v>
      </c>
      <c r="FJ24" s="27">
        <v>75</v>
      </c>
      <c r="FK24" s="27">
        <v>100</v>
      </c>
      <c r="FL24" s="27" t="s">
        <v>321</v>
      </c>
      <c r="FM24" s="27" t="s">
        <v>52</v>
      </c>
      <c r="FN24" s="27">
        <v>7</v>
      </c>
      <c r="FO24" s="27">
        <v>2</v>
      </c>
      <c r="FP24" s="27">
        <v>1</v>
      </c>
      <c r="FQ24" s="27" t="s">
        <v>52</v>
      </c>
      <c r="FR24" s="27" t="s">
        <v>52</v>
      </c>
      <c r="FT24" s="27">
        <v>100</v>
      </c>
      <c r="FU24" s="27" t="s">
        <v>400</v>
      </c>
      <c r="FV24" s="27" t="s">
        <v>52</v>
      </c>
      <c r="FW24" s="27">
        <v>7</v>
      </c>
      <c r="FX24" s="27">
        <v>2</v>
      </c>
      <c r="FY24" s="27">
        <v>1</v>
      </c>
      <c r="FZ24" s="27" t="s">
        <v>2574</v>
      </c>
      <c r="GA24" s="27">
        <v>510878</v>
      </c>
      <c r="GB24" s="27" t="s">
        <v>2573</v>
      </c>
      <c r="GC24" s="27" t="s">
        <v>2572</v>
      </c>
      <c r="GD24" s="27">
        <v>57</v>
      </c>
      <c r="GF24" s="27">
        <v>-1</v>
      </c>
      <c r="GG24" s="27" t="s">
        <v>54</v>
      </c>
      <c r="GH24" s="27" t="s">
        <v>54</v>
      </c>
    </row>
    <row r="25" spans="1:190" x14ac:dyDescent="0.3">
      <c r="A25" s="27" t="s">
        <v>1042</v>
      </c>
      <c r="B25" s="27" t="s">
        <v>1041</v>
      </c>
      <c r="C25" s="27">
        <v>6940</v>
      </c>
      <c r="D25" s="47" t="s">
        <v>3630</v>
      </c>
      <c r="E25" s="28">
        <v>42236</v>
      </c>
      <c r="F25" s="27" t="s">
        <v>48</v>
      </c>
      <c r="G25" s="27" t="s">
        <v>67</v>
      </c>
      <c r="H25" s="27" t="s">
        <v>1017</v>
      </c>
      <c r="I25" s="27" t="s">
        <v>1016</v>
      </c>
      <c r="J25" s="27" t="s">
        <v>1040</v>
      </c>
      <c r="K25" s="27" t="s">
        <v>64</v>
      </c>
      <c r="CO25" s="27" t="s">
        <v>52</v>
      </c>
      <c r="CP25" s="27" t="s">
        <v>52</v>
      </c>
      <c r="CR25" s="27">
        <v>410</v>
      </c>
      <c r="CS25" s="27" t="s">
        <v>335</v>
      </c>
      <c r="CT25" s="27" t="s">
        <v>52</v>
      </c>
      <c r="CU25" s="27">
        <v>1</v>
      </c>
      <c r="CV25" s="27">
        <v>15</v>
      </c>
      <c r="CW25" s="27">
        <v>1</v>
      </c>
      <c r="FZ25" s="27" t="s">
        <v>1039</v>
      </c>
      <c r="GA25" s="27">
        <v>502892</v>
      </c>
      <c r="GB25" s="27" t="s">
        <v>1038</v>
      </c>
      <c r="GC25" s="27" t="s">
        <v>1037</v>
      </c>
      <c r="GD25" s="27">
        <v>26</v>
      </c>
      <c r="GF25" s="27">
        <v>-1</v>
      </c>
      <c r="GG25" s="27" t="s">
        <v>54</v>
      </c>
      <c r="GH25" s="27" t="s">
        <v>54</v>
      </c>
    </row>
    <row r="26" spans="1:190" x14ac:dyDescent="0.3">
      <c r="A26" s="27" t="s">
        <v>1302</v>
      </c>
      <c r="B26" s="27" t="s">
        <v>1301</v>
      </c>
      <c r="C26" s="27">
        <v>6940</v>
      </c>
      <c r="D26" s="47" t="s">
        <v>3631</v>
      </c>
      <c r="E26" s="28">
        <v>42235</v>
      </c>
      <c r="F26" s="27" t="s">
        <v>48</v>
      </c>
      <c r="G26" s="27" t="s">
        <v>49</v>
      </c>
      <c r="H26" s="27" t="s">
        <v>1261</v>
      </c>
      <c r="I26" s="27" t="s">
        <v>1260</v>
      </c>
      <c r="J26" s="27" t="s">
        <v>1300</v>
      </c>
      <c r="K26" s="27" t="s">
        <v>64</v>
      </c>
      <c r="BO26" s="27" t="s">
        <v>52</v>
      </c>
      <c r="BQ26" s="27">
        <v>95</v>
      </c>
      <c r="BR26" s="27" t="s">
        <v>320</v>
      </c>
      <c r="BS26" s="27" t="s">
        <v>52</v>
      </c>
      <c r="BT26" s="27">
        <v>1</v>
      </c>
      <c r="BU26" s="27">
        <v>1</v>
      </c>
      <c r="BV26" s="27">
        <v>1</v>
      </c>
      <c r="FZ26" s="27" t="s">
        <v>1299</v>
      </c>
      <c r="GA26" s="27">
        <v>499513</v>
      </c>
      <c r="GB26" s="27" t="s">
        <v>1298</v>
      </c>
      <c r="GC26" s="27" t="s">
        <v>1297</v>
      </c>
      <c r="GD26" s="27">
        <v>18</v>
      </c>
      <c r="GF26" s="27">
        <v>-1</v>
      </c>
      <c r="GG26" s="27" t="s">
        <v>54</v>
      </c>
      <c r="GH26" s="27" t="s">
        <v>54</v>
      </c>
    </row>
    <row r="27" spans="1:190" x14ac:dyDescent="0.3">
      <c r="A27" s="27" t="s">
        <v>1845</v>
      </c>
      <c r="B27" s="27" t="s">
        <v>1844</v>
      </c>
      <c r="C27" s="27">
        <v>6940</v>
      </c>
      <c r="D27" s="47" t="s">
        <v>3632</v>
      </c>
      <c r="E27" s="28">
        <v>42239</v>
      </c>
      <c r="F27" s="27" t="s">
        <v>69</v>
      </c>
      <c r="G27" s="27" t="s">
        <v>74</v>
      </c>
      <c r="H27" s="27" t="s">
        <v>1806</v>
      </c>
      <c r="I27" s="27" t="s">
        <v>1805</v>
      </c>
      <c r="J27" s="27" t="s">
        <v>1838</v>
      </c>
      <c r="K27" s="27" t="s">
        <v>64</v>
      </c>
      <c r="L27" s="27" t="s">
        <v>52</v>
      </c>
      <c r="M27" s="27" t="s">
        <v>52</v>
      </c>
      <c r="O27" s="27">
        <v>85</v>
      </c>
      <c r="P27" s="27" t="s">
        <v>310</v>
      </c>
      <c r="Q27" s="27" t="s">
        <v>52</v>
      </c>
      <c r="R27" s="27">
        <v>2</v>
      </c>
      <c r="S27" s="27">
        <v>3</v>
      </c>
      <c r="T27" s="27">
        <v>2</v>
      </c>
      <c r="U27" s="27" t="s">
        <v>52</v>
      </c>
      <c r="V27" s="27" t="s">
        <v>52</v>
      </c>
      <c r="X27" s="27">
        <v>200</v>
      </c>
      <c r="Y27" s="27" t="s">
        <v>1843</v>
      </c>
      <c r="Z27" s="27" t="s">
        <v>52</v>
      </c>
      <c r="AA27" s="27">
        <v>2</v>
      </c>
      <c r="AB27" s="27">
        <v>2</v>
      </c>
      <c r="AC27" s="27">
        <v>2</v>
      </c>
      <c r="AD27" s="27" t="s">
        <v>52</v>
      </c>
      <c r="AE27" s="27" t="s">
        <v>52</v>
      </c>
      <c r="AG27" s="27">
        <v>85</v>
      </c>
      <c r="AH27" s="27" t="s">
        <v>364</v>
      </c>
      <c r="AI27" s="27" t="s">
        <v>52</v>
      </c>
      <c r="AJ27" s="27">
        <v>2</v>
      </c>
      <c r="AK27" s="27">
        <v>8</v>
      </c>
      <c r="AL27" s="27">
        <v>2</v>
      </c>
      <c r="AM27" s="27" t="s">
        <v>52</v>
      </c>
      <c r="AN27" s="27" t="s">
        <v>52</v>
      </c>
      <c r="AP27" s="27">
        <v>250</v>
      </c>
      <c r="AQ27" s="27" t="s">
        <v>364</v>
      </c>
      <c r="AR27" s="27" t="s">
        <v>52</v>
      </c>
      <c r="AS27" s="27">
        <v>2</v>
      </c>
      <c r="AT27" s="27">
        <v>10</v>
      </c>
      <c r="AU27" s="27">
        <v>1</v>
      </c>
      <c r="AV27" s="27" t="s">
        <v>52</v>
      </c>
      <c r="AW27" s="27" t="s">
        <v>52</v>
      </c>
      <c r="AY27" s="27">
        <v>375</v>
      </c>
      <c r="AZ27" s="27" t="s">
        <v>357</v>
      </c>
      <c r="BA27" s="27" t="s">
        <v>52</v>
      </c>
      <c r="BB27" s="27">
        <v>1</v>
      </c>
      <c r="BC27" s="27">
        <v>5</v>
      </c>
      <c r="BD27" s="27">
        <v>1</v>
      </c>
      <c r="BE27" s="27" t="s">
        <v>52</v>
      </c>
      <c r="BF27" s="27" t="s">
        <v>52</v>
      </c>
      <c r="BH27" s="27">
        <v>170</v>
      </c>
      <c r="BI27" s="27" t="s">
        <v>304</v>
      </c>
      <c r="BJ27" s="27" t="s">
        <v>52</v>
      </c>
      <c r="BK27" s="27">
        <v>1</v>
      </c>
      <c r="BL27" s="27">
        <v>5</v>
      </c>
      <c r="BM27" s="27">
        <v>1</v>
      </c>
      <c r="BN27" s="27" t="s">
        <v>53</v>
      </c>
      <c r="BW27" s="27" t="s">
        <v>52</v>
      </c>
      <c r="BX27" s="27" t="s">
        <v>52</v>
      </c>
      <c r="BZ27" s="27">
        <v>1800</v>
      </c>
      <c r="CA27" s="27" t="s">
        <v>343</v>
      </c>
      <c r="CB27" s="27" t="s">
        <v>52</v>
      </c>
      <c r="CC27" s="27">
        <v>1</v>
      </c>
      <c r="CD27" s="27">
        <v>5</v>
      </c>
      <c r="CE27" s="27">
        <v>1</v>
      </c>
      <c r="CF27" s="27" t="s">
        <v>52</v>
      </c>
      <c r="CG27" s="27" t="s">
        <v>52</v>
      </c>
      <c r="CI27" s="27">
        <v>350</v>
      </c>
      <c r="CJ27" s="27" t="s">
        <v>310</v>
      </c>
      <c r="CK27" s="27" t="s">
        <v>52</v>
      </c>
      <c r="CL27" s="27">
        <v>1</v>
      </c>
      <c r="CM27" s="27">
        <v>8</v>
      </c>
      <c r="CN27" s="27">
        <v>1</v>
      </c>
      <c r="CO27" s="27" t="s">
        <v>53</v>
      </c>
      <c r="CX27" s="27" t="s">
        <v>52</v>
      </c>
      <c r="CY27" s="27" t="s">
        <v>52</v>
      </c>
      <c r="DA27" s="27">
        <v>335</v>
      </c>
      <c r="DB27" s="27" t="s">
        <v>316</v>
      </c>
      <c r="DC27" s="27" t="s">
        <v>52</v>
      </c>
      <c r="DD27" s="27">
        <v>1</v>
      </c>
      <c r="DE27" s="27">
        <v>5</v>
      </c>
      <c r="DF27" s="27">
        <v>1</v>
      </c>
      <c r="DG27" s="27" t="s">
        <v>52</v>
      </c>
      <c r="DH27" s="27" t="s">
        <v>52</v>
      </c>
      <c r="DJ27" s="27">
        <v>700</v>
      </c>
      <c r="DK27" s="27" t="s">
        <v>305</v>
      </c>
      <c r="DL27" s="27" t="s">
        <v>52</v>
      </c>
      <c r="DM27" s="27">
        <v>1</v>
      </c>
      <c r="DN27" s="27">
        <v>5</v>
      </c>
      <c r="DO27" s="27">
        <v>1</v>
      </c>
      <c r="DP27" s="27" t="s">
        <v>52</v>
      </c>
      <c r="DQ27" s="27" t="s">
        <v>52</v>
      </c>
      <c r="DS27" s="27">
        <v>30</v>
      </c>
      <c r="DT27" s="27" t="s">
        <v>364</v>
      </c>
      <c r="DU27" s="27" t="s">
        <v>52</v>
      </c>
      <c r="DV27" s="27">
        <v>1</v>
      </c>
      <c r="DW27" s="27">
        <v>7</v>
      </c>
      <c r="DX27" s="27">
        <v>1</v>
      </c>
      <c r="DY27" s="27" t="s">
        <v>53</v>
      </c>
      <c r="EH27" s="27" t="s">
        <v>52</v>
      </c>
      <c r="EI27" s="27" t="s">
        <v>52</v>
      </c>
      <c r="EK27" s="27">
        <v>250</v>
      </c>
      <c r="EL27" s="27" t="s">
        <v>1795</v>
      </c>
      <c r="EM27" s="27" t="s">
        <v>52</v>
      </c>
      <c r="EN27" s="27">
        <v>1</v>
      </c>
      <c r="EO27" s="27">
        <v>5</v>
      </c>
      <c r="EP27" s="27">
        <v>1</v>
      </c>
      <c r="EQ27" s="27" t="s">
        <v>52</v>
      </c>
      <c r="ER27" s="27" t="s">
        <v>52</v>
      </c>
      <c r="ET27" s="27">
        <v>125</v>
      </c>
      <c r="EU27" s="27" t="s">
        <v>1794</v>
      </c>
      <c r="EV27" s="27" t="s">
        <v>52</v>
      </c>
      <c r="EW27" s="27">
        <v>1</v>
      </c>
      <c r="EX27" s="27">
        <v>10</v>
      </c>
      <c r="EY27" s="27">
        <v>1</v>
      </c>
      <c r="EZ27" s="27" t="s">
        <v>52</v>
      </c>
      <c r="FA27" s="27" t="s">
        <v>52</v>
      </c>
      <c r="FC27" s="27">
        <v>50</v>
      </c>
      <c r="FD27" s="27" t="s">
        <v>320</v>
      </c>
      <c r="FE27" s="27" t="s">
        <v>52</v>
      </c>
      <c r="FF27" s="27">
        <v>1</v>
      </c>
      <c r="FG27" s="27">
        <v>8</v>
      </c>
      <c r="FH27" s="27">
        <v>1</v>
      </c>
      <c r="FI27" s="27" t="s">
        <v>53</v>
      </c>
      <c r="FQ27" s="27" t="s">
        <v>52</v>
      </c>
      <c r="FR27" s="27" t="s">
        <v>52</v>
      </c>
      <c r="FT27" s="27">
        <v>75</v>
      </c>
      <c r="FU27" s="27" t="s">
        <v>400</v>
      </c>
      <c r="FV27" s="27" t="s">
        <v>52</v>
      </c>
      <c r="FW27" s="27">
        <v>1</v>
      </c>
      <c r="FX27" s="27">
        <v>15</v>
      </c>
      <c r="FY27" s="27">
        <v>1</v>
      </c>
      <c r="FZ27" s="27" t="s">
        <v>1842</v>
      </c>
      <c r="GA27" s="27">
        <v>514329</v>
      </c>
      <c r="GB27" s="27" t="s">
        <v>1841</v>
      </c>
      <c r="GC27" s="27" t="s">
        <v>1835</v>
      </c>
      <c r="GD27" s="27">
        <v>63</v>
      </c>
      <c r="GF27" s="27">
        <v>-1</v>
      </c>
      <c r="GG27" s="27" t="s">
        <v>54</v>
      </c>
      <c r="GH27" s="27" t="s">
        <v>54</v>
      </c>
    </row>
    <row r="28" spans="1:190" x14ac:dyDescent="0.3">
      <c r="A28" s="27" t="s">
        <v>1834</v>
      </c>
      <c r="B28" s="27" t="s">
        <v>1833</v>
      </c>
      <c r="C28" s="27">
        <v>6940</v>
      </c>
      <c r="D28" s="47" t="s">
        <v>3633</v>
      </c>
      <c r="E28" s="28">
        <v>42239</v>
      </c>
      <c r="F28" s="27" t="s">
        <v>69</v>
      </c>
      <c r="G28" s="27" t="s">
        <v>74</v>
      </c>
      <c r="H28" s="27" t="s">
        <v>1806</v>
      </c>
      <c r="I28" s="27" t="s">
        <v>1805</v>
      </c>
      <c r="J28" s="27" t="s">
        <v>1805</v>
      </c>
      <c r="K28" s="27" t="s">
        <v>51</v>
      </c>
      <c r="L28" s="27" t="s">
        <v>52</v>
      </c>
      <c r="M28" s="27" t="s">
        <v>53</v>
      </c>
      <c r="O28" s="27">
        <f>3500/50</f>
        <v>70</v>
      </c>
      <c r="P28" s="27" t="s">
        <v>320</v>
      </c>
      <c r="Q28" s="27" t="s">
        <v>52</v>
      </c>
      <c r="R28" s="27">
        <v>3</v>
      </c>
      <c r="S28" s="27">
        <v>2</v>
      </c>
      <c r="T28" s="27">
        <v>1</v>
      </c>
      <c r="DY28" s="27" t="s">
        <v>52</v>
      </c>
      <c r="DZ28" s="27" t="s">
        <v>52</v>
      </c>
      <c r="EB28" s="27">
        <v>100</v>
      </c>
      <c r="EC28" s="27" t="s">
        <v>320</v>
      </c>
      <c r="ED28" s="27" t="s">
        <v>52</v>
      </c>
      <c r="EE28" s="27">
        <v>1</v>
      </c>
      <c r="EF28" s="27">
        <v>1</v>
      </c>
      <c r="EG28" s="27">
        <v>1</v>
      </c>
      <c r="FZ28" s="27" t="s">
        <v>1832</v>
      </c>
      <c r="GA28" s="27">
        <v>514687</v>
      </c>
      <c r="GB28" s="27" t="s">
        <v>1831</v>
      </c>
      <c r="GC28" s="27" t="s">
        <v>1830</v>
      </c>
      <c r="GD28" s="27">
        <v>38</v>
      </c>
      <c r="GF28" s="27">
        <v>-1</v>
      </c>
    </row>
    <row r="29" spans="1:190" x14ac:dyDescent="0.3">
      <c r="A29" s="27" t="s">
        <v>1819</v>
      </c>
      <c r="B29" s="27" t="s">
        <v>1818</v>
      </c>
      <c r="C29" s="27">
        <v>6940</v>
      </c>
      <c r="D29" s="47" t="s">
        <v>3634</v>
      </c>
      <c r="E29" s="28">
        <v>42239</v>
      </c>
      <c r="F29" s="27" t="s">
        <v>69</v>
      </c>
      <c r="G29" s="27" t="s">
        <v>74</v>
      </c>
      <c r="H29" s="27" t="s">
        <v>1806</v>
      </c>
      <c r="I29" s="27" t="s">
        <v>1805</v>
      </c>
      <c r="J29" s="27" t="s">
        <v>1805</v>
      </c>
      <c r="K29" s="27" t="s">
        <v>51</v>
      </c>
      <c r="CO29" s="27" t="s">
        <v>52</v>
      </c>
      <c r="CP29" s="27" t="s">
        <v>52</v>
      </c>
      <c r="CR29" s="27">
        <v>500</v>
      </c>
      <c r="CS29" s="27" t="s">
        <v>364</v>
      </c>
      <c r="CT29" s="27" t="s">
        <v>52</v>
      </c>
      <c r="CU29" s="27">
        <v>1</v>
      </c>
      <c r="CV29" s="27">
        <v>1</v>
      </c>
      <c r="CW29" s="27">
        <v>1</v>
      </c>
      <c r="FZ29" s="27" t="s">
        <v>1817</v>
      </c>
      <c r="GA29" s="27">
        <v>514681</v>
      </c>
      <c r="GB29" s="27" t="s">
        <v>1816</v>
      </c>
      <c r="GC29" s="27" t="s">
        <v>1815</v>
      </c>
      <c r="GD29" s="27">
        <v>47</v>
      </c>
      <c r="GF29" s="27">
        <v>-1</v>
      </c>
      <c r="GG29" s="27" t="s">
        <v>54</v>
      </c>
      <c r="GH29" s="27" t="s">
        <v>54</v>
      </c>
    </row>
    <row r="30" spans="1:190" x14ac:dyDescent="0.3">
      <c r="A30" s="27" t="s">
        <v>1814</v>
      </c>
      <c r="B30" s="27" t="s">
        <v>1813</v>
      </c>
      <c r="C30" s="27">
        <v>6940</v>
      </c>
      <c r="D30" s="47" t="s">
        <v>3635</v>
      </c>
      <c r="E30" s="28">
        <v>42239</v>
      </c>
      <c r="F30" s="27" t="s">
        <v>69</v>
      </c>
      <c r="G30" s="27" t="s">
        <v>74</v>
      </c>
      <c r="H30" s="27" t="s">
        <v>1806</v>
      </c>
      <c r="I30" s="27" t="s">
        <v>1805</v>
      </c>
      <c r="J30" s="27" t="s">
        <v>1805</v>
      </c>
      <c r="K30" s="27" t="s">
        <v>51</v>
      </c>
      <c r="CO30" s="27" t="s">
        <v>52</v>
      </c>
      <c r="CP30" s="27" t="s">
        <v>52</v>
      </c>
      <c r="CR30" s="27">
        <v>575</v>
      </c>
      <c r="CS30" s="27" t="s">
        <v>1812</v>
      </c>
      <c r="CT30" s="27" t="s">
        <v>52</v>
      </c>
      <c r="CU30" s="27">
        <v>4</v>
      </c>
      <c r="CV30" s="27">
        <v>4</v>
      </c>
      <c r="CW30" s="27">
        <v>1</v>
      </c>
      <c r="FZ30" s="27" t="s">
        <v>1811</v>
      </c>
      <c r="GA30" s="27">
        <v>514680</v>
      </c>
      <c r="GB30" s="27" t="s">
        <v>1810</v>
      </c>
      <c r="GC30" s="27" t="s">
        <v>1809</v>
      </c>
      <c r="GD30" s="27">
        <v>46</v>
      </c>
      <c r="GF30" s="27">
        <v>-1</v>
      </c>
      <c r="GG30" s="27" t="s">
        <v>54</v>
      </c>
      <c r="GH30" s="27" t="s">
        <v>54</v>
      </c>
    </row>
    <row r="31" spans="1:190" x14ac:dyDescent="0.3">
      <c r="C31" s="27">
        <v>3179</v>
      </c>
      <c r="D31" s="47" t="s">
        <v>3636</v>
      </c>
      <c r="E31" s="27" t="s">
        <v>900</v>
      </c>
      <c r="F31" s="27" t="s">
        <v>48</v>
      </c>
      <c r="G31" s="27" t="s">
        <v>88</v>
      </c>
      <c r="H31" s="27" t="s">
        <v>89</v>
      </c>
      <c r="I31" s="27" t="s">
        <v>94</v>
      </c>
      <c r="J31" s="27" t="s">
        <v>914</v>
      </c>
      <c r="K31" s="27" t="s">
        <v>51</v>
      </c>
      <c r="FI31" s="27" t="s">
        <v>52</v>
      </c>
      <c r="FJ31" s="27">
        <v>65</v>
      </c>
      <c r="FK31" s="27">
        <v>150</v>
      </c>
      <c r="FL31" s="27" t="s">
        <v>2121</v>
      </c>
      <c r="FM31" s="27" t="s">
        <v>52</v>
      </c>
      <c r="FN31" s="27">
        <v>2</v>
      </c>
      <c r="FO31" s="27">
        <v>15</v>
      </c>
      <c r="FP31" s="27">
        <v>2</v>
      </c>
      <c r="FQ31" s="27" t="s">
        <v>52</v>
      </c>
      <c r="FR31" s="27" t="s">
        <v>52</v>
      </c>
      <c r="FS31" s="27">
        <v>10</v>
      </c>
      <c r="FT31" s="27">
        <v>150</v>
      </c>
      <c r="FU31" s="27" t="s">
        <v>2640</v>
      </c>
      <c r="FV31" s="27" t="s">
        <v>52</v>
      </c>
      <c r="FW31" s="27">
        <v>1</v>
      </c>
      <c r="FX31" s="27">
        <v>30</v>
      </c>
      <c r="FY31" s="27">
        <v>1</v>
      </c>
      <c r="GB31" s="27" t="s">
        <v>2639</v>
      </c>
      <c r="GC31" s="27" t="s">
        <v>2638</v>
      </c>
    </row>
    <row r="32" spans="1:190" x14ac:dyDescent="0.3">
      <c r="C32" s="27">
        <v>3179</v>
      </c>
      <c r="D32" s="47" t="s">
        <v>3637</v>
      </c>
      <c r="E32" s="27" t="s">
        <v>900</v>
      </c>
      <c r="F32" s="27" t="s">
        <v>48</v>
      </c>
      <c r="G32" s="27" t="s">
        <v>88</v>
      </c>
      <c r="H32" s="27" t="s">
        <v>89</v>
      </c>
      <c r="I32" s="27" t="s">
        <v>94</v>
      </c>
      <c r="J32" s="27" t="s">
        <v>914</v>
      </c>
      <c r="K32" s="27" t="s">
        <v>51</v>
      </c>
      <c r="CO32" s="27" t="s">
        <v>52</v>
      </c>
      <c r="CP32" s="27" t="s">
        <v>52</v>
      </c>
      <c r="CQ32" s="27" t="s">
        <v>54</v>
      </c>
      <c r="CR32" s="27">
        <v>300</v>
      </c>
      <c r="CS32" s="27" t="s">
        <v>917</v>
      </c>
      <c r="CT32" s="27" t="s">
        <v>52</v>
      </c>
      <c r="CU32" s="27">
        <v>1</v>
      </c>
      <c r="CV32" s="27">
        <v>2</v>
      </c>
      <c r="CW32" s="27">
        <v>1</v>
      </c>
      <c r="GB32" s="27" t="s">
        <v>916</v>
      </c>
      <c r="GC32" s="27" t="s">
        <v>915</v>
      </c>
    </row>
    <row r="33" spans="1:190" x14ac:dyDescent="0.3">
      <c r="C33" s="27">
        <v>3179</v>
      </c>
      <c r="D33" s="47" t="s">
        <v>3638</v>
      </c>
      <c r="E33" s="27" t="s">
        <v>900</v>
      </c>
      <c r="F33" s="27" t="s">
        <v>48</v>
      </c>
      <c r="G33" s="27" t="s">
        <v>88</v>
      </c>
      <c r="H33" s="27" t="s">
        <v>89</v>
      </c>
      <c r="I33" s="27" t="s">
        <v>94</v>
      </c>
      <c r="J33" s="27" t="s">
        <v>914</v>
      </c>
      <c r="K33" s="27" t="s">
        <v>51</v>
      </c>
      <c r="FI33" s="27" t="s">
        <v>52</v>
      </c>
      <c r="FJ33" s="27">
        <v>90</v>
      </c>
      <c r="FK33" s="27">
        <v>75</v>
      </c>
      <c r="FL33" s="27" t="s">
        <v>312</v>
      </c>
      <c r="FM33" s="27" t="s">
        <v>52</v>
      </c>
      <c r="FN33" s="27">
        <v>2</v>
      </c>
      <c r="FO33" s="27">
        <v>15</v>
      </c>
      <c r="FP33" s="27">
        <v>1</v>
      </c>
      <c r="FQ33" s="27" t="s">
        <v>52</v>
      </c>
      <c r="FR33" s="27" t="s">
        <v>52</v>
      </c>
      <c r="FS33" s="27">
        <v>10</v>
      </c>
      <c r="FT33" s="27">
        <v>125</v>
      </c>
      <c r="FU33" s="27" t="s">
        <v>1780</v>
      </c>
      <c r="FV33" s="27" t="s">
        <v>52</v>
      </c>
      <c r="FW33" s="27">
        <v>3</v>
      </c>
      <c r="FX33" s="27">
        <v>10</v>
      </c>
      <c r="FY33" s="27">
        <v>2</v>
      </c>
      <c r="GB33" s="27" t="s">
        <v>2286</v>
      </c>
      <c r="GC33" s="27" t="s">
        <v>2285</v>
      </c>
    </row>
    <row r="34" spans="1:190" x14ac:dyDescent="0.3">
      <c r="C34" s="27">
        <v>7725</v>
      </c>
      <c r="D34" s="47" t="s">
        <v>3639</v>
      </c>
      <c r="E34" s="28">
        <v>42234</v>
      </c>
      <c r="F34" s="27" t="s">
        <v>377</v>
      </c>
      <c r="G34" s="27" t="s">
        <v>431</v>
      </c>
      <c r="H34" s="27" t="s">
        <v>501</v>
      </c>
      <c r="K34" s="27" t="s">
        <v>51</v>
      </c>
      <c r="X34" s="27">
        <v>140</v>
      </c>
      <c r="AG34" s="27">
        <v>110</v>
      </c>
      <c r="AP34" s="27">
        <v>175</v>
      </c>
      <c r="AY34" s="27">
        <v>400</v>
      </c>
      <c r="BH34" s="27">
        <v>165</v>
      </c>
      <c r="BZ34" s="27">
        <v>1700</v>
      </c>
      <c r="CI34" s="27">
        <v>250</v>
      </c>
      <c r="DA34" s="27">
        <v>335</v>
      </c>
      <c r="DS34" s="27">
        <v>20</v>
      </c>
      <c r="EK34" s="27">
        <v>300</v>
      </c>
      <c r="ET34" s="27">
        <v>175</v>
      </c>
      <c r="FK34" s="27">
        <v>100</v>
      </c>
      <c r="FT34" s="27">
        <v>100</v>
      </c>
      <c r="FZ34" s="27" t="s">
        <v>2028</v>
      </c>
      <c r="GA34" s="27">
        <v>3180405</v>
      </c>
      <c r="GB34" s="27" t="s">
        <v>2027</v>
      </c>
      <c r="GC34" s="27" t="s">
        <v>2026</v>
      </c>
      <c r="GD34" s="27">
        <v>31</v>
      </c>
      <c r="GF34" s="27">
        <v>-1</v>
      </c>
    </row>
    <row r="35" spans="1:190" x14ac:dyDescent="0.3">
      <c r="C35" s="27">
        <v>7725</v>
      </c>
      <c r="D35" s="47" t="s">
        <v>3640</v>
      </c>
      <c r="E35" s="28">
        <v>42233</v>
      </c>
      <c r="F35" s="27" t="s">
        <v>377</v>
      </c>
      <c r="G35" s="27" t="s">
        <v>431</v>
      </c>
      <c r="H35" s="27" t="s">
        <v>583</v>
      </c>
      <c r="K35" s="27" t="s">
        <v>51</v>
      </c>
      <c r="FZ35" s="27" t="s">
        <v>649</v>
      </c>
      <c r="GA35" s="27">
        <v>3146580</v>
      </c>
      <c r="GB35" s="27" t="s">
        <v>648</v>
      </c>
      <c r="GC35" s="27" t="s">
        <v>647</v>
      </c>
      <c r="GD35" s="27">
        <v>1</v>
      </c>
      <c r="GF35" s="27">
        <v>-1</v>
      </c>
    </row>
    <row r="36" spans="1:190" x14ac:dyDescent="0.3">
      <c r="A36" s="27" t="s">
        <v>2250</v>
      </c>
      <c r="B36" s="27" t="s">
        <v>2249</v>
      </c>
      <c r="C36" s="27">
        <v>7725</v>
      </c>
      <c r="D36" s="47" t="s">
        <v>3641</v>
      </c>
      <c r="E36" s="28">
        <v>42235</v>
      </c>
      <c r="F36" s="27" t="s">
        <v>48</v>
      </c>
      <c r="G36" s="27" t="s">
        <v>49</v>
      </c>
      <c r="H36" s="27" t="s">
        <v>1261</v>
      </c>
      <c r="I36" s="27" t="s">
        <v>1260</v>
      </c>
      <c r="J36" s="27" t="s">
        <v>2248</v>
      </c>
      <c r="K36" s="27" t="s">
        <v>64</v>
      </c>
      <c r="FI36" s="27" t="s">
        <v>52</v>
      </c>
      <c r="FJ36" s="27">
        <v>100</v>
      </c>
      <c r="FK36" s="27">
        <v>75</v>
      </c>
      <c r="FL36" s="27" t="s">
        <v>2232</v>
      </c>
      <c r="FM36" s="27" t="s">
        <v>52</v>
      </c>
      <c r="FN36" s="27">
        <v>1</v>
      </c>
      <c r="FO36" s="27">
        <v>15</v>
      </c>
      <c r="FP36" s="27">
        <v>1</v>
      </c>
      <c r="FQ36" s="27" t="s">
        <v>52</v>
      </c>
      <c r="FR36" s="27" t="s">
        <v>52</v>
      </c>
      <c r="FT36" s="27">
        <v>100</v>
      </c>
      <c r="FU36" s="27" t="s">
        <v>1780</v>
      </c>
      <c r="FV36" s="27" t="s">
        <v>52</v>
      </c>
      <c r="FW36" s="27">
        <v>1</v>
      </c>
      <c r="FX36" s="27">
        <v>7</v>
      </c>
      <c r="FY36" s="27">
        <v>1</v>
      </c>
      <c r="FZ36" s="27" t="s">
        <v>2247</v>
      </c>
      <c r="GA36" s="27">
        <v>499518</v>
      </c>
      <c r="GB36" s="27" t="s">
        <v>2246</v>
      </c>
      <c r="GC36" s="27" t="s">
        <v>2245</v>
      </c>
      <c r="GD36" s="27">
        <v>10</v>
      </c>
      <c r="GF36" s="27">
        <v>-1</v>
      </c>
      <c r="GG36" s="27" t="s">
        <v>54</v>
      </c>
      <c r="GH36" s="27" t="s">
        <v>54</v>
      </c>
    </row>
    <row r="37" spans="1:190" x14ac:dyDescent="0.3">
      <c r="A37" s="27" t="s">
        <v>1358</v>
      </c>
      <c r="B37" s="27" t="s">
        <v>1357</v>
      </c>
      <c r="C37" s="27">
        <v>7725</v>
      </c>
      <c r="D37" s="47" t="s">
        <v>3642</v>
      </c>
      <c r="E37" s="28">
        <v>42235</v>
      </c>
      <c r="F37" s="27" t="s">
        <v>48</v>
      </c>
      <c r="G37" s="27" t="s">
        <v>49</v>
      </c>
      <c r="H37" s="27" t="s">
        <v>1261</v>
      </c>
      <c r="I37" s="27" t="s">
        <v>1260</v>
      </c>
      <c r="J37" s="27" t="s">
        <v>1356</v>
      </c>
      <c r="K37" s="27" t="s">
        <v>64</v>
      </c>
      <c r="L37" s="27" t="s">
        <v>53</v>
      </c>
      <c r="DY37" s="27" t="s">
        <v>52</v>
      </c>
      <c r="DZ37" s="27" t="s">
        <v>53</v>
      </c>
      <c r="EA37" s="27">
        <v>9</v>
      </c>
      <c r="EB37" s="27">
        <v>70</v>
      </c>
      <c r="EC37" s="27" t="s">
        <v>320</v>
      </c>
      <c r="ED37" s="27" t="s">
        <v>52</v>
      </c>
      <c r="EE37" s="27">
        <v>1</v>
      </c>
      <c r="EF37" s="27">
        <v>1</v>
      </c>
      <c r="EG37" s="27">
        <v>1</v>
      </c>
      <c r="FZ37" s="27" t="s">
        <v>1355</v>
      </c>
      <c r="GA37" s="27">
        <v>499527</v>
      </c>
      <c r="GB37" s="27" t="s">
        <v>1354</v>
      </c>
      <c r="GC37" s="27" t="s">
        <v>1353</v>
      </c>
      <c r="GD37" s="27">
        <v>7</v>
      </c>
      <c r="GF37" s="27">
        <v>-1</v>
      </c>
    </row>
    <row r="38" spans="1:190" x14ac:dyDescent="0.3">
      <c r="A38" s="27" t="s">
        <v>2117</v>
      </c>
      <c r="B38" s="27" t="s">
        <v>2116</v>
      </c>
      <c r="C38" s="27">
        <v>7725</v>
      </c>
      <c r="D38" s="47" t="s">
        <v>3643</v>
      </c>
      <c r="E38" s="28">
        <v>42239</v>
      </c>
      <c r="F38" s="27" t="s">
        <v>69</v>
      </c>
      <c r="G38" s="27" t="s">
        <v>74</v>
      </c>
      <c r="H38" s="27" t="s">
        <v>1763</v>
      </c>
      <c r="I38" s="27" t="s">
        <v>1761</v>
      </c>
      <c r="J38" s="27" t="s">
        <v>1761</v>
      </c>
      <c r="K38" s="27" t="s">
        <v>51</v>
      </c>
      <c r="L38" s="27" t="s">
        <v>53</v>
      </c>
      <c r="U38" s="27" t="s">
        <v>52</v>
      </c>
      <c r="V38" s="27" t="s">
        <v>52</v>
      </c>
      <c r="X38" s="27">
        <v>200</v>
      </c>
      <c r="Y38" s="27" t="s">
        <v>1849</v>
      </c>
      <c r="Z38" s="27" t="s">
        <v>52</v>
      </c>
      <c r="AA38" s="27">
        <v>1</v>
      </c>
      <c r="AB38" s="27">
        <v>7</v>
      </c>
      <c r="AC38" s="27">
        <v>1</v>
      </c>
      <c r="AD38" s="27" t="s">
        <v>53</v>
      </c>
      <c r="AM38" s="27" t="s">
        <v>52</v>
      </c>
      <c r="AN38" s="27" t="s">
        <v>52</v>
      </c>
      <c r="AP38" s="27">
        <v>275</v>
      </c>
      <c r="AQ38" s="27" t="s">
        <v>350</v>
      </c>
      <c r="AR38" s="27" t="s">
        <v>52</v>
      </c>
      <c r="AS38" s="27">
        <v>20</v>
      </c>
      <c r="AT38" s="27">
        <v>5</v>
      </c>
      <c r="AU38" s="27">
        <v>1</v>
      </c>
      <c r="AV38" s="27" t="s">
        <v>52</v>
      </c>
      <c r="AW38" s="27" t="s">
        <v>52</v>
      </c>
      <c r="AY38" s="27">
        <v>400</v>
      </c>
      <c r="AZ38" s="27" t="s">
        <v>363</v>
      </c>
      <c r="BA38" s="27" t="s">
        <v>52</v>
      </c>
      <c r="BB38" s="27">
        <v>2</v>
      </c>
      <c r="BC38" s="27">
        <v>7</v>
      </c>
      <c r="BD38" s="27">
        <v>1</v>
      </c>
      <c r="BE38" s="27" t="s">
        <v>52</v>
      </c>
      <c r="BF38" s="27" t="s">
        <v>52</v>
      </c>
      <c r="BH38" s="27">
        <v>175</v>
      </c>
      <c r="BI38" s="27" t="s">
        <v>382</v>
      </c>
      <c r="BJ38" s="27" t="s">
        <v>52</v>
      </c>
      <c r="BK38" s="27">
        <v>3</v>
      </c>
      <c r="BL38" s="27">
        <v>1</v>
      </c>
      <c r="BM38" s="27">
        <v>1</v>
      </c>
      <c r="BN38" s="27" t="s">
        <v>53</v>
      </c>
      <c r="BW38" s="27" t="s">
        <v>52</v>
      </c>
      <c r="BX38" s="27" t="s">
        <v>52</v>
      </c>
      <c r="BZ38" s="27">
        <v>1800</v>
      </c>
      <c r="CA38" s="27" t="s">
        <v>343</v>
      </c>
      <c r="CB38" s="27" t="s">
        <v>52</v>
      </c>
      <c r="CC38" s="27">
        <v>3</v>
      </c>
      <c r="CD38" s="27">
        <v>3</v>
      </c>
      <c r="CE38" s="27">
        <v>1</v>
      </c>
      <c r="CF38" s="27" t="s">
        <v>52</v>
      </c>
      <c r="CG38" s="27" t="s">
        <v>52</v>
      </c>
      <c r="CI38" s="27">
        <v>350</v>
      </c>
      <c r="CJ38" s="27" t="s">
        <v>320</v>
      </c>
      <c r="CK38" s="27" t="s">
        <v>52</v>
      </c>
      <c r="CL38" s="27">
        <v>2</v>
      </c>
      <c r="CM38" s="27">
        <v>1</v>
      </c>
      <c r="CN38" s="27">
        <v>1</v>
      </c>
      <c r="CO38" s="27" t="s">
        <v>53</v>
      </c>
      <c r="CX38" s="27" t="s">
        <v>52</v>
      </c>
      <c r="CY38" s="27" t="s">
        <v>52</v>
      </c>
      <c r="DA38" s="27">
        <v>350</v>
      </c>
      <c r="DB38" s="27" t="s">
        <v>394</v>
      </c>
      <c r="DC38" s="27" t="s">
        <v>52</v>
      </c>
      <c r="DD38" s="27">
        <v>2</v>
      </c>
      <c r="DE38" s="27">
        <v>1</v>
      </c>
      <c r="DF38" s="27">
        <v>1</v>
      </c>
      <c r="DG38" s="27" t="s">
        <v>53</v>
      </c>
      <c r="DP38" s="27" t="s">
        <v>52</v>
      </c>
      <c r="DQ38" s="27" t="s">
        <v>52</v>
      </c>
      <c r="DS38" s="27">
        <v>50</v>
      </c>
      <c r="DT38" s="27" t="s">
        <v>2115</v>
      </c>
      <c r="DU38" s="27" t="s">
        <v>52</v>
      </c>
      <c r="DV38" s="27">
        <v>10</v>
      </c>
      <c r="DW38" s="27">
        <v>15</v>
      </c>
      <c r="DX38" s="27">
        <v>1</v>
      </c>
      <c r="DY38" s="27" t="s">
        <v>53</v>
      </c>
      <c r="EH38" s="27" t="s">
        <v>52</v>
      </c>
      <c r="EI38" s="27" t="s">
        <v>52</v>
      </c>
      <c r="EK38" s="27">
        <v>200</v>
      </c>
      <c r="EL38" s="27" t="s">
        <v>2114</v>
      </c>
      <c r="EM38" s="27" t="s">
        <v>52</v>
      </c>
      <c r="EN38" s="27">
        <v>10</v>
      </c>
      <c r="EO38" s="27">
        <v>10</v>
      </c>
      <c r="EP38" s="27">
        <v>1</v>
      </c>
      <c r="EQ38" s="27" t="s">
        <v>52</v>
      </c>
      <c r="ER38" s="27" t="s">
        <v>52</v>
      </c>
      <c r="ET38" s="27">
        <v>25</v>
      </c>
      <c r="EU38" s="27" t="s">
        <v>2113</v>
      </c>
      <c r="EV38" s="27" t="s">
        <v>52</v>
      </c>
      <c r="EW38" s="27">
        <v>7</v>
      </c>
      <c r="EX38" s="27">
        <v>3</v>
      </c>
      <c r="EY38" s="27">
        <v>1</v>
      </c>
      <c r="EZ38" s="27" t="s">
        <v>52</v>
      </c>
      <c r="FA38" s="27" t="s">
        <v>52</v>
      </c>
      <c r="FC38" s="27">
        <v>150</v>
      </c>
      <c r="FD38" s="27" t="s">
        <v>768</v>
      </c>
      <c r="FE38" s="27" t="s">
        <v>52</v>
      </c>
      <c r="FF38" s="27">
        <v>7</v>
      </c>
      <c r="FG38" s="27">
        <v>7</v>
      </c>
      <c r="FH38" s="27">
        <v>1</v>
      </c>
      <c r="FI38" s="27" t="s">
        <v>52</v>
      </c>
      <c r="FJ38" s="27">
        <v>192</v>
      </c>
      <c r="FK38" s="27">
        <v>150</v>
      </c>
      <c r="FL38" s="27" t="s">
        <v>312</v>
      </c>
      <c r="FM38" s="27" t="s">
        <v>52</v>
      </c>
      <c r="FN38" s="27">
        <v>20</v>
      </c>
      <c r="FO38" s="27">
        <v>20</v>
      </c>
      <c r="FP38" s="27">
        <v>1</v>
      </c>
      <c r="FQ38" s="27" t="s">
        <v>52</v>
      </c>
      <c r="FR38" s="27" t="s">
        <v>52</v>
      </c>
      <c r="FT38" s="27">
        <v>125</v>
      </c>
      <c r="FU38" s="27" t="s">
        <v>389</v>
      </c>
      <c r="FV38" s="27" t="s">
        <v>52</v>
      </c>
      <c r="FW38" s="27">
        <v>20</v>
      </c>
      <c r="FX38" s="27">
        <v>10</v>
      </c>
      <c r="FY38" s="27">
        <v>1</v>
      </c>
      <c r="FZ38" s="27" t="s">
        <v>2112</v>
      </c>
      <c r="GA38" s="27">
        <v>514689</v>
      </c>
      <c r="GB38" s="27" t="s">
        <v>2111</v>
      </c>
      <c r="GC38" s="27" t="s">
        <v>2110</v>
      </c>
      <c r="GD38" s="27">
        <v>66</v>
      </c>
      <c r="GF38" s="27">
        <v>-1</v>
      </c>
      <c r="GG38" s="27" t="s">
        <v>54</v>
      </c>
      <c r="GH38" s="27" t="s">
        <v>54</v>
      </c>
    </row>
    <row r="39" spans="1:190" x14ac:dyDescent="0.3">
      <c r="A39" s="27" t="s">
        <v>2000</v>
      </c>
      <c r="B39" s="27" t="s">
        <v>1999</v>
      </c>
      <c r="C39" s="27">
        <v>5669</v>
      </c>
      <c r="D39" s="47" t="s">
        <v>3644</v>
      </c>
      <c r="E39" s="28">
        <v>42234</v>
      </c>
      <c r="F39" s="27" t="s">
        <v>69</v>
      </c>
      <c r="G39" s="27" t="s">
        <v>70</v>
      </c>
      <c r="H39" s="27" t="s">
        <v>71</v>
      </c>
      <c r="I39" s="27" t="s">
        <v>72</v>
      </c>
      <c r="J39" s="27" t="s">
        <v>1998</v>
      </c>
      <c r="K39" s="27" t="s">
        <v>64</v>
      </c>
      <c r="L39" s="27" t="s">
        <v>52</v>
      </c>
      <c r="M39" s="27" t="s">
        <v>52</v>
      </c>
      <c r="O39" s="27">
        <v>140</v>
      </c>
      <c r="P39" s="27" t="s">
        <v>1997</v>
      </c>
      <c r="Q39" s="27" t="s">
        <v>52</v>
      </c>
      <c r="R39" s="27">
        <v>10</v>
      </c>
      <c r="S39" s="27">
        <v>60</v>
      </c>
      <c r="T39" s="27">
        <v>2</v>
      </c>
      <c r="U39" s="27" t="s">
        <v>52</v>
      </c>
      <c r="V39" s="27" t="s">
        <v>52</v>
      </c>
      <c r="X39" s="27">
        <v>240</v>
      </c>
      <c r="Y39" s="27" t="s">
        <v>1997</v>
      </c>
      <c r="Z39" s="27" t="s">
        <v>52</v>
      </c>
      <c r="AA39" s="27">
        <v>10</v>
      </c>
      <c r="AB39" s="27">
        <v>60</v>
      </c>
      <c r="AC39" s="27">
        <v>1</v>
      </c>
      <c r="AD39" s="27" t="s">
        <v>52</v>
      </c>
      <c r="AE39" s="27" t="s">
        <v>52</v>
      </c>
      <c r="AG39" s="27">
        <v>175</v>
      </c>
      <c r="AH39" s="27" t="s">
        <v>1997</v>
      </c>
      <c r="AI39" s="27" t="s">
        <v>52</v>
      </c>
      <c r="AJ39" s="27">
        <v>30</v>
      </c>
      <c r="AK39" s="27">
        <v>60</v>
      </c>
      <c r="AL39" s="27">
        <v>3</v>
      </c>
      <c r="AM39" s="27" t="s">
        <v>52</v>
      </c>
      <c r="AN39" s="27" t="s">
        <v>52</v>
      </c>
      <c r="AP39" s="27">
        <v>275</v>
      </c>
      <c r="AQ39" s="27" t="s">
        <v>305</v>
      </c>
      <c r="AR39" s="27" t="s">
        <v>52</v>
      </c>
      <c r="AV39" s="27" t="s">
        <v>52</v>
      </c>
      <c r="AW39" s="27" t="s">
        <v>52</v>
      </c>
      <c r="AY39" s="27">
        <v>500</v>
      </c>
      <c r="AZ39" s="27" t="s">
        <v>375</v>
      </c>
      <c r="BA39" s="27" t="s">
        <v>52</v>
      </c>
      <c r="BB39" s="27">
        <v>10</v>
      </c>
      <c r="BC39" s="27">
        <v>7</v>
      </c>
      <c r="BD39" s="27">
        <v>1</v>
      </c>
      <c r="BE39" s="27" t="s">
        <v>52</v>
      </c>
      <c r="BF39" s="27" t="s">
        <v>52</v>
      </c>
      <c r="BH39" s="27">
        <v>170</v>
      </c>
      <c r="BI39" s="27" t="s">
        <v>1996</v>
      </c>
      <c r="BJ39" s="27" t="s">
        <v>52</v>
      </c>
      <c r="BK39" s="27">
        <v>10</v>
      </c>
      <c r="BL39" s="27">
        <v>15</v>
      </c>
      <c r="BM39" s="27">
        <v>1</v>
      </c>
      <c r="BN39" s="27" t="s">
        <v>52</v>
      </c>
      <c r="BO39" s="27" t="s">
        <v>52</v>
      </c>
      <c r="BQ39" s="27">
        <v>95</v>
      </c>
      <c r="BR39" s="27" t="s">
        <v>305</v>
      </c>
      <c r="BS39" s="27" t="s">
        <v>52</v>
      </c>
      <c r="BT39" s="27">
        <v>1</v>
      </c>
      <c r="BU39" s="27">
        <v>1</v>
      </c>
      <c r="BV39" s="27">
        <v>1</v>
      </c>
      <c r="BW39" s="27" t="s">
        <v>52</v>
      </c>
      <c r="BX39" s="27" t="s">
        <v>52</v>
      </c>
      <c r="BZ39" s="27">
        <v>1700</v>
      </c>
      <c r="CA39" s="27" t="s">
        <v>343</v>
      </c>
      <c r="CB39" s="27" t="s">
        <v>52</v>
      </c>
      <c r="CC39" s="27">
        <v>25</v>
      </c>
      <c r="CD39" s="27">
        <v>30</v>
      </c>
      <c r="CE39" s="27">
        <v>1</v>
      </c>
      <c r="CF39" s="27" t="s">
        <v>52</v>
      </c>
      <c r="CG39" s="27" t="s">
        <v>52</v>
      </c>
      <c r="CI39" s="27">
        <v>600</v>
      </c>
      <c r="CJ39" s="27" t="s">
        <v>1995</v>
      </c>
      <c r="CK39" s="27" t="s">
        <v>52</v>
      </c>
      <c r="CL39" s="27">
        <v>10</v>
      </c>
      <c r="CM39" s="27">
        <v>15</v>
      </c>
      <c r="CN39" s="27">
        <v>1</v>
      </c>
      <c r="CO39" s="27" t="s">
        <v>52</v>
      </c>
      <c r="CP39" s="27" t="s">
        <v>52</v>
      </c>
      <c r="CR39" s="27">
        <v>600</v>
      </c>
      <c r="CS39" s="27" t="s">
        <v>305</v>
      </c>
      <c r="CT39" s="27" t="s">
        <v>52</v>
      </c>
      <c r="CU39" s="27">
        <v>2</v>
      </c>
      <c r="CV39" s="27">
        <v>2</v>
      </c>
      <c r="CW39" s="27">
        <v>1</v>
      </c>
      <c r="CX39" s="27" t="s">
        <v>52</v>
      </c>
      <c r="CY39" s="27" t="s">
        <v>52</v>
      </c>
      <c r="DA39" s="27">
        <v>325</v>
      </c>
      <c r="DB39" s="27" t="s">
        <v>1994</v>
      </c>
      <c r="DC39" s="27" t="s">
        <v>52</v>
      </c>
      <c r="DD39" s="27">
        <v>15</v>
      </c>
      <c r="DE39" s="27">
        <v>20</v>
      </c>
      <c r="DF39" s="27">
        <v>3</v>
      </c>
      <c r="DG39" s="27" t="s">
        <v>52</v>
      </c>
      <c r="DH39" s="27" t="s">
        <v>53</v>
      </c>
      <c r="DJ39" s="27">
        <f>23*30</f>
        <v>690</v>
      </c>
      <c r="DK39" s="27" t="s">
        <v>305</v>
      </c>
      <c r="DL39" s="27" t="s">
        <v>52</v>
      </c>
      <c r="DM39" s="27">
        <v>7</v>
      </c>
      <c r="DN39" s="27">
        <v>7</v>
      </c>
      <c r="DO39" s="27">
        <v>1</v>
      </c>
      <c r="DP39" s="27" t="s">
        <v>52</v>
      </c>
      <c r="DQ39" s="27" t="s">
        <v>52</v>
      </c>
      <c r="DS39" s="27">
        <v>25</v>
      </c>
      <c r="DT39" s="27" t="s">
        <v>1993</v>
      </c>
      <c r="DU39" s="27" t="s">
        <v>52</v>
      </c>
      <c r="DV39" s="27">
        <v>15</v>
      </c>
      <c r="DW39" s="27">
        <v>25</v>
      </c>
      <c r="DX39" s="27">
        <v>1</v>
      </c>
      <c r="DY39" s="27" t="s">
        <v>52</v>
      </c>
      <c r="DZ39" s="27" t="s">
        <v>52</v>
      </c>
      <c r="EB39" s="27">
        <v>65</v>
      </c>
      <c r="EC39" s="27" t="s">
        <v>305</v>
      </c>
      <c r="ED39" s="27" t="s">
        <v>52</v>
      </c>
      <c r="EE39" s="27">
        <v>1</v>
      </c>
      <c r="EF39" s="27">
        <v>1</v>
      </c>
      <c r="EG39" s="27">
        <v>1</v>
      </c>
      <c r="EH39" s="27" t="s">
        <v>52</v>
      </c>
      <c r="EI39" s="27" t="s">
        <v>52</v>
      </c>
      <c r="EK39" s="27">
        <v>240</v>
      </c>
      <c r="EL39" s="27" t="s">
        <v>313</v>
      </c>
      <c r="EM39" s="27" t="s">
        <v>52</v>
      </c>
      <c r="EN39" s="27">
        <v>20</v>
      </c>
      <c r="EO39" s="27">
        <v>25</v>
      </c>
      <c r="EP39" s="27">
        <v>1</v>
      </c>
      <c r="EQ39" s="27" t="s">
        <v>52</v>
      </c>
      <c r="ER39" s="27" t="s">
        <v>53</v>
      </c>
      <c r="ES39" s="27">
        <v>6</v>
      </c>
      <c r="ET39" s="27">
        <v>133</v>
      </c>
      <c r="EU39" s="27" t="s">
        <v>318</v>
      </c>
      <c r="EV39" s="27" t="s">
        <v>52</v>
      </c>
      <c r="EW39" s="27">
        <v>10</v>
      </c>
      <c r="EX39" s="27">
        <v>15</v>
      </c>
      <c r="EY39" s="27">
        <v>1</v>
      </c>
      <c r="EZ39" s="27" t="s">
        <v>52</v>
      </c>
      <c r="FA39" s="27" t="s">
        <v>52</v>
      </c>
      <c r="FC39" s="27">
        <v>175</v>
      </c>
      <c r="FD39" s="27" t="s">
        <v>313</v>
      </c>
      <c r="FE39" s="27" t="s">
        <v>52</v>
      </c>
      <c r="FF39" s="27">
        <v>10</v>
      </c>
      <c r="FG39" s="27">
        <v>15</v>
      </c>
      <c r="FH39" s="27">
        <v>1</v>
      </c>
      <c r="FI39" s="27" t="s">
        <v>52</v>
      </c>
      <c r="FK39" s="27">
        <v>150</v>
      </c>
      <c r="FL39" s="27" t="s">
        <v>315</v>
      </c>
      <c r="FM39" s="27" t="s">
        <v>52</v>
      </c>
      <c r="FN39" s="27">
        <v>10</v>
      </c>
      <c r="FO39" s="27">
        <v>15</v>
      </c>
      <c r="FP39" s="27">
        <v>1</v>
      </c>
      <c r="FQ39" s="27" t="s">
        <v>52</v>
      </c>
      <c r="FR39" s="27" t="s">
        <v>52</v>
      </c>
      <c r="FT39" s="27">
        <v>375</v>
      </c>
      <c r="FU39" s="27" t="s">
        <v>403</v>
      </c>
      <c r="FV39" s="27" t="s">
        <v>52</v>
      </c>
      <c r="FW39" s="27">
        <v>25</v>
      </c>
      <c r="FX39" s="27">
        <v>60</v>
      </c>
      <c r="FY39" s="27">
        <v>1</v>
      </c>
      <c r="FZ39" s="27" t="s">
        <v>1992</v>
      </c>
      <c r="GA39" s="27">
        <v>509454</v>
      </c>
      <c r="GB39" s="27" t="s">
        <v>1991</v>
      </c>
      <c r="GC39" s="27" t="s">
        <v>1990</v>
      </c>
      <c r="GD39" s="27">
        <v>56</v>
      </c>
      <c r="GF39" s="27">
        <v>-1</v>
      </c>
      <c r="GG39" s="27" t="s">
        <v>54</v>
      </c>
      <c r="GH39" s="27" t="s">
        <v>54</v>
      </c>
    </row>
    <row r="40" spans="1:190" x14ac:dyDescent="0.3">
      <c r="C40" s="27">
        <v>5669</v>
      </c>
      <c r="D40" s="47" t="s">
        <v>3645</v>
      </c>
      <c r="E40" s="28">
        <v>42233</v>
      </c>
      <c r="F40" s="27" t="s">
        <v>377</v>
      </c>
      <c r="G40" s="27" t="s">
        <v>431</v>
      </c>
      <c r="H40" s="27" t="s">
        <v>583</v>
      </c>
      <c r="K40" s="27" t="s">
        <v>51</v>
      </c>
      <c r="FZ40" s="27" t="s">
        <v>637</v>
      </c>
      <c r="GA40" s="27">
        <v>3146586</v>
      </c>
      <c r="GB40" s="27" t="s">
        <v>636</v>
      </c>
      <c r="GC40" s="27" t="s">
        <v>635</v>
      </c>
      <c r="GD40" s="27">
        <v>5</v>
      </c>
      <c r="GF40" s="27">
        <v>-1</v>
      </c>
    </row>
    <row r="41" spans="1:190" x14ac:dyDescent="0.3">
      <c r="C41" s="27">
        <v>5669</v>
      </c>
      <c r="D41" s="47" t="s">
        <v>3646</v>
      </c>
      <c r="E41" s="28">
        <v>42234</v>
      </c>
      <c r="F41" s="27" t="s">
        <v>377</v>
      </c>
      <c r="G41" s="27" t="s">
        <v>431</v>
      </c>
      <c r="H41" s="27" t="s">
        <v>501</v>
      </c>
      <c r="K41" s="27" t="s">
        <v>51</v>
      </c>
      <c r="FZ41" s="27" t="s">
        <v>507</v>
      </c>
      <c r="GA41" s="27">
        <v>3181069</v>
      </c>
      <c r="GB41" s="27" t="s">
        <v>506</v>
      </c>
      <c r="GC41" s="27" t="s">
        <v>505</v>
      </c>
      <c r="GD41" s="27">
        <v>56</v>
      </c>
      <c r="GF41" s="27">
        <v>-1</v>
      </c>
    </row>
    <row r="42" spans="1:190" x14ac:dyDescent="0.3">
      <c r="A42" s="27" t="s">
        <v>2358</v>
      </c>
      <c r="B42" s="27" t="s">
        <v>2357</v>
      </c>
      <c r="C42" s="27">
        <v>5669</v>
      </c>
      <c r="D42" s="47" t="s">
        <v>3647</v>
      </c>
      <c r="E42" s="28">
        <v>42235</v>
      </c>
      <c r="F42" s="27" t="s">
        <v>69</v>
      </c>
      <c r="G42" s="27" t="s">
        <v>1522</v>
      </c>
      <c r="H42" s="27" t="s">
        <v>1589</v>
      </c>
      <c r="I42" s="27" t="s">
        <v>1588</v>
      </c>
      <c r="J42" s="27" t="s">
        <v>2356</v>
      </c>
      <c r="K42" s="27" t="s">
        <v>51</v>
      </c>
      <c r="L42" s="27" t="s">
        <v>53</v>
      </c>
      <c r="U42" s="27" t="s">
        <v>52</v>
      </c>
      <c r="V42" s="27" t="s">
        <v>52</v>
      </c>
      <c r="X42" s="27">
        <v>350</v>
      </c>
      <c r="Y42" s="27" t="s">
        <v>2355</v>
      </c>
      <c r="Z42" s="27" t="s">
        <v>52</v>
      </c>
      <c r="AA42" s="27">
        <v>2</v>
      </c>
      <c r="AB42" s="27">
        <v>15</v>
      </c>
      <c r="AC42" s="27">
        <v>2</v>
      </c>
      <c r="AD42" s="27" t="s">
        <v>52</v>
      </c>
      <c r="AE42" s="27" t="s">
        <v>52</v>
      </c>
      <c r="AG42" s="27">
        <v>120</v>
      </c>
      <c r="AH42" s="27" t="s">
        <v>2354</v>
      </c>
      <c r="AI42" s="27" t="s">
        <v>52</v>
      </c>
      <c r="AJ42" s="27">
        <v>2</v>
      </c>
      <c r="AK42" s="27">
        <v>15</v>
      </c>
      <c r="AL42" s="27">
        <v>2</v>
      </c>
      <c r="AM42" s="27" t="s">
        <v>53</v>
      </c>
      <c r="AV42" s="27" t="s">
        <v>52</v>
      </c>
      <c r="AW42" s="27" t="s">
        <v>53</v>
      </c>
      <c r="AY42" s="27">
        <f>1700/4</f>
        <v>425</v>
      </c>
      <c r="AZ42" s="27" t="s">
        <v>1571</v>
      </c>
      <c r="BA42" s="27" t="s">
        <v>52</v>
      </c>
      <c r="BB42" s="27">
        <v>2</v>
      </c>
      <c r="BC42" s="27">
        <v>10</v>
      </c>
      <c r="BD42" s="27">
        <v>2</v>
      </c>
      <c r="BE42" s="27" t="s">
        <v>52</v>
      </c>
      <c r="BF42" s="27" t="s">
        <v>52</v>
      </c>
      <c r="BH42" s="27">
        <v>175</v>
      </c>
      <c r="BI42" s="27" t="s">
        <v>2353</v>
      </c>
      <c r="BJ42" s="27" t="s">
        <v>52</v>
      </c>
      <c r="BK42" s="27">
        <v>2</v>
      </c>
      <c r="BL42" s="27">
        <v>5</v>
      </c>
      <c r="BM42" s="27">
        <v>2</v>
      </c>
      <c r="BN42" s="27" t="s">
        <v>53</v>
      </c>
      <c r="BW42" s="27" t="s">
        <v>52</v>
      </c>
      <c r="BX42" s="27" t="s">
        <v>52</v>
      </c>
      <c r="BZ42" s="27">
        <v>1700</v>
      </c>
      <c r="CA42" s="27" t="s">
        <v>1569</v>
      </c>
      <c r="CB42" s="27" t="s">
        <v>52</v>
      </c>
      <c r="CC42" s="27">
        <v>2</v>
      </c>
      <c r="CD42" s="27">
        <v>10</v>
      </c>
      <c r="CE42" s="27">
        <v>2</v>
      </c>
      <c r="CF42" s="27" t="s">
        <v>53</v>
      </c>
      <c r="CO42" s="27" t="s">
        <v>53</v>
      </c>
      <c r="CX42" s="27" t="s">
        <v>52</v>
      </c>
      <c r="CY42" s="27" t="s">
        <v>52</v>
      </c>
      <c r="DA42" s="27">
        <v>300</v>
      </c>
      <c r="DB42" s="27" t="s">
        <v>2352</v>
      </c>
      <c r="DC42" s="27" t="s">
        <v>52</v>
      </c>
      <c r="DD42" s="27">
        <v>2</v>
      </c>
      <c r="DE42" s="27">
        <v>15</v>
      </c>
      <c r="DF42" s="27">
        <v>2</v>
      </c>
      <c r="DG42" s="27" t="s">
        <v>53</v>
      </c>
      <c r="DP42" s="27" t="s">
        <v>52</v>
      </c>
      <c r="DQ42" s="27" t="s">
        <v>53</v>
      </c>
      <c r="DS42" s="27">
        <f>250/10</f>
        <v>25</v>
      </c>
      <c r="DT42" s="27" t="s">
        <v>320</v>
      </c>
      <c r="DU42" s="27" t="s">
        <v>52</v>
      </c>
      <c r="DV42" s="27">
        <v>2</v>
      </c>
      <c r="DW42" s="27">
        <v>5</v>
      </c>
      <c r="DX42" s="27">
        <v>2</v>
      </c>
      <c r="DY42" s="27" t="s">
        <v>53</v>
      </c>
      <c r="EH42" s="27" t="s">
        <v>52</v>
      </c>
      <c r="EI42" s="27" t="s">
        <v>53</v>
      </c>
      <c r="EK42" s="27">
        <f>2800/8</f>
        <v>350</v>
      </c>
      <c r="EL42" s="27" t="s">
        <v>1578</v>
      </c>
      <c r="EM42" s="27" t="s">
        <v>52</v>
      </c>
      <c r="EN42" s="27">
        <v>2</v>
      </c>
      <c r="EO42" s="27">
        <v>15</v>
      </c>
      <c r="EP42" s="27">
        <v>2</v>
      </c>
      <c r="EQ42" s="27" t="s">
        <v>52</v>
      </c>
      <c r="ER42" s="27" t="s">
        <v>53</v>
      </c>
      <c r="ET42" s="27">
        <f>78</f>
        <v>78</v>
      </c>
      <c r="EU42" s="27" t="s">
        <v>2351</v>
      </c>
      <c r="EV42" s="27" t="s">
        <v>52</v>
      </c>
      <c r="EW42" s="27">
        <v>3</v>
      </c>
      <c r="EX42" s="27">
        <v>15</v>
      </c>
      <c r="EY42" s="27">
        <v>3</v>
      </c>
      <c r="EZ42" s="27" t="s">
        <v>52</v>
      </c>
      <c r="FA42" s="27" t="s">
        <v>52</v>
      </c>
      <c r="FC42" s="27">
        <v>150</v>
      </c>
      <c r="FD42" s="27" t="s">
        <v>1565</v>
      </c>
      <c r="FE42" s="27" t="s">
        <v>52</v>
      </c>
      <c r="FF42" s="27">
        <v>2</v>
      </c>
      <c r="FG42" s="27">
        <v>15</v>
      </c>
      <c r="FH42" s="27">
        <v>2</v>
      </c>
      <c r="FI42" s="27" t="s">
        <v>52</v>
      </c>
      <c r="FJ42" s="27">
        <v>77</v>
      </c>
      <c r="FK42" s="27">
        <v>100</v>
      </c>
      <c r="FL42" s="27" t="s">
        <v>2295</v>
      </c>
      <c r="FM42" s="27" t="s">
        <v>52</v>
      </c>
      <c r="FN42" s="27">
        <v>2</v>
      </c>
      <c r="FO42" s="27">
        <v>15</v>
      </c>
      <c r="FP42" s="27">
        <v>2</v>
      </c>
      <c r="FQ42" s="27" t="s">
        <v>53</v>
      </c>
      <c r="FZ42" s="27" t="s">
        <v>2350</v>
      </c>
      <c r="GA42" s="27">
        <v>501243</v>
      </c>
      <c r="GB42" s="27" t="s">
        <v>2349</v>
      </c>
      <c r="GC42" s="27" t="s">
        <v>2348</v>
      </c>
      <c r="GD42" s="27">
        <v>22</v>
      </c>
      <c r="GF42" s="27">
        <v>-1</v>
      </c>
      <c r="GG42" s="27" t="s">
        <v>54</v>
      </c>
      <c r="GH42" s="27" t="s">
        <v>54</v>
      </c>
    </row>
    <row r="43" spans="1:190" x14ac:dyDescent="0.3">
      <c r="C43" s="27">
        <v>5669</v>
      </c>
      <c r="D43" s="47" t="s">
        <v>3648</v>
      </c>
      <c r="E43" s="28">
        <v>42234</v>
      </c>
      <c r="F43" s="27" t="s">
        <v>377</v>
      </c>
      <c r="G43" s="27" t="s">
        <v>431</v>
      </c>
      <c r="H43" s="27" t="s">
        <v>501</v>
      </c>
      <c r="K43" s="27" t="s">
        <v>51</v>
      </c>
      <c r="CR43" s="27">
        <v>750</v>
      </c>
      <c r="FZ43" s="27" t="s">
        <v>576</v>
      </c>
      <c r="GA43" s="27">
        <v>3180412</v>
      </c>
      <c r="GB43" s="27" t="s">
        <v>575</v>
      </c>
      <c r="GC43" s="27" t="s">
        <v>574</v>
      </c>
      <c r="GD43" s="27">
        <v>35</v>
      </c>
      <c r="GF43" s="27">
        <v>-1</v>
      </c>
    </row>
    <row r="44" spans="1:190" x14ac:dyDescent="0.3">
      <c r="C44" s="27">
        <v>5669</v>
      </c>
      <c r="D44" s="47" t="s">
        <v>3649</v>
      </c>
      <c r="E44" s="28">
        <v>42239</v>
      </c>
      <c r="F44" s="27" t="s">
        <v>377</v>
      </c>
      <c r="G44" s="27" t="s">
        <v>431</v>
      </c>
      <c r="H44" s="27" t="s">
        <v>501</v>
      </c>
      <c r="K44" s="27" t="s">
        <v>51</v>
      </c>
      <c r="CR44" s="27">
        <v>650</v>
      </c>
      <c r="FZ44" s="27" t="s">
        <v>579</v>
      </c>
      <c r="GA44" s="27">
        <v>3265821</v>
      </c>
      <c r="GB44" s="27" t="s">
        <v>578</v>
      </c>
      <c r="GC44" s="27" t="s">
        <v>577</v>
      </c>
      <c r="GD44" s="27">
        <v>99</v>
      </c>
      <c r="GF44" s="27">
        <v>-1</v>
      </c>
    </row>
    <row r="45" spans="1:190" x14ac:dyDescent="0.3">
      <c r="C45" s="27">
        <v>5669</v>
      </c>
      <c r="D45" s="47" t="s">
        <v>3650</v>
      </c>
      <c r="E45" s="28">
        <v>42239</v>
      </c>
      <c r="F45" s="27" t="s">
        <v>377</v>
      </c>
      <c r="G45" s="27" t="s">
        <v>670</v>
      </c>
      <c r="H45" s="27" t="s">
        <v>734</v>
      </c>
      <c r="K45" s="27" t="s">
        <v>51</v>
      </c>
      <c r="FZ45" s="27" t="s">
        <v>792</v>
      </c>
      <c r="GA45" s="27">
        <v>3268420</v>
      </c>
      <c r="GB45" s="27" t="s">
        <v>791</v>
      </c>
      <c r="GC45" s="27" t="s">
        <v>790</v>
      </c>
      <c r="GD45" s="27">
        <v>121</v>
      </c>
      <c r="GF45" s="27">
        <v>-1</v>
      </c>
    </row>
    <row r="46" spans="1:190" x14ac:dyDescent="0.3">
      <c r="C46" s="27">
        <v>5669</v>
      </c>
      <c r="D46" s="47" t="s">
        <v>3651</v>
      </c>
      <c r="E46" s="27" t="s">
        <v>900</v>
      </c>
      <c r="F46" s="27" t="s">
        <v>48</v>
      </c>
      <c r="G46" s="27" t="s">
        <v>88</v>
      </c>
      <c r="H46" s="27" t="s">
        <v>92</v>
      </c>
      <c r="I46" s="27" t="s">
        <v>98</v>
      </c>
      <c r="J46" s="27" t="s">
        <v>990</v>
      </c>
      <c r="K46" s="27" t="s">
        <v>51</v>
      </c>
      <c r="CO46" s="27" t="s">
        <v>52</v>
      </c>
      <c r="CP46" s="27" t="s">
        <v>52</v>
      </c>
      <c r="CQ46" s="27" t="s">
        <v>54</v>
      </c>
      <c r="CR46" s="27">
        <v>325</v>
      </c>
      <c r="CS46" s="27" t="s">
        <v>320</v>
      </c>
      <c r="CT46" s="27" t="s">
        <v>52</v>
      </c>
      <c r="CU46" s="27">
        <v>2</v>
      </c>
      <c r="CV46" s="27">
        <v>2</v>
      </c>
      <c r="CW46" s="27">
        <v>1</v>
      </c>
      <c r="GB46" s="27" t="s">
        <v>1001</v>
      </c>
      <c r="GC46" s="27" t="s">
        <v>1000</v>
      </c>
    </row>
    <row r="47" spans="1:190" x14ac:dyDescent="0.3">
      <c r="C47" s="27">
        <v>5669</v>
      </c>
      <c r="D47" s="47" t="s">
        <v>3652</v>
      </c>
      <c r="E47" s="27" t="s">
        <v>900</v>
      </c>
      <c r="F47" s="27" t="s">
        <v>48</v>
      </c>
      <c r="G47" s="27" t="s">
        <v>88</v>
      </c>
      <c r="H47" s="27" t="s">
        <v>92</v>
      </c>
      <c r="I47" s="27" t="s">
        <v>98</v>
      </c>
      <c r="J47" s="27" t="s">
        <v>990</v>
      </c>
      <c r="K47" s="27" t="s">
        <v>51</v>
      </c>
      <c r="BO47" s="27" t="s">
        <v>52</v>
      </c>
      <c r="BP47" s="27" t="s">
        <v>54</v>
      </c>
      <c r="BQ47" s="27">
        <v>100</v>
      </c>
      <c r="BR47" s="27" t="s">
        <v>995</v>
      </c>
      <c r="BS47" s="27" t="s">
        <v>52</v>
      </c>
      <c r="BT47" s="27">
        <v>2</v>
      </c>
      <c r="BU47" s="27">
        <v>2</v>
      </c>
      <c r="BV47" s="27">
        <v>1</v>
      </c>
      <c r="GB47" s="27" t="s">
        <v>994</v>
      </c>
      <c r="GC47" s="27" t="s">
        <v>993</v>
      </c>
    </row>
    <row r="48" spans="1:190" x14ac:dyDescent="0.3">
      <c r="C48" s="27">
        <v>5669</v>
      </c>
      <c r="D48" s="47" t="s">
        <v>3653</v>
      </c>
      <c r="E48" s="27" t="s">
        <v>900</v>
      </c>
      <c r="F48" s="27" t="s">
        <v>48</v>
      </c>
      <c r="G48" s="27" t="s">
        <v>88</v>
      </c>
      <c r="H48" s="27" t="s">
        <v>92</v>
      </c>
      <c r="I48" s="27" t="s">
        <v>98</v>
      </c>
      <c r="J48" s="27" t="s">
        <v>990</v>
      </c>
      <c r="K48" s="27" t="s">
        <v>51</v>
      </c>
      <c r="BO48" s="27" t="s">
        <v>52</v>
      </c>
      <c r="BP48" s="27" t="s">
        <v>54</v>
      </c>
      <c r="BQ48" s="27">
        <v>100</v>
      </c>
      <c r="BR48" s="27" t="s">
        <v>320</v>
      </c>
      <c r="BS48" s="27" t="s">
        <v>52</v>
      </c>
      <c r="BT48" s="27">
        <v>1</v>
      </c>
      <c r="BU48" s="27">
        <v>1</v>
      </c>
      <c r="BV48" s="27">
        <v>1</v>
      </c>
      <c r="GB48" s="27" t="s">
        <v>992</v>
      </c>
      <c r="GC48" s="27" t="s">
        <v>991</v>
      </c>
    </row>
    <row r="49" spans="3:188" x14ac:dyDescent="0.3">
      <c r="C49" s="27">
        <v>5669</v>
      </c>
      <c r="D49" s="47" t="s">
        <v>3654</v>
      </c>
      <c r="E49" s="27" t="s">
        <v>900</v>
      </c>
      <c r="F49" s="27" t="s">
        <v>48</v>
      </c>
      <c r="G49" s="27" t="s">
        <v>88</v>
      </c>
      <c r="H49" s="27" t="s">
        <v>92</v>
      </c>
      <c r="I49" s="27" t="s">
        <v>98</v>
      </c>
      <c r="J49" s="27" t="s">
        <v>990</v>
      </c>
      <c r="K49" s="27" t="s">
        <v>51</v>
      </c>
      <c r="BO49" s="27" t="s">
        <v>52</v>
      </c>
      <c r="BP49" s="27" t="s">
        <v>54</v>
      </c>
      <c r="BQ49" s="27">
        <v>100</v>
      </c>
      <c r="BR49" s="27" t="s">
        <v>320</v>
      </c>
      <c r="BS49" s="27" t="s">
        <v>52</v>
      </c>
      <c r="BT49" s="27">
        <v>2</v>
      </c>
      <c r="BU49" s="27">
        <v>2</v>
      </c>
      <c r="BV49" s="27">
        <v>1</v>
      </c>
      <c r="GB49" s="27" t="s">
        <v>989</v>
      </c>
      <c r="GC49" s="27" t="s">
        <v>988</v>
      </c>
    </row>
    <row r="50" spans="3:188" x14ac:dyDescent="0.3">
      <c r="C50" s="27">
        <v>5669</v>
      </c>
      <c r="D50" s="47" t="s">
        <v>3655</v>
      </c>
      <c r="E50" s="28">
        <v>42239</v>
      </c>
      <c r="F50" s="27" t="s">
        <v>377</v>
      </c>
      <c r="G50" s="27" t="s">
        <v>431</v>
      </c>
      <c r="H50" s="27" t="s">
        <v>430</v>
      </c>
      <c r="K50" s="27" t="s">
        <v>51</v>
      </c>
      <c r="FZ50" s="27" t="s">
        <v>449</v>
      </c>
      <c r="GA50" s="27">
        <v>3265825</v>
      </c>
      <c r="GB50" s="27" t="s">
        <v>448</v>
      </c>
      <c r="GC50" s="27" t="s">
        <v>447</v>
      </c>
      <c r="GD50" s="27">
        <v>101</v>
      </c>
      <c r="GF50" s="27">
        <v>-1</v>
      </c>
    </row>
    <row r="51" spans="3:188" x14ac:dyDescent="0.3">
      <c r="C51" s="27">
        <v>5669</v>
      </c>
      <c r="D51" s="47" t="s">
        <v>3656</v>
      </c>
      <c r="E51" s="27" t="s">
        <v>909</v>
      </c>
      <c r="F51" s="27" t="s">
        <v>48</v>
      </c>
      <c r="G51" s="27" t="s">
        <v>88</v>
      </c>
      <c r="H51" s="27" t="s">
        <v>91</v>
      </c>
      <c r="I51" s="27" t="s">
        <v>97</v>
      </c>
      <c r="J51" s="27" t="s">
        <v>97</v>
      </c>
      <c r="K51" s="27" t="s">
        <v>51</v>
      </c>
      <c r="FI51" s="27" t="s">
        <v>52</v>
      </c>
      <c r="FJ51" s="27">
        <v>75</v>
      </c>
      <c r="FK51" s="27">
        <v>90</v>
      </c>
      <c r="FL51" s="27" t="s">
        <v>2102</v>
      </c>
      <c r="FM51" s="27" t="s">
        <v>52</v>
      </c>
      <c r="FN51" s="27">
        <v>1</v>
      </c>
      <c r="FO51" s="27">
        <v>20</v>
      </c>
      <c r="FP51" s="27">
        <v>1</v>
      </c>
      <c r="FQ51" s="27" t="s">
        <v>52</v>
      </c>
      <c r="FR51" s="27" t="s">
        <v>52</v>
      </c>
      <c r="FS51" s="27">
        <v>10</v>
      </c>
      <c r="FT51" s="27">
        <v>90</v>
      </c>
      <c r="FU51" s="27" t="s">
        <v>2387</v>
      </c>
      <c r="FV51" s="27" t="s">
        <v>52</v>
      </c>
      <c r="FW51" s="27">
        <v>1</v>
      </c>
      <c r="FX51" s="27">
        <v>15</v>
      </c>
      <c r="FY51" s="27">
        <v>1</v>
      </c>
      <c r="GB51" s="27" t="s">
        <v>2582</v>
      </c>
      <c r="GC51" s="27" t="s">
        <v>2581</v>
      </c>
    </row>
    <row r="52" spans="3:188" x14ac:dyDescent="0.3">
      <c r="C52" s="27">
        <v>5669</v>
      </c>
      <c r="D52" s="47" t="s">
        <v>3657</v>
      </c>
      <c r="E52" s="27" t="s">
        <v>909</v>
      </c>
      <c r="F52" s="27" t="s">
        <v>48</v>
      </c>
      <c r="G52" s="27" t="s">
        <v>88</v>
      </c>
      <c r="H52" s="27" t="s">
        <v>91</v>
      </c>
      <c r="I52" s="27" t="s">
        <v>97</v>
      </c>
      <c r="J52" s="27" t="s">
        <v>97</v>
      </c>
      <c r="K52" s="27" t="s">
        <v>51</v>
      </c>
      <c r="FI52" s="27" t="s">
        <v>52</v>
      </c>
      <c r="FJ52" s="27">
        <v>75</v>
      </c>
      <c r="FK52" s="27">
        <v>140</v>
      </c>
      <c r="FL52" s="27" t="s">
        <v>348</v>
      </c>
      <c r="FM52" s="27" t="s">
        <v>52</v>
      </c>
      <c r="FN52" s="27">
        <v>1</v>
      </c>
      <c r="FO52" s="27">
        <v>30</v>
      </c>
      <c r="FP52" s="27">
        <v>1</v>
      </c>
      <c r="FQ52" s="27" t="s">
        <v>52</v>
      </c>
      <c r="FR52" s="27" t="s">
        <v>52</v>
      </c>
      <c r="FS52" s="27">
        <v>10</v>
      </c>
      <c r="FT52" s="27">
        <v>100</v>
      </c>
      <c r="FU52" s="27" t="s">
        <v>2387</v>
      </c>
      <c r="FV52" s="27" t="s">
        <v>52</v>
      </c>
      <c r="FW52" s="27">
        <v>1</v>
      </c>
      <c r="FX52" s="27">
        <v>10</v>
      </c>
      <c r="FY52" s="27">
        <v>1</v>
      </c>
      <c r="GB52" s="27" t="s">
        <v>2557</v>
      </c>
      <c r="GC52" s="27" t="s">
        <v>2556</v>
      </c>
    </row>
    <row r="53" spans="3:188" x14ac:dyDescent="0.3">
      <c r="C53" s="27">
        <v>5669</v>
      </c>
      <c r="D53" s="47" t="s">
        <v>3658</v>
      </c>
      <c r="E53" s="27" t="s">
        <v>881</v>
      </c>
      <c r="F53" s="27" t="s">
        <v>48</v>
      </c>
      <c r="G53" s="27" t="s">
        <v>88</v>
      </c>
      <c r="H53" s="27" t="s">
        <v>91</v>
      </c>
      <c r="I53" s="27" t="s">
        <v>97</v>
      </c>
      <c r="J53" s="27" t="s">
        <v>2109</v>
      </c>
      <c r="K53" s="27" t="s">
        <v>51</v>
      </c>
      <c r="L53" s="27" t="s">
        <v>52</v>
      </c>
      <c r="M53" s="27" t="s">
        <v>52</v>
      </c>
      <c r="O53" s="27">
        <v>100</v>
      </c>
      <c r="P53" s="27" t="s">
        <v>2108</v>
      </c>
      <c r="Q53" s="27" t="s">
        <v>52</v>
      </c>
      <c r="R53" s="27">
        <v>3</v>
      </c>
      <c r="S53" s="27">
        <v>15</v>
      </c>
      <c r="T53" s="27">
        <v>4</v>
      </c>
      <c r="U53" s="27" t="s">
        <v>52</v>
      </c>
      <c r="V53" s="27" t="s">
        <v>52</v>
      </c>
      <c r="W53" s="27" t="s">
        <v>54</v>
      </c>
      <c r="X53" s="27">
        <v>250</v>
      </c>
      <c r="Y53" s="27" t="s">
        <v>320</v>
      </c>
      <c r="Z53" s="27" t="s">
        <v>52</v>
      </c>
      <c r="AA53" s="27">
        <v>3</v>
      </c>
      <c r="AB53" s="27">
        <v>15</v>
      </c>
      <c r="AC53" s="27">
        <v>3</v>
      </c>
      <c r="AD53" s="27" t="s">
        <v>52</v>
      </c>
      <c r="AE53" s="27" t="s">
        <v>52</v>
      </c>
      <c r="AG53" s="27">
        <v>85</v>
      </c>
      <c r="AH53" s="27" t="s">
        <v>320</v>
      </c>
      <c r="AI53" s="27" t="s">
        <v>52</v>
      </c>
      <c r="AJ53" s="27">
        <v>3</v>
      </c>
      <c r="AK53" s="27">
        <v>15</v>
      </c>
      <c r="AL53" s="27">
        <v>3</v>
      </c>
      <c r="AM53" s="27" t="s">
        <v>52</v>
      </c>
      <c r="AN53" s="27" t="s">
        <v>52</v>
      </c>
      <c r="AO53" s="27" t="s">
        <v>54</v>
      </c>
      <c r="AP53" s="27">
        <v>250</v>
      </c>
      <c r="AQ53" s="27" t="s">
        <v>320</v>
      </c>
      <c r="AR53" s="27" t="s">
        <v>52</v>
      </c>
      <c r="AS53" s="27">
        <v>3</v>
      </c>
      <c r="AT53" s="27">
        <v>15</v>
      </c>
      <c r="AU53" s="27">
        <v>3</v>
      </c>
      <c r="AV53" s="27" t="s">
        <v>52</v>
      </c>
      <c r="AW53" s="27" t="s">
        <v>52</v>
      </c>
      <c r="AY53" s="27">
        <v>360</v>
      </c>
      <c r="AZ53" s="27" t="s">
        <v>2107</v>
      </c>
      <c r="BA53" s="27" t="s">
        <v>52</v>
      </c>
      <c r="BB53" s="27">
        <v>3</v>
      </c>
      <c r="BC53" s="27">
        <v>15</v>
      </c>
      <c r="BD53" s="27">
        <v>3</v>
      </c>
      <c r="BE53" s="27" t="s">
        <v>52</v>
      </c>
      <c r="BF53" s="27" t="s">
        <v>52</v>
      </c>
      <c r="BG53" s="27" t="s">
        <v>54</v>
      </c>
      <c r="BH53" s="27">
        <v>175</v>
      </c>
      <c r="BI53" s="27" t="s">
        <v>320</v>
      </c>
      <c r="BJ53" s="27" t="s">
        <v>52</v>
      </c>
      <c r="BK53" s="27">
        <v>1</v>
      </c>
      <c r="BL53" s="27">
        <v>2</v>
      </c>
      <c r="BM53" s="27">
        <v>1</v>
      </c>
      <c r="BN53" s="27" t="s">
        <v>53</v>
      </c>
      <c r="BP53" s="27" t="s">
        <v>54</v>
      </c>
      <c r="BW53" s="27" t="s">
        <v>52</v>
      </c>
      <c r="BX53" s="27" t="s">
        <v>52</v>
      </c>
      <c r="BY53" s="27" t="s">
        <v>54</v>
      </c>
      <c r="BZ53" s="27">
        <v>1550</v>
      </c>
      <c r="CA53" s="27" t="s">
        <v>2106</v>
      </c>
      <c r="CB53" s="27" t="s">
        <v>52</v>
      </c>
      <c r="CC53" s="27">
        <v>1</v>
      </c>
      <c r="CD53" s="27">
        <v>2</v>
      </c>
      <c r="CE53" s="27">
        <v>1</v>
      </c>
      <c r="CF53" s="27" t="s">
        <v>52</v>
      </c>
      <c r="CG53" s="27" t="s">
        <v>52</v>
      </c>
      <c r="CI53" s="27">
        <v>415</v>
      </c>
      <c r="CJ53" s="27" t="s">
        <v>320</v>
      </c>
      <c r="CK53" s="27" t="s">
        <v>52</v>
      </c>
      <c r="CL53" s="27">
        <v>1</v>
      </c>
      <c r="CM53" s="27">
        <v>8</v>
      </c>
      <c r="CN53" s="27">
        <v>1</v>
      </c>
      <c r="CO53" s="27" t="s">
        <v>53</v>
      </c>
      <c r="CP53" s="27" t="s">
        <v>54</v>
      </c>
      <c r="CQ53" s="27" t="s">
        <v>54</v>
      </c>
      <c r="CR53" s="27" t="s">
        <v>54</v>
      </c>
      <c r="CS53" s="27" t="s">
        <v>54</v>
      </c>
      <c r="CT53" s="27" t="s">
        <v>54</v>
      </c>
      <c r="CU53" s="27" t="s">
        <v>54</v>
      </c>
      <c r="CV53" s="27" t="s">
        <v>54</v>
      </c>
      <c r="CW53" s="27" t="s">
        <v>54</v>
      </c>
      <c r="CX53" s="27" t="s">
        <v>52</v>
      </c>
      <c r="CY53" s="27" t="s">
        <v>52</v>
      </c>
      <c r="DA53" s="27">
        <v>300</v>
      </c>
      <c r="DB53" s="27" t="s">
        <v>2105</v>
      </c>
      <c r="DC53" s="27" t="s">
        <v>52</v>
      </c>
      <c r="DD53" s="27">
        <v>1</v>
      </c>
      <c r="DE53" s="27">
        <v>7</v>
      </c>
      <c r="DF53" s="27">
        <v>1</v>
      </c>
      <c r="DG53" s="27" t="s">
        <v>52</v>
      </c>
      <c r="DH53" s="27" t="s">
        <v>52</v>
      </c>
      <c r="DI53" s="27" t="s">
        <v>54</v>
      </c>
      <c r="DJ53" s="27">
        <v>625</v>
      </c>
      <c r="DK53" s="27" t="s">
        <v>320</v>
      </c>
      <c r="DL53" s="27" t="s">
        <v>52</v>
      </c>
      <c r="DM53" s="27">
        <v>1</v>
      </c>
      <c r="DN53" s="27">
        <v>2</v>
      </c>
      <c r="DO53" s="27">
        <v>1</v>
      </c>
      <c r="DP53" s="27" t="s">
        <v>52</v>
      </c>
      <c r="DQ53" s="27" t="s">
        <v>52</v>
      </c>
      <c r="DR53" s="27" t="s">
        <v>54</v>
      </c>
      <c r="DS53" s="27">
        <v>25</v>
      </c>
      <c r="DT53" s="27" t="s">
        <v>320</v>
      </c>
      <c r="DU53" s="27" t="s">
        <v>52</v>
      </c>
      <c r="DV53" s="27">
        <v>1</v>
      </c>
      <c r="DW53" s="27">
        <v>3</v>
      </c>
      <c r="DX53" s="27">
        <v>1</v>
      </c>
      <c r="DY53" s="27" t="s">
        <v>53</v>
      </c>
      <c r="EA53" s="27" t="s">
        <v>54</v>
      </c>
      <c r="EH53" s="27" t="s">
        <v>52</v>
      </c>
      <c r="EI53" s="27" t="s">
        <v>52</v>
      </c>
      <c r="EK53" s="27">
        <v>200</v>
      </c>
      <c r="EL53" s="27" t="s">
        <v>2104</v>
      </c>
      <c r="EM53" s="27" t="s">
        <v>52</v>
      </c>
      <c r="EN53" s="27">
        <v>1</v>
      </c>
      <c r="EO53" s="27">
        <v>5</v>
      </c>
      <c r="EP53" s="27">
        <v>1</v>
      </c>
      <c r="EQ53" s="27" t="s">
        <v>52</v>
      </c>
      <c r="ER53" s="27" t="s">
        <v>52</v>
      </c>
      <c r="ES53" s="27" t="s">
        <v>54</v>
      </c>
      <c r="ET53" s="27">
        <v>125</v>
      </c>
      <c r="EU53" s="27" t="s">
        <v>2103</v>
      </c>
      <c r="EV53" s="27" t="s">
        <v>52</v>
      </c>
      <c r="EW53" s="27">
        <v>1</v>
      </c>
      <c r="EX53" s="27">
        <v>4</v>
      </c>
      <c r="EY53" s="27">
        <v>1</v>
      </c>
      <c r="EZ53" s="27" t="s">
        <v>52</v>
      </c>
      <c r="FA53" s="27" t="s">
        <v>52</v>
      </c>
      <c r="FB53" s="27" t="s">
        <v>54</v>
      </c>
      <c r="FC53" s="27">
        <v>50</v>
      </c>
      <c r="FD53" s="27" t="s">
        <v>320</v>
      </c>
      <c r="FE53" s="27" t="s">
        <v>52</v>
      </c>
      <c r="FF53" s="27">
        <v>1</v>
      </c>
      <c r="FG53" s="27">
        <v>4</v>
      </c>
      <c r="FH53" s="27">
        <v>1</v>
      </c>
      <c r="FI53" s="27" t="s">
        <v>52</v>
      </c>
      <c r="FJ53" s="27">
        <v>200</v>
      </c>
      <c r="FK53" s="27">
        <v>80</v>
      </c>
      <c r="FL53" s="27" t="s">
        <v>2102</v>
      </c>
      <c r="FM53" s="27" t="s">
        <v>52</v>
      </c>
      <c r="FN53" s="27">
        <v>1</v>
      </c>
      <c r="FO53" s="27">
        <v>15</v>
      </c>
      <c r="FP53" s="27">
        <v>1</v>
      </c>
      <c r="FQ53" s="27" t="s">
        <v>52</v>
      </c>
      <c r="FR53" s="27" t="s">
        <v>52</v>
      </c>
      <c r="FT53" s="27">
        <v>75</v>
      </c>
      <c r="FU53" s="27" t="s">
        <v>2101</v>
      </c>
      <c r="FV53" s="27" t="s">
        <v>52</v>
      </c>
      <c r="FW53" s="27">
        <v>1</v>
      </c>
      <c r="FX53" s="27">
        <v>7</v>
      </c>
      <c r="FY53" s="27">
        <v>1</v>
      </c>
      <c r="GB53" s="27" t="s">
        <v>2100</v>
      </c>
      <c r="GC53" s="27" t="s">
        <v>2099</v>
      </c>
    </row>
    <row r="54" spans="3:188" x14ac:dyDescent="0.3">
      <c r="C54" s="27">
        <v>5669</v>
      </c>
      <c r="D54" s="47" t="s">
        <v>3659</v>
      </c>
      <c r="E54" s="27" t="s">
        <v>900</v>
      </c>
      <c r="F54" s="27" t="s">
        <v>48</v>
      </c>
      <c r="G54" s="27" t="s">
        <v>88</v>
      </c>
      <c r="H54" s="27" t="s">
        <v>93</v>
      </c>
      <c r="I54" s="27" t="s">
        <v>2394</v>
      </c>
      <c r="J54" s="27" t="s">
        <v>2394</v>
      </c>
      <c r="K54" s="27" t="s">
        <v>51</v>
      </c>
      <c r="L54" s="27" t="s">
        <v>52</v>
      </c>
      <c r="M54" s="27" t="s">
        <v>52</v>
      </c>
      <c r="O54" s="27">
        <v>100</v>
      </c>
      <c r="P54" s="27" t="s">
        <v>2563</v>
      </c>
      <c r="Q54" s="27" t="s">
        <v>52</v>
      </c>
      <c r="R54" s="27">
        <v>1</v>
      </c>
      <c r="S54" s="27">
        <v>7</v>
      </c>
      <c r="T54" s="27">
        <v>1</v>
      </c>
      <c r="U54" s="27" t="s">
        <v>52</v>
      </c>
      <c r="V54" s="27" t="s">
        <v>52</v>
      </c>
      <c r="W54" s="27" t="s">
        <v>54</v>
      </c>
      <c r="X54" s="27">
        <v>275</v>
      </c>
      <c r="Y54" s="27" t="s">
        <v>2284</v>
      </c>
      <c r="Z54" s="27" t="s">
        <v>52</v>
      </c>
      <c r="AA54" s="27">
        <v>1</v>
      </c>
      <c r="AB54" s="27">
        <v>4</v>
      </c>
      <c r="AC54" s="27">
        <v>1</v>
      </c>
      <c r="AD54" s="27" t="s">
        <v>52</v>
      </c>
      <c r="AE54" s="27" t="s">
        <v>52</v>
      </c>
      <c r="AG54" s="27">
        <v>125</v>
      </c>
      <c r="AH54" s="27" t="s">
        <v>320</v>
      </c>
      <c r="AI54" s="27" t="s">
        <v>52</v>
      </c>
      <c r="AJ54" s="27">
        <v>1</v>
      </c>
      <c r="AK54" s="27">
        <v>10</v>
      </c>
      <c r="AL54" s="27">
        <v>1</v>
      </c>
      <c r="AM54" s="27" t="s">
        <v>52</v>
      </c>
      <c r="AN54" s="27" t="s">
        <v>52</v>
      </c>
      <c r="AO54" s="27" t="s">
        <v>54</v>
      </c>
      <c r="AP54" s="27">
        <v>290</v>
      </c>
      <c r="AQ54" s="27" t="s">
        <v>1997</v>
      </c>
      <c r="AR54" s="27" t="s">
        <v>52</v>
      </c>
      <c r="AS54" s="27">
        <v>1</v>
      </c>
      <c r="AT54" s="27">
        <v>10</v>
      </c>
      <c r="AU54" s="27">
        <v>1</v>
      </c>
      <c r="AV54" s="27" t="s">
        <v>52</v>
      </c>
      <c r="AW54" s="27" t="s">
        <v>52</v>
      </c>
      <c r="AY54" s="27">
        <v>375</v>
      </c>
      <c r="AZ54" s="27" t="s">
        <v>363</v>
      </c>
      <c r="BA54" s="27" t="s">
        <v>52</v>
      </c>
      <c r="BB54" s="27">
        <v>1</v>
      </c>
      <c r="BC54" s="27">
        <v>7</v>
      </c>
      <c r="BD54" s="27">
        <v>1</v>
      </c>
      <c r="BE54" s="27" t="s">
        <v>52</v>
      </c>
      <c r="BF54" s="27" t="s">
        <v>52</v>
      </c>
      <c r="BG54" s="27" t="s">
        <v>54</v>
      </c>
      <c r="BH54" s="27">
        <v>185</v>
      </c>
      <c r="BI54" s="27" t="s">
        <v>320</v>
      </c>
      <c r="BJ54" s="27" t="s">
        <v>52</v>
      </c>
      <c r="BK54" s="27">
        <v>1</v>
      </c>
      <c r="BL54" s="27">
        <v>2</v>
      </c>
      <c r="BM54" s="27">
        <v>1</v>
      </c>
      <c r="BN54" s="27" t="s">
        <v>53</v>
      </c>
      <c r="BP54" s="27" t="s">
        <v>54</v>
      </c>
      <c r="BW54" s="27" t="s">
        <v>52</v>
      </c>
      <c r="BX54" s="27" t="s">
        <v>52</v>
      </c>
      <c r="BY54" s="27" t="s">
        <v>54</v>
      </c>
      <c r="BZ54" s="27">
        <v>1600</v>
      </c>
      <c r="CA54" s="27" t="s">
        <v>2562</v>
      </c>
      <c r="CB54" s="27" t="s">
        <v>52</v>
      </c>
      <c r="CC54" s="27">
        <v>1</v>
      </c>
      <c r="CD54" s="27">
        <v>3</v>
      </c>
      <c r="CE54" s="27">
        <v>1</v>
      </c>
      <c r="CF54" s="27" t="s">
        <v>52</v>
      </c>
      <c r="CG54" s="27" t="s">
        <v>52</v>
      </c>
      <c r="CI54" s="27">
        <v>325</v>
      </c>
      <c r="CJ54" s="27" t="s">
        <v>320</v>
      </c>
      <c r="CK54" s="27" t="s">
        <v>52</v>
      </c>
      <c r="CL54" s="27">
        <v>1</v>
      </c>
      <c r="CM54" s="27">
        <v>15</v>
      </c>
      <c r="CN54" s="27">
        <v>1</v>
      </c>
      <c r="CO54" s="27" t="s">
        <v>53</v>
      </c>
      <c r="CP54" s="27" t="s">
        <v>54</v>
      </c>
      <c r="CQ54" s="27" t="s">
        <v>54</v>
      </c>
      <c r="CR54" s="27" t="s">
        <v>54</v>
      </c>
      <c r="CS54" s="27" t="s">
        <v>54</v>
      </c>
      <c r="CT54" s="27" t="s">
        <v>54</v>
      </c>
      <c r="CU54" s="27" t="s">
        <v>54</v>
      </c>
      <c r="CV54" s="27" t="s">
        <v>54</v>
      </c>
      <c r="CW54" s="27" t="s">
        <v>54</v>
      </c>
      <c r="CX54" s="27" t="s">
        <v>52</v>
      </c>
      <c r="CY54" s="27" t="s">
        <v>52</v>
      </c>
      <c r="DA54" s="27">
        <v>300</v>
      </c>
      <c r="DB54" s="27" t="s">
        <v>2389</v>
      </c>
      <c r="DC54" s="27" t="s">
        <v>52</v>
      </c>
      <c r="DD54" s="27">
        <v>1</v>
      </c>
      <c r="DE54" s="27">
        <v>10</v>
      </c>
      <c r="DF54" s="27">
        <v>1</v>
      </c>
      <c r="DG54" s="27" t="s">
        <v>52</v>
      </c>
      <c r="DH54" s="27" t="s">
        <v>52</v>
      </c>
      <c r="DI54" s="27" t="s">
        <v>54</v>
      </c>
      <c r="DJ54" s="27">
        <v>650</v>
      </c>
      <c r="DK54" s="27" t="s">
        <v>320</v>
      </c>
      <c r="DL54" s="27" t="s">
        <v>52</v>
      </c>
      <c r="DM54" s="27">
        <v>1</v>
      </c>
      <c r="DN54" s="27">
        <v>3</v>
      </c>
      <c r="DO54" s="27">
        <v>1</v>
      </c>
      <c r="DP54" s="27" t="s">
        <v>52</v>
      </c>
      <c r="DQ54" s="27" t="s">
        <v>52</v>
      </c>
      <c r="DR54" s="27" t="s">
        <v>54</v>
      </c>
      <c r="DS54" s="27">
        <v>35</v>
      </c>
      <c r="DT54" s="27" t="s">
        <v>320</v>
      </c>
      <c r="DU54" s="27" t="s">
        <v>52</v>
      </c>
      <c r="DV54" s="27">
        <v>1</v>
      </c>
      <c r="DW54" s="27">
        <v>20</v>
      </c>
      <c r="DX54" s="27">
        <v>1</v>
      </c>
      <c r="DY54" s="27" t="s">
        <v>53</v>
      </c>
      <c r="EA54" s="27" t="s">
        <v>54</v>
      </c>
      <c r="EH54" s="27" t="s">
        <v>52</v>
      </c>
      <c r="EI54" s="27" t="s">
        <v>52</v>
      </c>
      <c r="EK54" s="27">
        <v>225</v>
      </c>
      <c r="EL54" s="27" t="s">
        <v>320</v>
      </c>
      <c r="EM54" s="27" t="s">
        <v>52</v>
      </c>
      <c r="EN54" s="27">
        <v>1</v>
      </c>
      <c r="EO54" s="27">
        <v>10</v>
      </c>
      <c r="EP54" s="27">
        <v>1</v>
      </c>
      <c r="EQ54" s="27" t="s">
        <v>52</v>
      </c>
      <c r="ER54" s="27" t="s">
        <v>52</v>
      </c>
      <c r="ES54" s="27" t="s">
        <v>54</v>
      </c>
      <c r="ET54" s="27">
        <v>100</v>
      </c>
      <c r="EU54" s="27" t="s">
        <v>376</v>
      </c>
      <c r="EV54" s="27" t="s">
        <v>52</v>
      </c>
      <c r="EW54" s="27">
        <v>1</v>
      </c>
      <c r="EX54" s="27">
        <v>15</v>
      </c>
      <c r="EY54" s="27">
        <v>1</v>
      </c>
      <c r="EZ54" s="27" t="s">
        <v>52</v>
      </c>
      <c r="FA54" s="27" t="s">
        <v>52</v>
      </c>
      <c r="FB54" s="27" t="s">
        <v>54</v>
      </c>
      <c r="FC54" s="27">
        <v>80</v>
      </c>
      <c r="FD54" s="27" t="s">
        <v>2561</v>
      </c>
      <c r="FE54" s="27" t="s">
        <v>52</v>
      </c>
      <c r="FF54" s="27">
        <v>1</v>
      </c>
      <c r="FG54" s="27">
        <v>4</v>
      </c>
      <c r="FH54" s="27">
        <v>1</v>
      </c>
      <c r="FI54" s="27" t="s">
        <v>52</v>
      </c>
      <c r="FJ54" s="27">
        <v>75</v>
      </c>
      <c r="FK54" s="27">
        <v>100</v>
      </c>
      <c r="FL54" s="27" t="s">
        <v>2560</v>
      </c>
      <c r="FM54" s="27" t="s">
        <v>52</v>
      </c>
      <c r="FN54" s="27">
        <v>1</v>
      </c>
      <c r="FO54" s="27">
        <v>30</v>
      </c>
      <c r="FP54" s="27">
        <v>1</v>
      </c>
      <c r="FQ54" s="27" t="s">
        <v>52</v>
      </c>
      <c r="FR54" s="27" t="s">
        <v>52</v>
      </c>
      <c r="FT54" s="27">
        <v>80</v>
      </c>
      <c r="FU54" s="27" t="s">
        <v>2387</v>
      </c>
      <c r="FV54" s="27" t="s">
        <v>52</v>
      </c>
      <c r="FW54" s="27">
        <v>1</v>
      </c>
      <c r="FX54" s="27">
        <v>30</v>
      </c>
      <c r="FY54" s="27">
        <v>1</v>
      </c>
      <c r="GB54" s="27" t="s">
        <v>2559</v>
      </c>
      <c r="GC54" s="27" t="s">
        <v>2558</v>
      </c>
    </row>
    <row r="55" spans="3:188" x14ac:dyDescent="0.3">
      <c r="C55" s="27">
        <v>5669</v>
      </c>
      <c r="D55" s="47" t="s">
        <v>3660</v>
      </c>
      <c r="E55" s="27" t="s">
        <v>900</v>
      </c>
      <c r="F55" s="27" t="s">
        <v>48</v>
      </c>
      <c r="G55" s="27" t="s">
        <v>88</v>
      </c>
      <c r="H55" s="27" t="s">
        <v>93</v>
      </c>
      <c r="I55" s="27" t="s">
        <v>2394</v>
      </c>
      <c r="J55" s="27" t="s">
        <v>2394</v>
      </c>
      <c r="K55" s="27" t="s">
        <v>51</v>
      </c>
      <c r="L55" s="27" t="s">
        <v>52</v>
      </c>
      <c r="M55" s="27" t="s">
        <v>52</v>
      </c>
      <c r="O55" s="27">
        <v>150</v>
      </c>
      <c r="P55" s="27" t="s">
        <v>2393</v>
      </c>
      <c r="Q55" s="27" t="s">
        <v>52</v>
      </c>
      <c r="R55" s="27">
        <v>7</v>
      </c>
      <c r="S55" s="27">
        <v>30</v>
      </c>
      <c r="T55" s="27">
        <v>7</v>
      </c>
      <c r="U55" s="27" t="s">
        <v>52</v>
      </c>
      <c r="V55" s="27" t="s">
        <v>52</v>
      </c>
      <c r="W55" s="27" t="s">
        <v>54</v>
      </c>
      <c r="X55" s="27">
        <v>325</v>
      </c>
      <c r="Y55" s="27" t="s">
        <v>367</v>
      </c>
      <c r="Z55" s="27" t="s">
        <v>52</v>
      </c>
      <c r="AA55" s="27">
        <v>1</v>
      </c>
      <c r="AB55" s="27">
        <v>7</v>
      </c>
      <c r="AC55" s="27">
        <v>1</v>
      </c>
      <c r="AD55" s="27" t="s">
        <v>52</v>
      </c>
      <c r="AE55" s="27" t="s">
        <v>52</v>
      </c>
      <c r="AG55" s="27">
        <v>125</v>
      </c>
      <c r="AH55" s="27" t="s">
        <v>320</v>
      </c>
      <c r="AI55" s="27" t="s">
        <v>52</v>
      </c>
      <c r="AJ55" s="27">
        <v>1</v>
      </c>
      <c r="AK55" s="27">
        <v>60</v>
      </c>
      <c r="AL55" s="27">
        <v>1</v>
      </c>
      <c r="AM55" s="27" t="s">
        <v>52</v>
      </c>
      <c r="AN55" s="27" t="s">
        <v>52</v>
      </c>
      <c r="AO55" s="27" t="s">
        <v>54</v>
      </c>
      <c r="AP55" s="27">
        <v>300</v>
      </c>
      <c r="AQ55" s="27" t="s">
        <v>374</v>
      </c>
      <c r="AR55" s="27" t="s">
        <v>52</v>
      </c>
      <c r="AS55" s="27">
        <v>1</v>
      </c>
      <c r="AT55" s="27">
        <v>30</v>
      </c>
      <c r="AU55" s="27">
        <v>1</v>
      </c>
      <c r="AV55" s="27" t="s">
        <v>52</v>
      </c>
      <c r="AW55" s="27" t="s">
        <v>52</v>
      </c>
      <c r="AY55" s="27">
        <v>425</v>
      </c>
      <c r="AZ55" s="27" t="s">
        <v>2392</v>
      </c>
      <c r="BA55" s="27" t="s">
        <v>52</v>
      </c>
      <c r="BB55" s="27">
        <v>1</v>
      </c>
      <c r="BC55" s="27">
        <v>30</v>
      </c>
      <c r="BD55" s="27">
        <v>1</v>
      </c>
      <c r="BE55" s="27" t="s">
        <v>52</v>
      </c>
      <c r="BF55" s="27" t="s">
        <v>52</v>
      </c>
      <c r="BG55" s="27" t="s">
        <v>54</v>
      </c>
      <c r="BH55" s="27">
        <v>190</v>
      </c>
      <c r="BI55" s="27" t="s">
        <v>320</v>
      </c>
      <c r="BJ55" s="27" t="s">
        <v>52</v>
      </c>
      <c r="BK55" s="27">
        <v>1</v>
      </c>
      <c r="BL55" s="27">
        <v>20</v>
      </c>
      <c r="BM55" s="27">
        <v>1</v>
      </c>
      <c r="BN55" s="27" t="s">
        <v>53</v>
      </c>
      <c r="BP55" s="27" t="s">
        <v>54</v>
      </c>
      <c r="BW55" s="27" t="s">
        <v>52</v>
      </c>
      <c r="BX55" s="27" t="s">
        <v>52</v>
      </c>
      <c r="BY55" s="27" t="s">
        <v>54</v>
      </c>
      <c r="BZ55" s="27">
        <v>1800</v>
      </c>
      <c r="CA55" s="27" t="s">
        <v>2391</v>
      </c>
      <c r="CB55" s="27" t="s">
        <v>52</v>
      </c>
      <c r="CC55" s="27">
        <v>1</v>
      </c>
      <c r="CD55" s="27">
        <v>15</v>
      </c>
      <c r="CE55" s="27">
        <v>1</v>
      </c>
      <c r="CF55" s="27" t="s">
        <v>52</v>
      </c>
      <c r="CG55" s="27" t="s">
        <v>52</v>
      </c>
      <c r="CI55" s="27">
        <v>300</v>
      </c>
      <c r="CJ55" s="27" t="s">
        <v>2390</v>
      </c>
      <c r="CK55" s="27" t="s">
        <v>52</v>
      </c>
      <c r="CL55" s="27">
        <v>1</v>
      </c>
      <c r="CM55" s="27">
        <v>20</v>
      </c>
      <c r="CN55" s="27">
        <v>1</v>
      </c>
      <c r="CO55" s="27" t="s">
        <v>53</v>
      </c>
      <c r="CP55" s="27" t="s">
        <v>54</v>
      </c>
      <c r="CQ55" s="27" t="s">
        <v>54</v>
      </c>
      <c r="CR55" s="27" t="s">
        <v>54</v>
      </c>
      <c r="CS55" s="27" t="s">
        <v>54</v>
      </c>
      <c r="CT55" s="27" t="s">
        <v>54</v>
      </c>
      <c r="CU55" s="27" t="s">
        <v>54</v>
      </c>
      <c r="CV55" s="27" t="s">
        <v>54</v>
      </c>
      <c r="CW55" s="27" t="s">
        <v>54</v>
      </c>
      <c r="CX55" s="27" t="s">
        <v>52</v>
      </c>
      <c r="CY55" s="27" t="s">
        <v>52</v>
      </c>
      <c r="DA55" s="27">
        <v>325</v>
      </c>
      <c r="DB55" s="27" t="s">
        <v>2389</v>
      </c>
      <c r="DC55" s="27" t="s">
        <v>52</v>
      </c>
      <c r="DD55" s="27">
        <v>1</v>
      </c>
      <c r="DE55" s="27">
        <v>20</v>
      </c>
      <c r="DF55" s="27">
        <v>1</v>
      </c>
      <c r="DG55" s="27" t="s">
        <v>52</v>
      </c>
      <c r="DH55" s="27" t="s">
        <v>52</v>
      </c>
      <c r="DI55" s="27" t="s">
        <v>54</v>
      </c>
      <c r="DJ55" s="27">
        <v>650</v>
      </c>
      <c r="DK55" s="27" t="s">
        <v>320</v>
      </c>
      <c r="DL55" s="27" t="s">
        <v>52</v>
      </c>
      <c r="DM55" s="27">
        <v>1</v>
      </c>
      <c r="DN55" s="27">
        <v>2</v>
      </c>
      <c r="DO55" s="27">
        <v>1</v>
      </c>
      <c r="DP55" s="27" t="s">
        <v>52</v>
      </c>
      <c r="DQ55" s="27" t="s">
        <v>52</v>
      </c>
      <c r="DR55" s="27" t="s">
        <v>54</v>
      </c>
      <c r="DS55" s="27">
        <v>35</v>
      </c>
      <c r="DT55" s="27" t="s">
        <v>369</v>
      </c>
      <c r="DU55" s="27" t="s">
        <v>52</v>
      </c>
      <c r="DV55" s="27">
        <v>1</v>
      </c>
      <c r="DW55" s="27">
        <v>20</v>
      </c>
      <c r="DX55" s="27">
        <v>1</v>
      </c>
      <c r="DY55" s="27" t="s">
        <v>53</v>
      </c>
      <c r="EA55" s="27" t="s">
        <v>54</v>
      </c>
      <c r="EH55" s="27" t="s">
        <v>52</v>
      </c>
      <c r="EI55" s="27" t="s">
        <v>52</v>
      </c>
      <c r="EK55" s="27">
        <v>200</v>
      </c>
      <c r="EL55" s="27" t="s">
        <v>2388</v>
      </c>
      <c r="EM55" s="27" t="s">
        <v>52</v>
      </c>
      <c r="EN55" s="27">
        <v>1</v>
      </c>
      <c r="EO55" s="27">
        <v>30</v>
      </c>
      <c r="EP55" s="27">
        <v>1</v>
      </c>
      <c r="EQ55" s="27" t="s">
        <v>52</v>
      </c>
      <c r="ER55" s="27" t="s">
        <v>52</v>
      </c>
      <c r="ES55" s="27" t="s">
        <v>54</v>
      </c>
      <c r="ET55" s="27">
        <v>100</v>
      </c>
      <c r="EU55" s="27" t="s">
        <v>376</v>
      </c>
      <c r="EV55" s="27" t="s">
        <v>52</v>
      </c>
      <c r="EW55" s="27">
        <v>1</v>
      </c>
      <c r="EX55" s="27">
        <v>20</v>
      </c>
      <c r="EY55" s="27">
        <v>1</v>
      </c>
      <c r="EZ55" s="27" t="s">
        <v>52</v>
      </c>
      <c r="FA55" s="27" t="s">
        <v>52</v>
      </c>
      <c r="FB55" s="27" t="s">
        <v>54</v>
      </c>
      <c r="FC55" s="27">
        <v>90</v>
      </c>
      <c r="FD55" s="27" t="s">
        <v>2388</v>
      </c>
      <c r="FE55" s="27" t="s">
        <v>52</v>
      </c>
      <c r="FF55" s="27">
        <v>1</v>
      </c>
      <c r="FG55" s="27">
        <v>20</v>
      </c>
      <c r="FH55" s="27">
        <v>1</v>
      </c>
      <c r="FI55" s="27" t="s">
        <v>52</v>
      </c>
      <c r="FJ55" s="27">
        <v>77</v>
      </c>
      <c r="FK55" s="27">
        <v>90</v>
      </c>
      <c r="FL55" s="27" t="s">
        <v>2102</v>
      </c>
      <c r="FM55" s="27" t="s">
        <v>52</v>
      </c>
      <c r="FN55" s="27">
        <v>1</v>
      </c>
      <c r="FO55" s="27">
        <v>30</v>
      </c>
      <c r="FP55" s="27">
        <v>1</v>
      </c>
      <c r="FQ55" s="27" t="s">
        <v>52</v>
      </c>
      <c r="FR55" s="27" t="s">
        <v>52</v>
      </c>
      <c r="FT55" s="27">
        <v>100</v>
      </c>
      <c r="FU55" s="27" t="s">
        <v>2387</v>
      </c>
      <c r="FV55" s="27" t="s">
        <v>52</v>
      </c>
      <c r="FW55" s="27">
        <v>1</v>
      </c>
      <c r="FX55" s="27">
        <v>30</v>
      </c>
      <c r="FY55" s="27">
        <v>1</v>
      </c>
      <c r="GB55" s="27" t="s">
        <v>2386</v>
      </c>
      <c r="GC55" s="27" t="s">
        <v>2385</v>
      </c>
    </row>
    <row r="56" spans="3:188" x14ac:dyDescent="0.3">
      <c r="C56" s="27">
        <v>5669</v>
      </c>
      <c r="D56" s="47" t="s">
        <v>3661</v>
      </c>
      <c r="E56" s="27" t="s">
        <v>900</v>
      </c>
      <c r="F56" s="27" t="s">
        <v>48</v>
      </c>
      <c r="G56" s="27" t="s">
        <v>88</v>
      </c>
      <c r="H56" s="27" t="s">
        <v>91</v>
      </c>
      <c r="I56" s="27" t="s">
        <v>97</v>
      </c>
      <c r="J56" s="27" t="s">
        <v>97</v>
      </c>
      <c r="K56" s="27" t="s">
        <v>51</v>
      </c>
      <c r="L56" s="27" t="s">
        <v>53</v>
      </c>
      <c r="N56" s="27" t="s">
        <v>54</v>
      </c>
      <c r="DY56" s="27" t="s">
        <v>52</v>
      </c>
      <c r="DZ56" s="27" t="s">
        <v>52</v>
      </c>
      <c r="EA56" s="27" t="s">
        <v>54</v>
      </c>
      <c r="EB56" s="27">
        <v>70</v>
      </c>
      <c r="EC56" s="27" t="s">
        <v>320</v>
      </c>
      <c r="ED56" s="27" t="s">
        <v>52</v>
      </c>
      <c r="EE56" s="27">
        <v>2</v>
      </c>
      <c r="EF56" s="27">
        <v>1</v>
      </c>
      <c r="EG56" s="27">
        <v>2</v>
      </c>
      <c r="GB56" s="27" t="s">
        <v>898</v>
      </c>
      <c r="GC56" s="27" t="s">
        <v>897</v>
      </c>
    </row>
    <row r="57" spans="3:188" x14ac:dyDescent="0.3">
      <c r="C57" s="27">
        <v>5669</v>
      </c>
      <c r="D57" s="47" t="s">
        <v>3662</v>
      </c>
      <c r="E57" s="27" t="s">
        <v>900</v>
      </c>
      <c r="F57" s="27" t="s">
        <v>48</v>
      </c>
      <c r="G57" s="27" t="s">
        <v>88</v>
      </c>
      <c r="H57" s="27" t="s">
        <v>92</v>
      </c>
      <c r="I57" s="27" t="s">
        <v>98</v>
      </c>
      <c r="J57" s="27" t="s">
        <v>347</v>
      </c>
      <c r="K57" s="27" t="s">
        <v>51</v>
      </c>
      <c r="FI57" s="27" t="s">
        <v>52</v>
      </c>
      <c r="FJ57" s="27">
        <v>70</v>
      </c>
      <c r="FK57" s="27">
        <v>125</v>
      </c>
      <c r="FL57" s="27" t="s">
        <v>2610</v>
      </c>
      <c r="FM57" s="27" t="s">
        <v>52</v>
      </c>
      <c r="FN57" s="27">
        <v>15</v>
      </c>
      <c r="FO57" s="27">
        <v>10</v>
      </c>
      <c r="FP57" s="27">
        <v>1</v>
      </c>
      <c r="FQ57" s="27" t="s">
        <v>52</v>
      </c>
      <c r="FR57" s="27" t="s">
        <v>52</v>
      </c>
      <c r="FS57" s="27" t="s">
        <v>54</v>
      </c>
      <c r="FT57" s="27">
        <v>125</v>
      </c>
      <c r="FU57" s="27" t="s">
        <v>353</v>
      </c>
      <c r="FV57" s="27" t="s">
        <v>52</v>
      </c>
      <c r="FW57" s="27">
        <v>15</v>
      </c>
      <c r="FX57" s="27">
        <v>10</v>
      </c>
      <c r="FY57" s="27">
        <v>1</v>
      </c>
      <c r="GB57" s="27" t="s">
        <v>2609</v>
      </c>
      <c r="GC57" s="27" t="s">
        <v>2608</v>
      </c>
    </row>
    <row r="58" spans="3:188" x14ac:dyDescent="0.3">
      <c r="C58" s="27">
        <v>5669</v>
      </c>
      <c r="D58" s="47" t="s">
        <v>3663</v>
      </c>
      <c r="E58" s="27" t="s">
        <v>900</v>
      </c>
      <c r="F58" s="27" t="s">
        <v>48</v>
      </c>
      <c r="G58" s="27" t="s">
        <v>88</v>
      </c>
      <c r="H58" s="27" t="s">
        <v>92</v>
      </c>
      <c r="I58" s="27" t="s">
        <v>98</v>
      </c>
      <c r="J58" s="27" t="s">
        <v>347</v>
      </c>
      <c r="K58" s="27" t="s">
        <v>51</v>
      </c>
      <c r="FI58" s="27" t="s">
        <v>52</v>
      </c>
      <c r="FJ58" s="27">
        <v>70</v>
      </c>
      <c r="FK58" s="27">
        <v>100</v>
      </c>
      <c r="FL58" s="27" t="s">
        <v>312</v>
      </c>
      <c r="FM58" s="27" t="s">
        <v>52</v>
      </c>
      <c r="FN58" s="27">
        <v>2</v>
      </c>
      <c r="FO58" s="27">
        <v>12</v>
      </c>
      <c r="FP58" s="27">
        <v>1</v>
      </c>
      <c r="FQ58" s="27" t="s">
        <v>52</v>
      </c>
      <c r="FR58" s="27" t="s">
        <v>52</v>
      </c>
      <c r="FS58" s="27">
        <v>24</v>
      </c>
      <c r="FT58" s="27">
        <v>90</v>
      </c>
      <c r="FU58" s="27" t="s">
        <v>2637</v>
      </c>
      <c r="FV58" s="27" t="s">
        <v>52</v>
      </c>
      <c r="FW58" s="27">
        <v>1</v>
      </c>
      <c r="FX58" s="27">
        <v>12</v>
      </c>
      <c r="FY58" s="27">
        <v>2</v>
      </c>
      <c r="GB58" s="27" t="s">
        <v>2636</v>
      </c>
      <c r="GC58" s="27" t="s">
        <v>2635</v>
      </c>
    </row>
    <row r="59" spans="3:188" x14ac:dyDescent="0.3">
      <c r="C59" s="27">
        <v>8748</v>
      </c>
      <c r="D59" s="47" t="s">
        <v>3664</v>
      </c>
      <c r="E59" s="28">
        <v>42234</v>
      </c>
      <c r="F59" s="27" t="s">
        <v>377</v>
      </c>
      <c r="G59" s="27" t="s">
        <v>431</v>
      </c>
      <c r="H59" s="27" t="s">
        <v>501</v>
      </c>
      <c r="K59" s="27" t="s">
        <v>51</v>
      </c>
      <c r="FZ59" s="27" t="s">
        <v>519</v>
      </c>
      <c r="GA59" s="27">
        <v>3180987</v>
      </c>
      <c r="GB59" s="27" t="s">
        <v>518</v>
      </c>
      <c r="GC59" s="27" t="s">
        <v>517</v>
      </c>
      <c r="GD59" s="27">
        <v>52</v>
      </c>
      <c r="GF59" s="27">
        <v>-1</v>
      </c>
    </row>
    <row r="60" spans="3:188" x14ac:dyDescent="0.3">
      <c r="C60" s="27">
        <v>8748</v>
      </c>
      <c r="D60" s="47" t="s">
        <v>3665</v>
      </c>
      <c r="E60" s="28">
        <v>42234</v>
      </c>
      <c r="F60" s="27" t="s">
        <v>377</v>
      </c>
      <c r="G60" s="27" t="s">
        <v>431</v>
      </c>
      <c r="H60" s="27" t="s">
        <v>501</v>
      </c>
      <c r="K60" s="27" t="s">
        <v>51</v>
      </c>
      <c r="O60" s="27">
        <v>75</v>
      </c>
      <c r="X60" s="27">
        <v>325</v>
      </c>
      <c r="AG60" s="27">
        <v>110</v>
      </c>
      <c r="AP60" s="27">
        <v>200</v>
      </c>
      <c r="AY60" s="27">
        <v>425</v>
      </c>
      <c r="BH60" s="27">
        <v>165</v>
      </c>
      <c r="BZ60" s="27">
        <v>1600</v>
      </c>
      <c r="CI60" s="27">
        <v>250</v>
      </c>
      <c r="DA60" s="27">
        <v>250</v>
      </c>
      <c r="DJ60" s="27">
        <v>650</v>
      </c>
      <c r="DS60" s="27">
        <v>20</v>
      </c>
      <c r="EK60" s="27">
        <v>300</v>
      </c>
      <c r="ET60" s="27">
        <v>125</v>
      </c>
      <c r="FK60" s="27">
        <v>100</v>
      </c>
      <c r="FT60" s="27">
        <v>100</v>
      </c>
      <c r="FZ60" s="27" t="s">
        <v>2031</v>
      </c>
      <c r="GA60" s="27">
        <v>3180404</v>
      </c>
      <c r="GB60" s="27" t="s">
        <v>2030</v>
      </c>
      <c r="GC60" s="27" t="s">
        <v>2029</v>
      </c>
      <c r="GD60" s="27">
        <v>30</v>
      </c>
      <c r="GF60" s="27">
        <v>-1</v>
      </c>
    </row>
    <row r="61" spans="3:188" x14ac:dyDescent="0.3">
      <c r="C61" s="27">
        <v>8748</v>
      </c>
      <c r="D61" s="47" t="s">
        <v>3666</v>
      </c>
      <c r="E61" s="28">
        <v>42234</v>
      </c>
      <c r="F61" s="27" t="s">
        <v>377</v>
      </c>
      <c r="G61" s="27" t="s">
        <v>431</v>
      </c>
      <c r="H61" s="27" t="s">
        <v>583</v>
      </c>
      <c r="K61" s="27" t="s">
        <v>51</v>
      </c>
      <c r="FZ61" s="27" t="s">
        <v>586</v>
      </c>
      <c r="GA61" s="27">
        <v>3196164</v>
      </c>
      <c r="GB61" s="27" t="s">
        <v>585</v>
      </c>
      <c r="GC61" s="27" t="s">
        <v>584</v>
      </c>
      <c r="GD61" s="27">
        <v>59</v>
      </c>
      <c r="GF61" s="27">
        <v>-1</v>
      </c>
    </row>
    <row r="62" spans="3:188" x14ac:dyDescent="0.3">
      <c r="C62" s="27">
        <v>8748</v>
      </c>
      <c r="D62" s="47" t="s">
        <v>3667</v>
      </c>
      <c r="E62" s="28">
        <v>42234</v>
      </c>
      <c r="F62" s="27" t="s">
        <v>377</v>
      </c>
      <c r="G62" s="27" t="s">
        <v>431</v>
      </c>
      <c r="H62" s="27" t="s">
        <v>501</v>
      </c>
      <c r="K62" s="27" t="s">
        <v>51</v>
      </c>
      <c r="FZ62" s="27" t="s">
        <v>510</v>
      </c>
      <c r="GA62" s="27">
        <v>3181068</v>
      </c>
      <c r="GB62" s="27" t="s">
        <v>509</v>
      </c>
      <c r="GC62" s="27" t="s">
        <v>508</v>
      </c>
      <c r="GD62" s="27">
        <v>55</v>
      </c>
      <c r="GF62" s="27">
        <v>-1</v>
      </c>
    </row>
    <row r="63" spans="3:188" x14ac:dyDescent="0.3">
      <c r="C63" s="27">
        <v>8748</v>
      </c>
      <c r="D63" s="47" t="s">
        <v>3668</v>
      </c>
      <c r="E63" s="28">
        <v>42234</v>
      </c>
      <c r="F63" s="27" t="s">
        <v>377</v>
      </c>
      <c r="G63" s="27" t="s">
        <v>431</v>
      </c>
      <c r="H63" s="27" t="s">
        <v>501</v>
      </c>
      <c r="K63" s="27" t="s">
        <v>51</v>
      </c>
      <c r="FZ63" s="27" t="s">
        <v>525</v>
      </c>
      <c r="GA63" s="27">
        <v>3180949</v>
      </c>
      <c r="GB63" s="27" t="s">
        <v>524</v>
      </c>
      <c r="GC63" s="27" t="s">
        <v>523</v>
      </c>
      <c r="GD63" s="27">
        <v>50</v>
      </c>
      <c r="GF63" s="27">
        <v>-1</v>
      </c>
    </row>
    <row r="64" spans="3:188" x14ac:dyDescent="0.3">
      <c r="C64" s="27">
        <v>8748</v>
      </c>
      <c r="D64" s="47" t="s">
        <v>3669</v>
      </c>
      <c r="E64" s="28">
        <v>42234</v>
      </c>
      <c r="F64" s="27" t="s">
        <v>377</v>
      </c>
      <c r="G64" s="27" t="s">
        <v>431</v>
      </c>
      <c r="H64" s="27" t="s">
        <v>501</v>
      </c>
      <c r="K64" s="27" t="s">
        <v>51</v>
      </c>
      <c r="FZ64" s="27" t="s">
        <v>500</v>
      </c>
      <c r="GA64" s="27">
        <v>3181072</v>
      </c>
      <c r="GB64" s="27" t="s">
        <v>499</v>
      </c>
      <c r="GC64" s="27" t="s">
        <v>498</v>
      </c>
      <c r="GD64" s="27">
        <v>58</v>
      </c>
      <c r="GF64" s="27">
        <v>-1</v>
      </c>
    </row>
    <row r="65" spans="1:190" x14ac:dyDescent="0.3">
      <c r="C65" s="27">
        <v>8748</v>
      </c>
      <c r="D65" s="47" t="s">
        <v>3670</v>
      </c>
      <c r="E65" s="28">
        <v>42233</v>
      </c>
      <c r="F65" s="27" t="s">
        <v>377</v>
      </c>
      <c r="G65" s="27" t="s">
        <v>431</v>
      </c>
      <c r="H65" s="27" t="s">
        <v>583</v>
      </c>
      <c r="K65" s="27" t="s">
        <v>51</v>
      </c>
      <c r="FZ65" s="27" t="s">
        <v>646</v>
      </c>
      <c r="GA65" s="27">
        <v>3146581</v>
      </c>
      <c r="GB65" s="27" t="s">
        <v>645</v>
      </c>
      <c r="GC65" s="27" t="s">
        <v>644</v>
      </c>
      <c r="GD65" s="27">
        <v>2</v>
      </c>
      <c r="GF65" s="27">
        <v>-1</v>
      </c>
    </row>
    <row r="66" spans="1:190" x14ac:dyDescent="0.3">
      <c r="C66" s="27">
        <v>8748</v>
      </c>
      <c r="D66" s="47" t="s">
        <v>3671</v>
      </c>
      <c r="E66" s="28">
        <v>42234</v>
      </c>
      <c r="F66" s="27" t="s">
        <v>377</v>
      </c>
      <c r="G66" s="27" t="s">
        <v>431</v>
      </c>
      <c r="H66" s="27" t="s">
        <v>501</v>
      </c>
      <c r="K66" s="27" t="s">
        <v>51</v>
      </c>
      <c r="FZ66" s="27" t="s">
        <v>504</v>
      </c>
      <c r="GA66" s="27">
        <v>3181071</v>
      </c>
      <c r="GB66" s="27" t="s">
        <v>503</v>
      </c>
      <c r="GC66" s="27" t="s">
        <v>502</v>
      </c>
      <c r="GD66" s="27">
        <v>57</v>
      </c>
      <c r="GF66" s="27">
        <v>-1</v>
      </c>
    </row>
    <row r="67" spans="1:190" x14ac:dyDescent="0.3">
      <c r="A67" s="27" t="s">
        <v>1389</v>
      </c>
      <c r="B67" s="27" t="s">
        <v>1388</v>
      </c>
      <c r="C67" s="27">
        <v>8748</v>
      </c>
      <c r="D67" s="47" t="s">
        <v>3672</v>
      </c>
      <c r="E67" s="28">
        <v>42236</v>
      </c>
      <c r="F67" s="27" t="s">
        <v>48</v>
      </c>
      <c r="G67" s="27" t="s">
        <v>49</v>
      </c>
      <c r="H67" s="27" t="s">
        <v>60</v>
      </c>
      <c r="I67" s="27" t="s">
        <v>1381</v>
      </c>
      <c r="J67" s="27" t="s">
        <v>1387</v>
      </c>
      <c r="K67" s="27" t="s">
        <v>64</v>
      </c>
      <c r="BO67" s="27" t="s">
        <v>52</v>
      </c>
      <c r="BQ67" s="27">
        <v>85</v>
      </c>
      <c r="BR67" s="27" t="s">
        <v>320</v>
      </c>
      <c r="BS67" s="27" t="s">
        <v>52</v>
      </c>
      <c r="BT67" s="27">
        <v>1</v>
      </c>
      <c r="BU67" s="27">
        <v>1</v>
      </c>
      <c r="BV67" s="27">
        <v>1</v>
      </c>
      <c r="FZ67" s="27" t="s">
        <v>1386</v>
      </c>
      <c r="GA67" s="27">
        <v>511198</v>
      </c>
      <c r="GB67" s="27" t="s">
        <v>1385</v>
      </c>
      <c r="GC67" s="27" t="s">
        <v>1384</v>
      </c>
      <c r="GD67" s="27">
        <v>50</v>
      </c>
      <c r="GF67" s="27">
        <v>-1</v>
      </c>
      <c r="GG67" s="27" t="s">
        <v>54</v>
      </c>
      <c r="GH67" s="27" t="s">
        <v>54</v>
      </c>
    </row>
    <row r="68" spans="1:190" x14ac:dyDescent="0.3">
      <c r="A68" s="27" t="s">
        <v>2650</v>
      </c>
      <c r="B68" s="27" t="s">
        <v>2649</v>
      </c>
      <c r="C68" s="27">
        <v>8748</v>
      </c>
      <c r="D68" s="47" t="s">
        <v>3673</v>
      </c>
      <c r="E68" s="28">
        <v>42236</v>
      </c>
      <c r="F68" s="27" t="s">
        <v>48</v>
      </c>
      <c r="G68" s="27" t="s">
        <v>49</v>
      </c>
      <c r="H68" s="27" t="s">
        <v>60</v>
      </c>
      <c r="I68" s="27" t="s">
        <v>1381</v>
      </c>
      <c r="J68" s="27" t="s">
        <v>2648</v>
      </c>
      <c r="K68" s="27" t="s">
        <v>64</v>
      </c>
      <c r="FI68" s="27" t="s">
        <v>52</v>
      </c>
      <c r="FJ68" s="27">
        <v>65</v>
      </c>
      <c r="FK68" s="27">
        <v>100</v>
      </c>
      <c r="FL68" s="27" t="s">
        <v>2647</v>
      </c>
      <c r="FM68" s="27" t="s">
        <v>52</v>
      </c>
      <c r="FN68" s="27">
        <v>25</v>
      </c>
      <c r="FO68" s="27">
        <v>20</v>
      </c>
      <c r="FP68" s="27">
        <v>1</v>
      </c>
      <c r="FQ68" s="27" t="s">
        <v>52</v>
      </c>
      <c r="FR68" s="27" t="s">
        <v>52</v>
      </c>
      <c r="FT68" s="27">
        <v>125</v>
      </c>
      <c r="FU68" s="27" t="s">
        <v>393</v>
      </c>
      <c r="FV68" s="27" t="s">
        <v>52</v>
      </c>
      <c r="FW68" s="27">
        <v>7</v>
      </c>
      <c r="FX68" s="27">
        <v>2</v>
      </c>
      <c r="FY68" s="27">
        <v>1</v>
      </c>
      <c r="FZ68" s="27" t="s">
        <v>2646</v>
      </c>
      <c r="GA68" s="27">
        <v>511206</v>
      </c>
      <c r="GB68" s="27" t="s">
        <v>2645</v>
      </c>
      <c r="GC68" s="27" t="s">
        <v>2644</v>
      </c>
      <c r="GD68" s="27">
        <v>44</v>
      </c>
      <c r="GF68" s="27">
        <v>-1</v>
      </c>
      <c r="GG68" s="27" t="s">
        <v>54</v>
      </c>
      <c r="GH68" s="27" t="s">
        <v>54</v>
      </c>
    </row>
    <row r="69" spans="1:190" x14ac:dyDescent="0.3">
      <c r="A69" s="27" t="s">
        <v>1413</v>
      </c>
      <c r="B69" s="27" t="s">
        <v>1412</v>
      </c>
      <c r="C69" s="27">
        <v>8748</v>
      </c>
      <c r="D69" s="47" t="s">
        <v>3674</v>
      </c>
      <c r="E69" s="28">
        <v>42236</v>
      </c>
      <c r="F69" s="27" t="s">
        <v>48</v>
      </c>
      <c r="G69" s="27" t="s">
        <v>49</v>
      </c>
      <c r="H69" s="27" t="s">
        <v>60</v>
      </c>
      <c r="I69" s="27" t="s">
        <v>1381</v>
      </c>
      <c r="J69" s="27" t="s">
        <v>1411</v>
      </c>
      <c r="K69" s="27" t="s">
        <v>64</v>
      </c>
      <c r="CO69" s="27" t="s">
        <v>52</v>
      </c>
      <c r="CP69" s="27" t="s">
        <v>52</v>
      </c>
      <c r="CR69" s="27">
        <v>650</v>
      </c>
      <c r="CS69" s="27" t="s">
        <v>320</v>
      </c>
      <c r="CT69" s="27" t="s">
        <v>52</v>
      </c>
      <c r="CU69" s="27">
        <v>1</v>
      </c>
      <c r="CV69" s="27">
        <v>1</v>
      </c>
      <c r="CW69" s="27">
        <v>1</v>
      </c>
      <c r="FZ69" s="27" t="s">
        <v>1410</v>
      </c>
      <c r="GA69" s="27">
        <v>511208</v>
      </c>
      <c r="GB69" s="27" t="s">
        <v>1409</v>
      </c>
      <c r="GC69" s="27" t="s">
        <v>1408</v>
      </c>
      <c r="GD69" s="27">
        <v>42</v>
      </c>
      <c r="GF69" s="27">
        <v>-1</v>
      </c>
      <c r="GG69" s="27" t="s">
        <v>54</v>
      </c>
      <c r="GH69" s="27" t="s">
        <v>54</v>
      </c>
    </row>
    <row r="70" spans="1:190" x14ac:dyDescent="0.3">
      <c r="A70" s="27" t="s">
        <v>1407</v>
      </c>
      <c r="B70" s="27" t="s">
        <v>1406</v>
      </c>
      <c r="C70" s="27">
        <v>8748</v>
      </c>
      <c r="D70" s="47" t="s">
        <v>3675</v>
      </c>
      <c r="E70" s="28">
        <v>42236</v>
      </c>
      <c r="F70" s="27" t="s">
        <v>48</v>
      </c>
      <c r="G70" s="27" t="s">
        <v>49</v>
      </c>
      <c r="H70" s="27" t="s">
        <v>60</v>
      </c>
      <c r="I70" s="27" t="s">
        <v>1381</v>
      </c>
      <c r="J70" s="27" t="s">
        <v>1405</v>
      </c>
      <c r="K70" s="27" t="s">
        <v>64</v>
      </c>
      <c r="CO70" s="27" t="s">
        <v>52</v>
      </c>
      <c r="CP70" s="27" t="s">
        <v>52</v>
      </c>
      <c r="CR70" s="27">
        <v>670</v>
      </c>
      <c r="CS70" s="27" t="s">
        <v>320</v>
      </c>
      <c r="CT70" s="27" t="s">
        <v>52</v>
      </c>
      <c r="CU70" s="27">
        <v>1</v>
      </c>
      <c r="CV70" s="27">
        <v>1</v>
      </c>
      <c r="CW70" s="27">
        <v>1</v>
      </c>
      <c r="FZ70" s="27" t="s">
        <v>1404</v>
      </c>
      <c r="GA70" s="27">
        <v>511210</v>
      </c>
      <c r="GB70" s="27" t="s">
        <v>1403</v>
      </c>
      <c r="GC70" s="27" t="s">
        <v>1402</v>
      </c>
      <c r="GD70" s="27">
        <v>44</v>
      </c>
      <c r="GF70" s="27">
        <v>-1</v>
      </c>
      <c r="GG70" s="27" t="s">
        <v>54</v>
      </c>
      <c r="GH70" s="27" t="s">
        <v>54</v>
      </c>
    </row>
    <row r="71" spans="1:190" x14ac:dyDescent="0.3">
      <c r="A71" s="27" t="s">
        <v>1431</v>
      </c>
      <c r="B71" s="27" t="s">
        <v>1430</v>
      </c>
      <c r="C71" s="27">
        <v>8748</v>
      </c>
      <c r="D71" s="47" t="s">
        <v>3676</v>
      </c>
      <c r="E71" s="28">
        <v>42236</v>
      </c>
      <c r="F71" s="27" t="s">
        <v>48</v>
      </c>
      <c r="G71" s="27" t="s">
        <v>49</v>
      </c>
      <c r="H71" s="27" t="s">
        <v>60</v>
      </c>
      <c r="I71" s="27" t="s">
        <v>1381</v>
      </c>
      <c r="J71" s="27" t="s">
        <v>1429</v>
      </c>
      <c r="K71" s="27" t="s">
        <v>64</v>
      </c>
      <c r="L71" s="27" t="s">
        <v>53</v>
      </c>
      <c r="DY71" s="27" t="s">
        <v>52</v>
      </c>
      <c r="DZ71" s="27" t="s">
        <v>53</v>
      </c>
      <c r="EA71" s="27">
        <v>10</v>
      </c>
      <c r="EB71" s="27">
        <v>100</v>
      </c>
      <c r="EC71" s="27" t="s">
        <v>320</v>
      </c>
      <c r="ED71" s="27" t="s">
        <v>52</v>
      </c>
      <c r="EE71" s="27">
        <v>1</v>
      </c>
      <c r="EF71" s="27">
        <v>1</v>
      </c>
      <c r="EG71" s="27">
        <v>1</v>
      </c>
      <c r="FZ71" s="27" t="s">
        <v>1428</v>
      </c>
      <c r="GA71" s="27">
        <v>511213</v>
      </c>
      <c r="GB71" s="27" t="s">
        <v>1427</v>
      </c>
      <c r="GC71" s="27" t="s">
        <v>1426</v>
      </c>
      <c r="GD71" s="27">
        <v>35</v>
      </c>
      <c r="GF71" s="27">
        <v>-1</v>
      </c>
    </row>
    <row r="72" spans="1:190" x14ac:dyDescent="0.3">
      <c r="C72" s="27">
        <v>8748</v>
      </c>
      <c r="D72" s="47" t="s">
        <v>3677</v>
      </c>
      <c r="E72" s="28">
        <v>42233</v>
      </c>
      <c r="F72" s="27" t="s">
        <v>377</v>
      </c>
      <c r="G72" s="27" t="s">
        <v>431</v>
      </c>
      <c r="H72" s="27" t="s">
        <v>583</v>
      </c>
      <c r="K72" s="27" t="s">
        <v>51</v>
      </c>
      <c r="FZ72" s="27" t="s">
        <v>613</v>
      </c>
      <c r="GA72" s="27">
        <v>3146829</v>
      </c>
      <c r="GB72" s="27" t="s">
        <v>612</v>
      </c>
      <c r="GC72" s="27" t="s">
        <v>611</v>
      </c>
      <c r="GD72" s="27">
        <v>16</v>
      </c>
      <c r="GF72" s="27">
        <v>-1</v>
      </c>
    </row>
    <row r="73" spans="1:190" x14ac:dyDescent="0.3">
      <c r="C73" s="27">
        <v>8748</v>
      </c>
      <c r="D73" s="47" t="s">
        <v>3678</v>
      </c>
      <c r="E73" s="28">
        <v>42239</v>
      </c>
      <c r="F73" s="27" t="s">
        <v>377</v>
      </c>
      <c r="G73" s="27" t="s">
        <v>670</v>
      </c>
      <c r="H73" s="27" t="s">
        <v>734</v>
      </c>
      <c r="K73" s="27" t="s">
        <v>51</v>
      </c>
      <c r="FZ73" s="27" t="s">
        <v>758</v>
      </c>
      <c r="GA73" s="27">
        <v>3268433</v>
      </c>
      <c r="GB73" s="27" t="s">
        <v>757</v>
      </c>
      <c r="GC73" s="27" t="s">
        <v>756</v>
      </c>
      <c r="GD73" s="27">
        <v>132</v>
      </c>
      <c r="GF73" s="27">
        <v>-1</v>
      </c>
    </row>
    <row r="74" spans="1:190" x14ac:dyDescent="0.3">
      <c r="C74" s="27">
        <v>8748</v>
      </c>
      <c r="D74" s="47" t="s">
        <v>3679</v>
      </c>
      <c r="E74" s="28">
        <v>42239</v>
      </c>
      <c r="F74" s="27" t="s">
        <v>377</v>
      </c>
      <c r="G74" s="27" t="s">
        <v>670</v>
      </c>
      <c r="H74" s="27" t="s">
        <v>734</v>
      </c>
      <c r="K74" s="27" t="s">
        <v>51</v>
      </c>
      <c r="FZ74" s="27" t="s">
        <v>767</v>
      </c>
      <c r="GA74" s="27">
        <v>3268429</v>
      </c>
      <c r="GB74" s="27" t="s">
        <v>766</v>
      </c>
      <c r="GC74" s="27" t="s">
        <v>765</v>
      </c>
      <c r="GD74" s="27">
        <v>129</v>
      </c>
      <c r="GF74" s="27">
        <v>-1</v>
      </c>
    </row>
    <row r="75" spans="1:190" x14ac:dyDescent="0.3">
      <c r="C75" s="27">
        <v>8748</v>
      </c>
      <c r="D75" s="47" t="s">
        <v>3680</v>
      </c>
      <c r="E75" s="28">
        <v>42236</v>
      </c>
      <c r="F75" s="27" t="s">
        <v>377</v>
      </c>
      <c r="G75" s="27" t="s">
        <v>670</v>
      </c>
      <c r="H75" s="27" t="s">
        <v>669</v>
      </c>
      <c r="K75" s="27" t="s">
        <v>51</v>
      </c>
      <c r="FZ75" s="27" t="s">
        <v>703</v>
      </c>
      <c r="GA75" s="27">
        <v>3265765</v>
      </c>
      <c r="GB75" s="27" t="s">
        <v>702</v>
      </c>
      <c r="GC75" s="27" t="s">
        <v>701</v>
      </c>
      <c r="GD75" s="27">
        <v>85</v>
      </c>
      <c r="GF75" s="27">
        <v>-1</v>
      </c>
    </row>
    <row r="76" spans="1:190" x14ac:dyDescent="0.3">
      <c r="C76" s="27">
        <v>8748</v>
      </c>
      <c r="D76" s="47" t="s">
        <v>3681</v>
      </c>
      <c r="E76" s="28">
        <v>42236</v>
      </c>
      <c r="F76" s="27" t="s">
        <v>377</v>
      </c>
      <c r="G76" s="27" t="s">
        <v>670</v>
      </c>
      <c r="H76" s="27" t="s">
        <v>669</v>
      </c>
      <c r="K76" s="27" t="s">
        <v>51</v>
      </c>
      <c r="FZ76" s="27" t="s">
        <v>706</v>
      </c>
      <c r="GA76" s="27">
        <v>3265764</v>
      </c>
      <c r="GB76" s="27" t="s">
        <v>705</v>
      </c>
      <c r="GC76" s="27" t="s">
        <v>704</v>
      </c>
      <c r="GD76" s="27">
        <v>84</v>
      </c>
      <c r="GF76" s="27">
        <v>-1</v>
      </c>
    </row>
    <row r="77" spans="1:190" x14ac:dyDescent="0.3">
      <c r="C77" s="27">
        <v>8748</v>
      </c>
      <c r="D77" s="47" t="s">
        <v>3682</v>
      </c>
      <c r="E77" s="28">
        <v>42239</v>
      </c>
      <c r="F77" s="27" t="s">
        <v>377</v>
      </c>
      <c r="G77" s="27" t="s">
        <v>431</v>
      </c>
      <c r="H77" s="27" t="s">
        <v>430</v>
      </c>
      <c r="K77" s="27" t="s">
        <v>51</v>
      </c>
      <c r="FZ77" s="27" t="s">
        <v>429</v>
      </c>
      <c r="GA77" s="27">
        <v>3265890</v>
      </c>
      <c r="GB77" s="27" t="s">
        <v>428</v>
      </c>
      <c r="GC77" s="27" t="s">
        <v>427</v>
      </c>
      <c r="GD77" s="27">
        <v>111</v>
      </c>
      <c r="GF77" s="27">
        <v>-1</v>
      </c>
    </row>
    <row r="78" spans="1:190" x14ac:dyDescent="0.3">
      <c r="A78" s="27" t="s">
        <v>2626</v>
      </c>
      <c r="B78" s="27" t="s">
        <v>2625</v>
      </c>
      <c r="C78" s="27">
        <v>8748</v>
      </c>
      <c r="D78" s="47" t="s">
        <v>3683</v>
      </c>
      <c r="E78" s="28">
        <v>42236</v>
      </c>
      <c r="F78" s="27" t="s">
        <v>48</v>
      </c>
      <c r="G78" s="27" t="s">
        <v>67</v>
      </c>
      <c r="H78" s="27" t="s">
        <v>1017</v>
      </c>
      <c r="I78" s="27" t="s">
        <v>1016</v>
      </c>
      <c r="J78" s="27" t="s">
        <v>2624</v>
      </c>
      <c r="K78" s="27" t="s">
        <v>64</v>
      </c>
      <c r="FI78" s="27" t="s">
        <v>52</v>
      </c>
      <c r="FJ78" s="27">
        <v>70</v>
      </c>
      <c r="FK78" s="27">
        <v>125</v>
      </c>
      <c r="FL78" s="27" t="s">
        <v>2601</v>
      </c>
      <c r="FM78" s="27" t="s">
        <v>52</v>
      </c>
      <c r="FN78" s="27">
        <v>1</v>
      </c>
      <c r="FO78" s="27">
        <v>28</v>
      </c>
      <c r="FP78" s="27">
        <v>1</v>
      </c>
      <c r="FQ78" s="27" t="s">
        <v>52</v>
      </c>
      <c r="FR78" s="27" t="s">
        <v>52</v>
      </c>
      <c r="FT78" s="27">
        <v>110</v>
      </c>
      <c r="FU78" s="27" t="s">
        <v>333</v>
      </c>
      <c r="FV78" s="27" t="s">
        <v>52</v>
      </c>
      <c r="FW78" s="27">
        <v>1</v>
      </c>
      <c r="FX78" s="27">
        <v>28</v>
      </c>
      <c r="FY78" s="27">
        <v>1</v>
      </c>
      <c r="FZ78" s="27" t="s">
        <v>2623</v>
      </c>
      <c r="GA78" s="27">
        <v>502779</v>
      </c>
      <c r="GB78" s="27" t="s">
        <v>2622</v>
      </c>
      <c r="GC78" s="27" t="s">
        <v>2611</v>
      </c>
      <c r="GD78" s="27">
        <v>26</v>
      </c>
      <c r="GF78" s="27">
        <v>-1</v>
      </c>
      <c r="GG78" s="27" t="s">
        <v>54</v>
      </c>
      <c r="GH78" s="27" t="s">
        <v>54</v>
      </c>
    </row>
    <row r="79" spans="1:190" x14ac:dyDescent="0.3">
      <c r="A79" s="27" t="s">
        <v>1573</v>
      </c>
      <c r="B79" s="27" t="s">
        <v>1572</v>
      </c>
      <c r="C79" s="27">
        <v>6969</v>
      </c>
      <c r="D79" s="47" t="s">
        <v>3684</v>
      </c>
      <c r="E79" s="28">
        <v>42234</v>
      </c>
      <c r="F79" s="27" t="s">
        <v>69</v>
      </c>
      <c r="G79" s="27" t="s">
        <v>1522</v>
      </c>
      <c r="H79" s="27" t="s">
        <v>1521</v>
      </c>
      <c r="I79" s="27" t="s">
        <v>1520</v>
      </c>
      <c r="J79" s="27" t="s">
        <v>1553</v>
      </c>
      <c r="K79" s="27" t="s">
        <v>64</v>
      </c>
      <c r="L79" s="27" t="s">
        <v>53</v>
      </c>
      <c r="U79" s="27" t="s">
        <v>53</v>
      </c>
      <c r="AD79" s="27" t="s">
        <v>53</v>
      </c>
      <c r="AM79" s="27" t="s">
        <v>53</v>
      </c>
      <c r="AV79" s="27" t="s">
        <v>52</v>
      </c>
      <c r="AW79" s="27" t="s">
        <v>53</v>
      </c>
      <c r="AY79" s="27">
        <f>900/2</f>
        <v>450</v>
      </c>
      <c r="AZ79" s="27" t="s">
        <v>1571</v>
      </c>
      <c r="BA79" s="27" t="s">
        <v>52</v>
      </c>
      <c r="BB79" s="27">
        <v>6</v>
      </c>
      <c r="BC79" s="27">
        <v>10</v>
      </c>
      <c r="BD79" s="27">
        <v>6</v>
      </c>
      <c r="BE79" s="27" t="s">
        <v>52</v>
      </c>
      <c r="BF79" s="27" t="s">
        <v>52</v>
      </c>
      <c r="BH79" s="27">
        <v>170</v>
      </c>
      <c r="BI79" s="27" t="s">
        <v>1570</v>
      </c>
      <c r="BJ79" s="27" t="s">
        <v>52</v>
      </c>
      <c r="BK79" s="27">
        <v>10</v>
      </c>
      <c r="BL79" s="27">
        <v>6</v>
      </c>
      <c r="BM79" s="27">
        <v>5</v>
      </c>
      <c r="BN79" s="27" t="s">
        <v>53</v>
      </c>
      <c r="BW79" s="27" t="s">
        <v>52</v>
      </c>
      <c r="BX79" s="27" t="s">
        <v>53</v>
      </c>
      <c r="BZ79" s="27">
        <f>250*4</f>
        <v>1000</v>
      </c>
      <c r="CA79" s="27" t="s">
        <v>1569</v>
      </c>
      <c r="CB79" s="27" t="s">
        <v>52</v>
      </c>
      <c r="CC79" s="27">
        <v>5</v>
      </c>
      <c r="CD79" s="27">
        <v>10</v>
      </c>
      <c r="CE79" s="27">
        <v>4</v>
      </c>
      <c r="CF79" s="27" t="s">
        <v>53</v>
      </c>
      <c r="CO79" s="27" t="s">
        <v>53</v>
      </c>
      <c r="CX79" s="27" t="s">
        <v>52</v>
      </c>
      <c r="CY79" s="27" t="s">
        <v>53</v>
      </c>
      <c r="CZ79" s="27">
        <v>1</v>
      </c>
      <c r="DA79" s="27">
        <v>210</v>
      </c>
      <c r="DB79" s="27" t="s">
        <v>1568</v>
      </c>
      <c r="DC79" s="27" t="s">
        <v>52</v>
      </c>
      <c r="DD79" s="27">
        <v>5</v>
      </c>
      <c r="DE79" s="27">
        <v>6</v>
      </c>
      <c r="DF79" s="27">
        <v>5</v>
      </c>
      <c r="DG79" s="27" t="s">
        <v>53</v>
      </c>
      <c r="DP79" s="27" t="s">
        <v>53</v>
      </c>
      <c r="DY79" s="27" t="s">
        <v>53</v>
      </c>
      <c r="EH79" s="27" t="s">
        <v>52</v>
      </c>
      <c r="EI79" s="27" t="s">
        <v>52</v>
      </c>
      <c r="EK79" s="27">
        <v>500</v>
      </c>
      <c r="EL79" s="27" t="s">
        <v>1567</v>
      </c>
      <c r="EM79" s="27" t="s">
        <v>52</v>
      </c>
      <c r="EN79" s="27">
        <v>10</v>
      </c>
      <c r="EO79" s="27">
        <v>10</v>
      </c>
      <c r="EP79" s="27">
        <v>5</v>
      </c>
      <c r="EQ79" s="27" t="s">
        <v>52</v>
      </c>
      <c r="ER79" s="27" t="s">
        <v>53</v>
      </c>
      <c r="ET79" s="27">
        <f>107</f>
        <v>107</v>
      </c>
      <c r="EU79" s="27" t="s">
        <v>1566</v>
      </c>
      <c r="EV79" s="27" t="s">
        <v>52</v>
      </c>
      <c r="EW79" s="27">
        <v>10</v>
      </c>
      <c r="EX79" s="27">
        <v>15</v>
      </c>
      <c r="EY79" s="27">
        <v>5</v>
      </c>
      <c r="EZ79" s="27" t="s">
        <v>52</v>
      </c>
      <c r="FA79" s="27" t="s">
        <v>52</v>
      </c>
      <c r="FC79" s="27">
        <v>130</v>
      </c>
      <c r="FD79" s="27" t="s">
        <v>1565</v>
      </c>
      <c r="FE79" s="27" t="s">
        <v>52</v>
      </c>
      <c r="FF79" s="27">
        <v>6</v>
      </c>
      <c r="FG79" s="27">
        <v>10</v>
      </c>
      <c r="FH79" s="27">
        <v>5</v>
      </c>
      <c r="FI79" s="27" t="s">
        <v>53</v>
      </c>
      <c r="FQ79" s="27" t="s">
        <v>53</v>
      </c>
      <c r="FZ79" s="27" t="s">
        <v>1564</v>
      </c>
      <c r="GA79" s="27">
        <v>496370</v>
      </c>
      <c r="GB79" s="27" t="s">
        <v>1563</v>
      </c>
      <c r="GC79" s="27" t="s">
        <v>1562</v>
      </c>
      <c r="GD79" s="27">
        <v>4</v>
      </c>
      <c r="GF79" s="27">
        <v>-1</v>
      </c>
      <c r="GG79" s="27" t="s">
        <v>54</v>
      </c>
      <c r="GH79" s="27" t="s">
        <v>54</v>
      </c>
    </row>
    <row r="80" spans="1:190" x14ac:dyDescent="0.3">
      <c r="A80" s="27" t="s">
        <v>1555</v>
      </c>
      <c r="B80" s="27" t="s">
        <v>1554</v>
      </c>
      <c r="C80" s="27">
        <v>6969</v>
      </c>
      <c r="D80" s="47" t="s">
        <v>3685</v>
      </c>
      <c r="E80" s="28">
        <v>42234</v>
      </c>
      <c r="F80" s="27" t="s">
        <v>69</v>
      </c>
      <c r="G80" s="27" t="s">
        <v>1522</v>
      </c>
      <c r="H80" s="27" t="s">
        <v>1521</v>
      </c>
      <c r="I80" s="27" t="s">
        <v>1520</v>
      </c>
      <c r="J80" s="27" t="s">
        <v>1553</v>
      </c>
      <c r="K80" s="27" t="s">
        <v>64</v>
      </c>
      <c r="CO80" s="27" t="s">
        <v>52</v>
      </c>
      <c r="CP80" s="27" t="s">
        <v>52</v>
      </c>
      <c r="CR80" s="27">
        <v>700</v>
      </c>
      <c r="CS80" s="27" t="s">
        <v>320</v>
      </c>
      <c r="CT80" s="27" t="s">
        <v>52</v>
      </c>
      <c r="CU80" s="27">
        <v>7</v>
      </c>
      <c r="CV80" s="27">
        <v>2</v>
      </c>
      <c r="CW80" s="27">
        <v>2</v>
      </c>
      <c r="FZ80" s="27" t="s">
        <v>1552</v>
      </c>
      <c r="GA80" s="27">
        <v>496408</v>
      </c>
      <c r="GB80" s="27" t="s">
        <v>1551</v>
      </c>
      <c r="GC80" s="27" t="s">
        <v>1550</v>
      </c>
      <c r="GD80" s="27">
        <v>2</v>
      </c>
      <c r="GF80" s="27">
        <v>-1</v>
      </c>
      <c r="GG80" s="27" t="s">
        <v>54</v>
      </c>
      <c r="GH80" s="27" t="s">
        <v>54</v>
      </c>
    </row>
    <row r="81" spans="1:190" x14ac:dyDescent="0.3">
      <c r="C81" s="27">
        <v>6969</v>
      </c>
      <c r="D81" s="47" t="s">
        <v>3686</v>
      </c>
      <c r="E81" s="27" t="s">
        <v>900</v>
      </c>
      <c r="F81" s="27" t="s">
        <v>48</v>
      </c>
      <c r="G81" s="27" t="s">
        <v>88</v>
      </c>
      <c r="H81" s="27" t="s">
        <v>93</v>
      </c>
      <c r="I81" s="27" t="s">
        <v>99</v>
      </c>
      <c r="J81" s="27" t="s">
        <v>99</v>
      </c>
      <c r="K81" s="27" t="s">
        <v>51</v>
      </c>
      <c r="FI81" s="27" t="s">
        <v>52</v>
      </c>
      <c r="FJ81" s="27">
        <v>50</v>
      </c>
      <c r="FK81" s="27">
        <v>100</v>
      </c>
      <c r="FL81" s="27" t="s">
        <v>321</v>
      </c>
      <c r="FM81" s="27" t="s">
        <v>52</v>
      </c>
      <c r="FN81" s="27">
        <v>2</v>
      </c>
      <c r="FO81" s="27">
        <v>20</v>
      </c>
      <c r="FP81" s="27">
        <v>1</v>
      </c>
      <c r="FQ81" s="27" t="s">
        <v>52</v>
      </c>
      <c r="FR81" s="27" t="s">
        <v>52</v>
      </c>
      <c r="FS81" s="27">
        <v>12</v>
      </c>
      <c r="FT81" s="27">
        <v>160</v>
      </c>
      <c r="FU81" s="27" t="s">
        <v>353</v>
      </c>
      <c r="FV81" s="27" t="s">
        <v>52</v>
      </c>
      <c r="FW81" s="27">
        <v>5</v>
      </c>
      <c r="FX81" s="27">
        <v>15</v>
      </c>
      <c r="FY81" s="27">
        <v>5</v>
      </c>
      <c r="GB81" s="27" t="s">
        <v>2675</v>
      </c>
      <c r="GC81" s="27" t="s">
        <v>2674</v>
      </c>
    </row>
    <row r="82" spans="1:190" x14ac:dyDescent="0.3">
      <c r="C82" s="27">
        <v>6969</v>
      </c>
      <c r="D82" s="47" t="s">
        <v>3687</v>
      </c>
      <c r="E82" s="27" t="s">
        <v>881</v>
      </c>
      <c r="F82" s="27" t="s">
        <v>48</v>
      </c>
      <c r="G82" s="27" t="s">
        <v>88</v>
      </c>
      <c r="H82" s="27" t="s">
        <v>91</v>
      </c>
      <c r="I82" s="27" t="s">
        <v>97</v>
      </c>
      <c r="J82" s="27" t="s">
        <v>97</v>
      </c>
      <c r="K82" s="27" t="s">
        <v>51</v>
      </c>
      <c r="L82" s="27" t="s">
        <v>52</v>
      </c>
      <c r="M82" s="27" t="s">
        <v>52</v>
      </c>
      <c r="O82" s="27">
        <v>120</v>
      </c>
      <c r="P82" s="27" t="s">
        <v>320</v>
      </c>
      <c r="Q82" s="27" t="s">
        <v>53</v>
      </c>
      <c r="S82" s="27">
        <v>60</v>
      </c>
      <c r="T82" s="27">
        <v>65</v>
      </c>
      <c r="U82" s="27" t="s">
        <v>52</v>
      </c>
      <c r="V82" s="27" t="s">
        <v>52</v>
      </c>
      <c r="W82" s="27" t="s">
        <v>54</v>
      </c>
      <c r="X82" s="27">
        <v>325</v>
      </c>
      <c r="Y82" s="27" t="s">
        <v>354</v>
      </c>
      <c r="Z82" s="27" t="s">
        <v>52</v>
      </c>
      <c r="AA82" s="27">
        <v>15</v>
      </c>
      <c r="AB82" s="27">
        <v>15</v>
      </c>
      <c r="AC82" s="27">
        <v>20</v>
      </c>
      <c r="AD82" s="27" t="s">
        <v>52</v>
      </c>
      <c r="AE82" s="27" t="s">
        <v>52</v>
      </c>
      <c r="AG82" s="27">
        <v>150</v>
      </c>
      <c r="AH82" s="27" t="s">
        <v>360</v>
      </c>
      <c r="AI82" s="27" t="s">
        <v>52</v>
      </c>
      <c r="AJ82" s="27">
        <v>15</v>
      </c>
      <c r="AK82" s="27">
        <v>15</v>
      </c>
      <c r="AL82" s="27">
        <v>20</v>
      </c>
      <c r="AM82" s="27" t="s">
        <v>52</v>
      </c>
      <c r="AN82" s="27" t="s">
        <v>52</v>
      </c>
      <c r="AO82" s="27" t="s">
        <v>54</v>
      </c>
      <c r="AP82" s="27">
        <v>275</v>
      </c>
      <c r="AQ82" s="27" t="s">
        <v>1997</v>
      </c>
      <c r="AR82" s="27" t="s">
        <v>52</v>
      </c>
      <c r="AS82" s="27">
        <v>15</v>
      </c>
      <c r="AT82" s="27">
        <v>15</v>
      </c>
      <c r="AU82" s="27">
        <v>20</v>
      </c>
      <c r="AV82" s="27" t="s">
        <v>52</v>
      </c>
      <c r="AW82" s="27" t="s">
        <v>52</v>
      </c>
      <c r="AY82" s="27">
        <v>375</v>
      </c>
      <c r="AZ82" s="27" t="s">
        <v>357</v>
      </c>
      <c r="BA82" s="27" t="s">
        <v>52</v>
      </c>
      <c r="BB82" s="27">
        <v>10</v>
      </c>
      <c r="BC82" s="27">
        <v>10</v>
      </c>
      <c r="BD82" s="27">
        <v>15</v>
      </c>
      <c r="BE82" s="27" t="s">
        <v>52</v>
      </c>
      <c r="BF82" s="27" t="s">
        <v>52</v>
      </c>
      <c r="BG82" s="27" t="s">
        <v>54</v>
      </c>
      <c r="BH82" s="27">
        <v>175</v>
      </c>
      <c r="BI82" s="27" t="s">
        <v>1982</v>
      </c>
      <c r="BJ82" s="27" t="s">
        <v>52</v>
      </c>
      <c r="BK82" s="27">
        <v>10</v>
      </c>
      <c r="BL82" s="27">
        <v>10</v>
      </c>
      <c r="BM82" s="27">
        <v>15</v>
      </c>
      <c r="BN82" s="27" t="s">
        <v>53</v>
      </c>
      <c r="BP82" s="27" t="s">
        <v>54</v>
      </c>
      <c r="BW82" s="27" t="s">
        <v>52</v>
      </c>
      <c r="BX82" s="27" t="s">
        <v>52</v>
      </c>
      <c r="BY82" s="27" t="s">
        <v>54</v>
      </c>
      <c r="BZ82" s="27">
        <v>1800</v>
      </c>
      <c r="CA82" s="27" t="s">
        <v>343</v>
      </c>
      <c r="CB82" s="27" t="s">
        <v>52</v>
      </c>
      <c r="CC82" s="27">
        <v>10</v>
      </c>
      <c r="CD82" s="27">
        <v>10</v>
      </c>
      <c r="CE82" s="27">
        <v>15</v>
      </c>
      <c r="CF82" s="27" t="s">
        <v>52</v>
      </c>
      <c r="CG82" s="27" t="s">
        <v>52</v>
      </c>
      <c r="CI82" s="27">
        <v>450</v>
      </c>
      <c r="CJ82" s="27" t="s">
        <v>387</v>
      </c>
      <c r="CK82" s="27" t="s">
        <v>52</v>
      </c>
      <c r="CL82" s="27">
        <v>15</v>
      </c>
      <c r="CM82" s="27">
        <v>15</v>
      </c>
      <c r="CN82" s="27">
        <v>20</v>
      </c>
      <c r="CO82" s="27" t="s">
        <v>53</v>
      </c>
      <c r="CP82" s="27" t="s">
        <v>54</v>
      </c>
      <c r="CQ82" s="27" t="s">
        <v>54</v>
      </c>
      <c r="CR82" s="27" t="s">
        <v>54</v>
      </c>
      <c r="CS82" s="27" t="s">
        <v>54</v>
      </c>
      <c r="CT82" s="27" t="s">
        <v>54</v>
      </c>
      <c r="CU82" s="27" t="s">
        <v>54</v>
      </c>
      <c r="CV82" s="27" t="s">
        <v>54</v>
      </c>
      <c r="CW82" s="27" t="s">
        <v>54</v>
      </c>
      <c r="CX82" s="27" t="s">
        <v>52</v>
      </c>
      <c r="CY82" s="27" t="s">
        <v>52</v>
      </c>
      <c r="DA82" s="27">
        <v>325</v>
      </c>
      <c r="DB82" s="27" t="s">
        <v>357</v>
      </c>
      <c r="DC82" s="27" t="s">
        <v>52</v>
      </c>
      <c r="DD82" s="27">
        <v>10</v>
      </c>
      <c r="DE82" s="27">
        <v>10</v>
      </c>
      <c r="DF82" s="27">
        <v>15</v>
      </c>
      <c r="DG82" s="27" t="s">
        <v>52</v>
      </c>
      <c r="DH82" s="27" t="s">
        <v>52</v>
      </c>
      <c r="DI82" s="27" t="s">
        <v>54</v>
      </c>
      <c r="DJ82" s="27">
        <v>650</v>
      </c>
      <c r="DK82" s="27" t="s">
        <v>305</v>
      </c>
      <c r="DL82" s="27" t="s">
        <v>52</v>
      </c>
      <c r="DM82" s="27">
        <v>7</v>
      </c>
      <c r="DN82" s="27">
        <v>7</v>
      </c>
      <c r="DO82" s="27">
        <v>10</v>
      </c>
      <c r="DP82" s="27" t="s">
        <v>52</v>
      </c>
      <c r="DQ82" s="27" t="s">
        <v>52</v>
      </c>
      <c r="DR82" s="27" t="s">
        <v>54</v>
      </c>
      <c r="DS82" s="27">
        <v>30</v>
      </c>
      <c r="DT82" s="27" t="s">
        <v>384</v>
      </c>
      <c r="DU82" s="27" t="s">
        <v>52</v>
      </c>
      <c r="DV82" s="27">
        <v>25</v>
      </c>
      <c r="DW82" s="27">
        <v>25</v>
      </c>
      <c r="DX82" s="27">
        <v>30</v>
      </c>
      <c r="DY82" s="27" t="s">
        <v>52</v>
      </c>
      <c r="DZ82" s="27" t="s">
        <v>52</v>
      </c>
      <c r="EA82" s="27" t="s">
        <v>54</v>
      </c>
      <c r="EB82" s="27">
        <v>125</v>
      </c>
      <c r="EC82" s="27" t="s">
        <v>2673</v>
      </c>
      <c r="ED82" s="27" t="s">
        <v>52</v>
      </c>
      <c r="EE82" s="27">
        <v>1</v>
      </c>
      <c r="EF82" s="27">
        <v>1</v>
      </c>
      <c r="EG82" s="27">
        <v>2</v>
      </c>
      <c r="EH82" s="27" t="s">
        <v>52</v>
      </c>
      <c r="EI82" s="27" t="s">
        <v>52</v>
      </c>
      <c r="EK82" s="27">
        <v>300</v>
      </c>
      <c r="EL82" s="27" t="s">
        <v>313</v>
      </c>
      <c r="EM82" s="27" t="s">
        <v>52</v>
      </c>
      <c r="EN82" s="27">
        <v>15</v>
      </c>
      <c r="EO82" s="27">
        <v>15</v>
      </c>
      <c r="EP82" s="27">
        <v>20</v>
      </c>
      <c r="EQ82" s="27" t="s">
        <v>52</v>
      </c>
      <c r="ER82" s="27" t="s">
        <v>52</v>
      </c>
      <c r="ES82" s="27" t="s">
        <v>54</v>
      </c>
      <c r="ET82" s="27">
        <v>130</v>
      </c>
      <c r="EU82" s="27" t="s">
        <v>342</v>
      </c>
      <c r="EV82" s="27" t="s">
        <v>52</v>
      </c>
      <c r="EW82" s="27">
        <v>25</v>
      </c>
      <c r="EX82" s="27">
        <v>25</v>
      </c>
      <c r="EY82" s="27">
        <v>30</v>
      </c>
      <c r="EZ82" s="27" t="s">
        <v>52</v>
      </c>
      <c r="FA82" s="27" t="s">
        <v>52</v>
      </c>
      <c r="FB82" s="27" t="s">
        <v>54</v>
      </c>
      <c r="FC82" s="27">
        <v>150</v>
      </c>
      <c r="FD82" s="27" t="s">
        <v>313</v>
      </c>
      <c r="FE82" s="27" t="s">
        <v>52</v>
      </c>
      <c r="FF82" s="27">
        <v>15</v>
      </c>
      <c r="FG82" s="27">
        <v>15</v>
      </c>
      <c r="FH82" s="27">
        <v>20</v>
      </c>
      <c r="FI82" s="27" t="s">
        <v>52</v>
      </c>
      <c r="FJ82" s="27">
        <v>50</v>
      </c>
      <c r="FK82" s="27">
        <v>100</v>
      </c>
      <c r="FL82" s="27" t="s">
        <v>2670</v>
      </c>
      <c r="FM82" s="27" t="s">
        <v>53</v>
      </c>
      <c r="FO82" s="27">
        <v>60</v>
      </c>
      <c r="FP82" s="27">
        <v>65</v>
      </c>
      <c r="FQ82" s="27" t="s">
        <v>52</v>
      </c>
      <c r="FR82" s="27" t="s">
        <v>52</v>
      </c>
      <c r="FT82" s="27">
        <v>150</v>
      </c>
      <c r="FU82" s="27" t="s">
        <v>353</v>
      </c>
      <c r="FV82" s="27" t="s">
        <v>52</v>
      </c>
      <c r="FW82" s="27">
        <v>15</v>
      </c>
      <c r="FX82" s="27">
        <v>15</v>
      </c>
      <c r="FY82" s="27">
        <v>20</v>
      </c>
      <c r="GB82" s="27" t="s">
        <v>2672</v>
      </c>
      <c r="GC82" s="27" t="s">
        <v>2671</v>
      </c>
    </row>
    <row r="83" spans="1:190" x14ac:dyDescent="0.3">
      <c r="C83" s="27">
        <v>6969</v>
      </c>
      <c r="D83" s="47" t="s">
        <v>3688</v>
      </c>
      <c r="E83" s="27" t="s">
        <v>881</v>
      </c>
      <c r="F83" s="27" t="s">
        <v>48</v>
      </c>
      <c r="G83" s="27" t="s">
        <v>88</v>
      </c>
      <c r="H83" s="27" t="s">
        <v>91</v>
      </c>
      <c r="I83" s="27" t="s">
        <v>97</v>
      </c>
      <c r="J83" s="27" t="s">
        <v>97</v>
      </c>
      <c r="K83" s="27" t="s">
        <v>51</v>
      </c>
      <c r="FI83" s="27" t="s">
        <v>52</v>
      </c>
      <c r="FJ83" s="27">
        <v>50</v>
      </c>
      <c r="FK83" s="27">
        <v>100</v>
      </c>
      <c r="FL83" s="27" t="s">
        <v>2670</v>
      </c>
      <c r="FM83" s="27" t="s">
        <v>52</v>
      </c>
      <c r="FN83" s="27">
        <v>20</v>
      </c>
      <c r="FO83" s="27">
        <v>15</v>
      </c>
      <c r="FP83" s="27">
        <v>20</v>
      </c>
      <c r="FQ83" s="27" t="s">
        <v>52</v>
      </c>
      <c r="FR83" s="27" t="s">
        <v>52</v>
      </c>
      <c r="FS83" s="27">
        <v>12</v>
      </c>
      <c r="FT83" s="27">
        <v>150</v>
      </c>
      <c r="FU83" s="27" t="s">
        <v>353</v>
      </c>
      <c r="FV83" s="27" t="s">
        <v>52</v>
      </c>
      <c r="FW83" s="27">
        <v>20</v>
      </c>
      <c r="FX83" s="27">
        <v>15</v>
      </c>
      <c r="FY83" s="27">
        <v>20</v>
      </c>
      <c r="GB83" s="27" t="s">
        <v>2669</v>
      </c>
      <c r="GC83" s="27" t="s">
        <v>2668</v>
      </c>
    </row>
    <row r="84" spans="1:190" x14ac:dyDescent="0.3">
      <c r="C84" s="27">
        <v>6969</v>
      </c>
      <c r="D84" s="47" t="s">
        <v>3689</v>
      </c>
      <c r="E84" s="27" t="s">
        <v>900</v>
      </c>
      <c r="F84" s="27" t="s">
        <v>48</v>
      </c>
      <c r="G84" s="27" t="s">
        <v>88</v>
      </c>
      <c r="H84" s="27" t="s">
        <v>93</v>
      </c>
      <c r="I84" s="27" t="s">
        <v>99</v>
      </c>
      <c r="J84" s="27" t="s">
        <v>99</v>
      </c>
      <c r="K84" s="27" t="s">
        <v>51</v>
      </c>
      <c r="L84" s="27" t="s">
        <v>52</v>
      </c>
      <c r="M84" s="27" t="s">
        <v>52</v>
      </c>
      <c r="O84" s="27">
        <v>125</v>
      </c>
      <c r="P84" s="27" t="s">
        <v>366</v>
      </c>
      <c r="Q84" s="27" t="s">
        <v>52</v>
      </c>
      <c r="R84" s="27">
        <v>15</v>
      </c>
      <c r="S84" s="27">
        <v>10</v>
      </c>
      <c r="T84" s="27">
        <v>15</v>
      </c>
      <c r="U84" s="27" t="s">
        <v>52</v>
      </c>
      <c r="V84" s="27" t="s">
        <v>52</v>
      </c>
      <c r="W84" s="27" t="s">
        <v>54</v>
      </c>
      <c r="X84" s="27">
        <v>325</v>
      </c>
      <c r="Y84" s="27" t="s">
        <v>2660</v>
      </c>
      <c r="Z84" s="27" t="s">
        <v>52</v>
      </c>
      <c r="AA84" s="27">
        <v>7</v>
      </c>
      <c r="AB84" s="27">
        <v>5</v>
      </c>
      <c r="AC84" s="27">
        <v>7</v>
      </c>
      <c r="AD84" s="27" t="s">
        <v>52</v>
      </c>
      <c r="AE84" s="27" t="s">
        <v>52</v>
      </c>
      <c r="AG84" s="27">
        <v>135</v>
      </c>
      <c r="AH84" s="27" t="s">
        <v>364</v>
      </c>
      <c r="AI84" s="27" t="s">
        <v>52</v>
      </c>
      <c r="AJ84" s="27">
        <v>20</v>
      </c>
      <c r="AK84" s="27">
        <v>15</v>
      </c>
      <c r="AL84" s="27">
        <v>20</v>
      </c>
      <c r="AM84" s="27" t="s">
        <v>52</v>
      </c>
      <c r="AN84" s="27" t="s">
        <v>52</v>
      </c>
      <c r="AO84" s="27" t="s">
        <v>54</v>
      </c>
      <c r="AP84" s="27">
        <v>275</v>
      </c>
      <c r="AQ84" s="27" t="s">
        <v>2284</v>
      </c>
      <c r="AR84" s="27" t="s">
        <v>53</v>
      </c>
      <c r="AT84" s="27">
        <v>60</v>
      </c>
      <c r="AU84" s="27">
        <v>65</v>
      </c>
      <c r="AV84" s="27" t="s">
        <v>52</v>
      </c>
      <c r="AW84" s="27" t="s">
        <v>52</v>
      </c>
      <c r="AY84" s="27">
        <v>500</v>
      </c>
      <c r="AZ84" s="27" t="s">
        <v>375</v>
      </c>
      <c r="BA84" s="27" t="s">
        <v>52</v>
      </c>
      <c r="BB84" s="27">
        <v>7</v>
      </c>
      <c r="BC84" s="27">
        <v>5</v>
      </c>
      <c r="BD84" s="27">
        <v>7</v>
      </c>
      <c r="BE84" s="27" t="s">
        <v>52</v>
      </c>
      <c r="BF84" s="27" t="s">
        <v>52</v>
      </c>
      <c r="BG84" s="27" t="s">
        <v>54</v>
      </c>
      <c r="BH84" s="27">
        <v>175</v>
      </c>
      <c r="BI84" s="27" t="s">
        <v>1982</v>
      </c>
      <c r="BJ84" s="27" t="s">
        <v>52</v>
      </c>
      <c r="BK84" s="27">
        <v>3</v>
      </c>
      <c r="BL84" s="27">
        <v>2</v>
      </c>
      <c r="BM84" s="27">
        <v>3</v>
      </c>
      <c r="BN84" s="27" t="s">
        <v>53</v>
      </c>
      <c r="BP84" s="27" t="s">
        <v>54</v>
      </c>
      <c r="BW84" s="27" t="s">
        <v>52</v>
      </c>
      <c r="BX84" s="27" t="s">
        <v>52</v>
      </c>
      <c r="BY84" s="27" t="s">
        <v>54</v>
      </c>
      <c r="BZ84" s="27">
        <v>1850</v>
      </c>
      <c r="CA84" s="27" t="s">
        <v>343</v>
      </c>
      <c r="CB84" s="27" t="s">
        <v>52</v>
      </c>
      <c r="CC84" s="27">
        <v>10</v>
      </c>
      <c r="CD84" s="27">
        <v>7</v>
      </c>
      <c r="CE84" s="27">
        <v>10</v>
      </c>
      <c r="CF84" s="27" t="s">
        <v>52</v>
      </c>
      <c r="CG84" s="27" t="s">
        <v>52</v>
      </c>
      <c r="CI84" s="27">
        <v>325</v>
      </c>
      <c r="CJ84" s="27" t="s">
        <v>387</v>
      </c>
      <c r="CK84" s="27" t="s">
        <v>52</v>
      </c>
      <c r="CL84" s="27">
        <v>20</v>
      </c>
      <c r="CM84" s="27">
        <v>15</v>
      </c>
      <c r="CN84" s="27">
        <v>20</v>
      </c>
      <c r="CO84" s="27" t="s">
        <v>53</v>
      </c>
      <c r="CP84" s="27" t="s">
        <v>54</v>
      </c>
      <c r="CQ84" s="27" t="s">
        <v>54</v>
      </c>
      <c r="CR84" s="27" t="s">
        <v>54</v>
      </c>
      <c r="CS84" s="27" t="s">
        <v>54</v>
      </c>
      <c r="CT84" s="27" t="s">
        <v>54</v>
      </c>
      <c r="CU84" s="27" t="s">
        <v>54</v>
      </c>
      <c r="CV84" s="27" t="s">
        <v>54</v>
      </c>
      <c r="CW84" s="27" t="s">
        <v>54</v>
      </c>
      <c r="CX84" s="27" t="s">
        <v>52</v>
      </c>
      <c r="CY84" s="27" t="s">
        <v>52</v>
      </c>
      <c r="DA84" s="27">
        <v>335</v>
      </c>
      <c r="DB84" s="27" t="s">
        <v>357</v>
      </c>
      <c r="DC84" s="27" t="s">
        <v>52</v>
      </c>
      <c r="DD84" s="27">
        <v>10</v>
      </c>
      <c r="DE84" s="27">
        <v>7</v>
      </c>
      <c r="DF84" s="27">
        <v>10</v>
      </c>
      <c r="DG84" s="27" t="s">
        <v>52</v>
      </c>
      <c r="DH84" s="27" t="s">
        <v>52</v>
      </c>
      <c r="DI84" s="27" t="s">
        <v>54</v>
      </c>
      <c r="DJ84" s="27">
        <v>650</v>
      </c>
      <c r="DK84" s="27" t="s">
        <v>305</v>
      </c>
      <c r="DL84" s="27" t="s">
        <v>52</v>
      </c>
      <c r="DM84" s="27">
        <v>2</v>
      </c>
      <c r="DN84" s="27">
        <v>1</v>
      </c>
      <c r="DO84" s="27">
        <v>2</v>
      </c>
      <c r="DP84" s="27" t="s">
        <v>52</v>
      </c>
      <c r="DQ84" s="27" t="s">
        <v>52</v>
      </c>
      <c r="DR84" s="27" t="s">
        <v>54</v>
      </c>
      <c r="DS84" s="27">
        <v>35</v>
      </c>
      <c r="DT84" s="27" t="s">
        <v>2155</v>
      </c>
      <c r="DU84" s="27" t="s">
        <v>52</v>
      </c>
      <c r="DV84" s="27">
        <v>30</v>
      </c>
      <c r="DW84" s="27">
        <v>25</v>
      </c>
      <c r="DX84" s="27">
        <v>30</v>
      </c>
      <c r="DY84" s="27" t="s">
        <v>53</v>
      </c>
      <c r="EA84" s="27" t="s">
        <v>54</v>
      </c>
      <c r="EH84" s="27" t="s">
        <v>52</v>
      </c>
      <c r="EI84" s="27" t="s">
        <v>52</v>
      </c>
      <c r="EK84" s="27">
        <v>300</v>
      </c>
      <c r="EL84" s="27" t="s">
        <v>313</v>
      </c>
      <c r="EM84" s="27" t="s">
        <v>52</v>
      </c>
      <c r="EN84" s="27">
        <v>15</v>
      </c>
      <c r="EO84" s="27">
        <v>20</v>
      </c>
      <c r="EP84" s="27">
        <v>15</v>
      </c>
      <c r="EQ84" s="27" t="s">
        <v>52</v>
      </c>
      <c r="ER84" s="27" t="s">
        <v>52</v>
      </c>
      <c r="ES84" s="27" t="s">
        <v>54</v>
      </c>
      <c r="ET84" s="27">
        <v>135</v>
      </c>
      <c r="EU84" s="27" t="s">
        <v>2659</v>
      </c>
      <c r="EV84" s="27" t="s">
        <v>52</v>
      </c>
      <c r="EW84" s="27">
        <v>30</v>
      </c>
      <c r="EX84" s="27">
        <v>25</v>
      </c>
      <c r="EY84" s="27">
        <v>30</v>
      </c>
      <c r="EZ84" s="27" t="s">
        <v>52</v>
      </c>
      <c r="FA84" s="27" t="s">
        <v>52</v>
      </c>
      <c r="FB84" s="27" t="s">
        <v>54</v>
      </c>
      <c r="FC84" s="27">
        <v>225</v>
      </c>
      <c r="FD84" s="27" t="s">
        <v>313</v>
      </c>
      <c r="FE84" s="27" t="s">
        <v>52</v>
      </c>
      <c r="FF84" s="27">
        <v>30</v>
      </c>
      <c r="FG84" s="27">
        <v>25</v>
      </c>
      <c r="FH84" s="27">
        <v>30</v>
      </c>
      <c r="FI84" s="27" t="s">
        <v>52</v>
      </c>
      <c r="FJ84" s="27">
        <v>50</v>
      </c>
      <c r="FK84" s="27">
        <v>125</v>
      </c>
      <c r="FL84" s="27" t="s">
        <v>321</v>
      </c>
      <c r="FM84" s="27" t="s">
        <v>52</v>
      </c>
      <c r="FN84" s="27">
        <v>30</v>
      </c>
      <c r="FO84" s="27">
        <v>25</v>
      </c>
      <c r="FP84" s="27">
        <v>30</v>
      </c>
      <c r="FQ84" s="27" t="s">
        <v>52</v>
      </c>
      <c r="FR84" s="27" t="s">
        <v>52</v>
      </c>
      <c r="FT84" s="27">
        <v>160</v>
      </c>
      <c r="FU84" s="27" t="s">
        <v>353</v>
      </c>
      <c r="FV84" s="27" t="s">
        <v>52</v>
      </c>
      <c r="FW84" s="27">
        <v>10</v>
      </c>
      <c r="FX84" s="27">
        <v>7</v>
      </c>
      <c r="FY84" s="27">
        <v>10</v>
      </c>
      <c r="GB84" s="27" t="s">
        <v>2658</v>
      </c>
      <c r="GC84" s="27" t="s">
        <v>2657</v>
      </c>
    </row>
    <row r="85" spans="1:190" x14ac:dyDescent="0.3">
      <c r="C85" s="27">
        <v>6969</v>
      </c>
      <c r="D85" s="47" t="s">
        <v>3690</v>
      </c>
      <c r="E85" s="27" t="s">
        <v>900</v>
      </c>
      <c r="F85" s="27" t="s">
        <v>48</v>
      </c>
      <c r="G85" s="27" t="s">
        <v>88</v>
      </c>
      <c r="H85" s="27" t="s">
        <v>93</v>
      </c>
      <c r="I85" s="27" t="s">
        <v>99</v>
      </c>
      <c r="J85" s="27" t="s">
        <v>99</v>
      </c>
      <c r="K85" s="27" t="s">
        <v>51</v>
      </c>
      <c r="L85" s="27" t="s">
        <v>52</v>
      </c>
      <c r="M85" s="27" t="s">
        <v>52</v>
      </c>
      <c r="O85" s="27">
        <v>150</v>
      </c>
      <c r="P85" s="27" t="s">
        <v>386</v>
      </c>
      <c r="Q85" s="27" t="s">
        <v>52</v>
      </c>
      <c r="R85" s="27">
        <v>2</v>
      </c>
      <c r="S85" s="27">
        <v>15</v>
      </c>
      <c r="T85" s="27">
        <v>2</v>
      </c>
      <c r="U85" s="27" t="s">
        <v>52</v>
      </c>
      <c r="V85" s="27" t="s">
        <v>52</v>
      </c>
      <c r="W85" s="27" t="s">
        <v>54</v>
      </c>
      <c r="X85" s="27">
        <v>350</v>
      </c>
      <c r="Y85" s="27" t="s">
        <v>354</v>
      </c>
      <c r="Z85" s="27" t="s">
        <v>52</v>
      </c>
      <c r="AA85" s="27">
        <v>1</v>
      </c>
      <c r="AB85" s="27">
        <v>15</v>
      </c>
      <c r="AC85" s="27">
        <v>2</v>
      </c>
      <c r="AD85" s="27" t="s">
        <v>53</v>
      </c>
      <c r="AM85" s="27" t="s">
        <v>52</v>
      </c>
      <c r="AN85" s="27" t="s">
        <v>52</v>
      </c>
      <c r="AO85" s="27" t="s">
        <v>54</v>
      </c>
      <c r="AP85" s="27">
        <v>250</v>
      </c>
      <c r="AQ85" s="27" t="s">
        <v>320</v>
      </c>
      <c r="AR85" s="27" t="s">
        <v>53</v>
      </c>
      <c r="AT85" s="27">
        <v>60</v>
      </c>
      <c r="AU85" s="27">
        <v>2</v>
      </c>
      <c r="AV85" s="27" t="s">
        <v>52</v>
      </c>
      <c r="AW85" s="27" t="s">
        <v>52</v>
      </c>
      <c r="AY85" s="27">
        <v>400</v>
      </c>
      <c r="AZ85" s="27" t="s">
        <v>357</v>
      </c>
      <c r="BA85" s="27" t="s">
        <v>52</v>
      </c>
      <c r="BB85" s="27">
        <v>2</v>
      </c>
      <c r="BC85" s="27">
        <v>7</v>
      </c>
      <c r="BD85" s="27">
        <v>2</v>
      </c>
      <c r="BE85" s="27" t="s">
        <v>52</v>
      </c>
      <c r="BF85" s="27" t="s">
        <v>52</v>
      </c>
      <c r="BG85" s="27" t="s">
        <v>54</v>
      </c>
      <c r="BH85" s="27">
        <v>185</v>
      </c>
      <c r="BI85" s="27" t="s">
        <v>1982</v>
      </c>
      <c r="BJ85" s="27" t="s">
        <v>52</v>
      </c>
      <c r="BK85" s="27">
        <v>2</v>
      </c>
      <c r="BL85" s="27">
        <v>5</v>
      </c>
      <c r="BM85" s="27">
        <v>1</v>
      </c>
      <c r="BN85" s="27" t="s">
        <v>53</v>
      </c>
      <c r="BP85" s="27" t="s">
        <v>54</v>
      </c>
      <c r="BW85" s="27" t="s">
        <v>52</v>
      </c>
      <c r="BX85" s="27" t="s">
        <v>52</v>
      </c>
      <c r="BY85" s="27" t="s">
        <v>54</v>
      </c>
      <c r="BZ85" s="27">
        <v>1900</v>
      </c>
      <c r="CA85" s="27" t="s">
        <v>343</v>
      </c>
      <c r="CB85" s="27" t="s">
        <v>52</v>
      </c>
      <c r="CC85" s="27">
        <v>2</v>
      </c>
      <c r="CD85" s="27">
        <v>10</v>
      </c>
      <c r="CE85" s="27">
        <v>1</v>
      </c>
      <c r="CF85" s="27" t="s">
        <v>52</v>
      </c>
      <c r="CG85" s="27" t="s">
        <v>52</v>
      </c>
      <c r="CI85" s="27">
        <v>600</v>
      </c>
      <c r="CJ85" s="27" t="s">
        <v>364</v>
      </c>
      <c r="CK85" s="27" t="s">
        <v>52</v>
      </c>
      <c r="CL85" s="27">
        <v>2</v>
      </c>
      <c r="CM85" s="27">
        <v>15</v>
      </c>
      <c r="CN85" s="27">
        <v>2</v>
      </c>
      <c r="CO85" s="27" t="s">
        <v>53</v>
      </c>
      <c r="CP85" s="27" t="s">
        <v>54</v>
      </c>
      <c r="CQ85" s="27" t="s">
        <v>54</v>
      </c>
      <c r="CR85" s="27" t="s">
        <v>54</v>
      </c>
      <c r="CS85" s="27" t="s">
        <v>54</v>
      </c>
      <c r="CT85" s="27" t="s">
        <v>54</v>
      </c>
      <c r="CU85" s="27" t="s">
        <v>54</v>
      </c>
      <c r="CV85" s="27" t="s">
        <v>54</v>
      </c>
      <c r="CW85" s="27" t="s">
        <v>54</v>
      </c>
      <c r="CX85" s="27" t="s">
        <v>52</v>
      </c>
      <c r="CY85" s="27" t="s">
        <v>52</v>
      </c>
      <c r="DA85" s="27">
        <v>350</v>
      </c>
      <c r="DB85" s="27" t="s">
        <v>2643</v>
      </c>
      <c r="DC85" s="27" t="s">
        <v>52</v>
      </c>
      <c r="DD85" s="27">
        <v>2</v>
      </c>
      <c r="DE85" s="27">
        <v>15</v>
      </c>
      <c r="DF85" s="27">
        <v>2</v>
      </c>
      <c r="DG85" s="27" t="s">
        <v>52</v>
      </c>
      <c r="DH85" s="27" t="s">
        <v>52</v>
      </c>
      <c r="DI85" s="27" t="s">
        <v>54</v>
      </c>
      <c r="DJ85" s="27">
        <v>675</v>
      </c>
      <c r="DK85" s="27" t="s">
        <v>305</v>
      </c>
      <c r="DL85" s="27" t="s">
        <v>52</v>
      </c>
      <c r="DM85" s="27">
        <v>1</v>
      </c>
      <c r="DN85" s="27">
        <v>2</v>
      </c>
      <c r="DO85" s="27">
        <v>1</v>
      </c>
      <c r="DP85" s="27" t="s">
        <v>52</v>
      </c>
      <c r="DQ85" s="27" t="s">
        <v>52</v>
      </c>
      <c r="DR85" s="27" t="s">
        <v>54</v>
      </c>
      <c r="DS85" s="27">
        <v>35</v>
      </c>
      <c r="DT85" s="27" t="s">
        <v>320</v>
      </c>
      <c r="DU85" s="27" t="s">
        <v>52</v>
      </c>
      <c r="DV85" s="27">
        <v>2</v>
      </c>
      <c r="DW85" s="27">
        <v>15</v>
      </c>
      <c r="DX85" s="27">
        <v>2</v>
      </c>
      <c r="DY85" s="27" t="s">
        <v>53</v>
      </c>
      <c r="EA85" s="27" t="s">
        <v>54</v>
      </c>
      <c r="EH85" s="27" t="s">
        <v>52</v>
      </c>
      <c r="EI85" s="27" t="s">
        <v>52</v>
      </c>
      <c r="EK85" s="27">
        <v>275</v>
      </c>
      <c r="EL85" s="27" t="s">
        <v>313</v>
      </c>
      <c r="EM85" s="27" t="s">
        <v>52</v>
      </c>
      <c r="EN85" s="27">
        <v>2</v>
      </c>
      <c r="EO85" s="27">
        <v>20</v>
      </c>
      <c r="EP85" s="27">
        <v>2</v>
      </c>
      <c r="EQ85" s="27" t="s">
        <v>52</v>
      </c>
      <c r="ER85" s="27" t="s">
        <v>52</v>
      </c>
      <c r="ES85" s="27" t="s">
        <v>54</v>
      </c>
      <c r="ET85" s="27">
        <v>120</v>
      </c>
      <c r="EU85" s="27" t="s">
        <v>342</v>
      </c>
      <c r="EV85" s="27" t="s">
        <v>52</v>
      </c>
      <c r="EW85" s="27">
        <v>5</v>
      </c>
      <c r="EX85" s="27">
        <v>25</v>
      </c>
      <c r="EY85" s="27">
        <v>2</v>
      </c>
      <c r="EZ85" s="27" t="s">
        <v>52</v>
      </c>
      <c r="FA85" s="27" t="s">
        <v>52</v>
      </c>
      <c r="FB85" s="27" t="s">
        <v>54</v>
      </c>
      <c r="FC85" s="27">
        <v>175</v>
      </c>
      <c r="FD85" s="27" t="s">
        <v>313</v>
      </c>
      <c r="FE85" s="27" t="s">
        <v>52</v>
      </c>
      <c r="FF85" s="27">
        <v>2</v>
      </c>
      <c r="FG85" s="27">
        <v>25</v>
      </c>
      <c r="FH85" s="27">
        <v>2</v>
      </c>
      <c r="FI85" s="27" t="s">
        <v>52</v>
      </c>
      <c r="FJ85" s="27">
        <v>65</v>
      </c>
      <c r="FK85" s="27">
        <v>125</v>
      </c>
      <c r="FL85" s="27" t="s">
        <v>2121</v>
      </c>
      <c r="FM85" s="27" t="s">
        <v>52</v>
      </c>
      <c r="FN85" s="27">
        <v>2</v>
      </c>
      <c r="FO85" s="27">
        <v>30</v>
      </c>
      <c r="FP85" s="27">
        <v>2</v>
      </c>
      <c r="FQ85" s="27" t="s">
        <v>52</v>
      </c>
      <c r="FR85" s="27" t="s">
        <v>52</v>
      </c>
      <c r="FT85" s="27">
        <v>175</v>
      </c>
      <c r="FU85" s="27" t="s">
        <v>353</v>
      </c>
      <c r="FV85" s="27" t="s">
        <v>52</v>
      </c>
      <c r="FW85" s="27">
        <v>2</v>
      </c>
      <c r="FX85" s="27">
        <v>20</v>
      </c>
      <c r="FY85" s="27">
        <v>2</v>
      </c>
      <c r="GB85" s="27" t="s">
        <v>2642</v>
      </c>
      <c r="GC85" s="27" t="s">
        <v>2641</v>
      </c>
    </row>
    <row r="86" spans="1:190" x14ac:dyDescent="0.3">
      <c r="C86" s="27">
        <v>6969</v>
      </c>
      <c r="D86" s="47" t="s">
        <v>3691</v>
      </c>
      <c r="E86" s="27" t="s">
        <v>900</v>
      </c>
      <c r="F86" s="27" t="s">
        <v>48</v>
      </c>
      <c r="G86" s="27" t="s">
        <v>88</v>
      </c>
      <c r="H86" s="27" t="s">
        <v>93</v>
      </c>
      <c r="I86" s="27" t="s">
        <v>99</v>
      </c>
      <c r="J86" s="27" t="s">
        <v>99</v>
      </c>
      <c r="K86" s="27" t="s">
        <v>51</v>
      </c>
      <c r="L86" s="27" t="s">
        <v>53</v>
      </c>
      <c r="N86" s="27" t="s">
        <v>54</v>
      </c>
      <c r="DY86" s="27" t="s">
        <v>52</v>
      </c>
      <c r="DZ86" s="27" t="s">
        <v>52</v>
      </c>
      <c r="EA86" s="27" t="s">
        <v>54</v>
      </c>
      <c r="EB86" s="27">
        <v>70</v>
      </c>
      <c r="EC86" s="27" t="s">
        <v>320</v>
      </c>
      <c r="ED86" s="27" t="s">
        <v>52</v>
      </c>
      <c r="EE86" s="27">
        <v>1</v>
      </c>
      <c r="EF86" s="27">
        <v>1</v>
      </c>
      <c r="EG86" s="27">
        <v>1</v>
      </c>
      <c r="GB86" s="27" t="s">
        <v>947</v>
      </c>
      <c r="GC86" s="27" t="s">
        <v>946</v>
      </c>
    </row>
    <row r="87" spans="1:190" x14ac:dyDescent="0.3">
      <c r="C87" s="27">
        <v>6969</v>
      </c>
      <c r="D87" s="47" t="s">
        <v>3692</v>
      </c>
      <c r="E87" s="27" t="s">
        <v>900</v>
      </c>
      <c r="F87" s="27" t="s">
        <v>48</v>
      </c>
      <c r="G87" s="27" t="s">
        <v>88</v>
      </c>
      <c r="H87" s="27" t="s">
        <v>93</v>
      </c>
      <c r="I87" s="27" t="s">
        <v>99</v>
      </c>
      <c r="J87" s="27" t="s">
        <v>99</v>
      </c>
      <c r="K87" s="27" t="s">
        <v>51</v>
      </c>
      <c r="CO87" s="27" t="s">
        <v>52</v>
      </c>
      <c r="CP87" s="27" t="s">
        <v>52</v>
      </c>
      <c r="CQ87" s="27" t="s">
        <v>54</v>
      </c>
      <c r="CR87" s="27">
        <v>350</v>
      </c>
      <c r="CS87" s="27" t="s">
        <v>310</v>
      </c>
      <c r="CT87" s="27" t="s">
        <v>52</v>
      </c>
      <c r="CU87" s="27">
        <v>2</v>
      </c>
      <c r="CV87" s="27">
        <v>1</v>
      </c>
      <c r="CW87" s="27">
        <v>2</v>
      </c>
      <c r="GB87" s="27" t="s">
        <v>941</v>
      </c>
      <c r="GC87" s="27" t="s">
        <v>940</v>
      </c>
    </row>
    <row r="88" spans="1:190" x14ac:dyDescent="0.3">
      <c r="C88" s="27">
        <v>6969</v>
      </c>
      <c r="D88" s="47" t="s">
        <v>3693</v>
      </c>
      <c r="E88" s="27" t="s">
        <v>900</v>
      </c>
      <c r="F88" s="27" t="s">
        <v>48</v>
      </c>
      <c r="G88" s="27" t="s">
        <v>88</v>
      </c>
      <c r="H88" s="27" t="s">
        <v>93</v>
      </c>
      <c r="I88" s="27" t="s">
        <v>99</v>
      </c>
      <c r="J88" s="27" t="s">
        <v>99</v>
      </c>
      <c r="K88" s="27" t="s">
        <v>51</v>
      </c>
      <c r="CO88" s="27" t="s">
        <v>52</v>
      </c>
      <c r="CP88" s="27" t="s">
        <v>52</v>
      </c>
      <c r="CQ88" s="27" t="s">
        <v>54</v>
      </c>
      <c r="CR88" s="27">
        <v>525</v>
      </c>
      <c r="CS88" s="27" t="s">
        <v>305</v>
      </c>
      <c r="CT88" s="27" t="s">
        <v>52</v>
      </c>
      <c r="CU88" s="27">
        <v>2</v>
      </c>
      <c r="CV88" s="27">
        <v>1</v>
      </c>
      <c r="CW88" s="27">
        <v>2</v>
      </c>
      <c r="GB88" s="27" t="s">
        <v>939</v>
      </c>
      <c r="GC88" s="27" t="s">
        <v>938</v>
      </c>
    </row>
    <row r="89" spans="1:190" x14ac:dyDescent="0.3">
      <c r="C89" s="27">
        <v>6969</v>
      </c>
      <c r="D89" s="47" t="s">
        <v>3694</v>
      </c>
      <c r="E89" s="27" t="s">
        <v>900</v>
      </c>
      <c r="F89" s="27" t="s">
        <v>48</v>
      </c>
      <c r="G89" s="27" t="s">
        <v>88</v>
      </c>
      <c r="H89" s="27" t="s">
        <v>93</v>
      </c>
      <c r="I89" s="27" t="s">
        <v>99</v>
      </c>
      <c r="J89" s="27" t="s">
        <v>99</v>
      </c>
      <c r="K89" s="27" t="s">
        <v>51</v>
      </c>
      <c r="BO89" s="27" t="s">
        <v>52</v>
      </c>
      <c r="BP89" s="27" t="s">
        <v>54</v>
      </c>
      <c r="BQ89" s="27">
        <v>100</v>
      </c>
      <c r="BR89" s="27" t="s">
        <v>935</v>
      </c>
      <c r="BS89" s="27" t="s">
        <v>52</v>
      </c>
      <c r="BT89" s="27">
        <v>2</v>
      </c>
      <c r="BU89" s="27">
        <v>1</v>
      </c>
      <c r="BV89" s="27">
        <v>2</v>
      </c>
      <c r="GB89" s="27" t="s">
        <v>934</v>
      </c>
      <c r="GC89" s="27" t="s">
        <v>933</v>
      </c>
    </row>
    <row r="90" spans="1:190" x14ac:dyDescent="0.3">
      <c r="C90" s="27">
        <v>6969</v>
      </c>
      <c r="D90" s="47" t="s">
        <v>3695</v>
      </c>
      <c r="E90" s="27" t="s">
        <v>900</v>
      </c>
      <c r="F90" s="27" t="s">
        <v>48</v>
      </c>
      <c r="G90" s="27" t="s">
        <v>88</v>
      </c>
      <c r="H90" s="27" t="s">
        <v>93</v>
      </c>
      <c r="I90" s="27" t="s">
        <v>99</v>
      </c>
      <c r="J90" s="27" t="s">
        <v>99</v>
      </c>
      <c r="K90" s="27" t="s">
        <v>51</v>
      </c>
      <c r="BO90" s="27" t="s">
        <v>52</v>
      </c>
      <c r="BP90" s="27" t="s">
        <v>54</v>
      </c>
      <c r="BQ90" s="27">
        <v>100</v>
      </c>
      <c r="BR90" s="27" t="s">
        <v>932</v>
      </c>
      <c r="BS90" s="27" t="s">
        <v>52</v>
      </c>
      <c r="BT90" s="27">
        <v>2</v>
      </c>
      <c r="BU90" s="27">
        <v>1</v>
      </c>
      <c r="BV90" s="27">
        <v>2</v>
      </c>
      <c r="GB90" s="27" t="s">
        <v>931</v>
      </c>
      <c r="GC90" s="27" t="s">
        <v>930</v>
      </c>
    </row>
    <row r="91" spans="1:190" x14ac:dyDescent="0.3">
      <c r="C91" s="27">
        <v>6969</v>
      </c>
      <c r="D91" s="47" t="s">
        <v>3696</v>
      </c>
      <c r="E91" s="27" t="s">
        <v>881</v>
      </c>
      <c r="F91" s="27" t="s">
        <v>48</v>
      </c>
      <c r="G91" s="27" t="s">
        <v>88</v>
      </c>
      <c r="H91" s="27" t="s">
        <v>91</v>
      </c>
      <c r="I91" s="27" t="s">
        <v>97</v>
      </c>
      <c r="J91" s="27" t="s">
        <v>97</v>
      </c>
      <c r="K91" s="27" t="s">
        <v>51</v>
      </c>
      <c r="CO91" s="27" t="s">
        <v>52</v>
      </c>
      <c r="CP91" s="27" t="s">
        <v>52</v>
      </c>
      <c r="CQ91" s="27" t="s">
        <v>54</v>
      </c>
      <c r="CR91" s="27">
        <v>675</v>
      </c>
      <c r="CS91" s="27" t="s">
        <v>305</v>
      </c>
      <c r="CT91" s="27" t="s">
        <v>52</v>
      </c>
      <c r="CU91" s="27">
        <v>2</v>
      </c>
      <c r="CV91" s="27">
        <v>1</v>
      </c>
      <c r="CW91" s="27">
        <v>2</v>
      </c>
      <c r="GB91" s="27" t="s">
        <v>890</v>
      </c>
      <c r="GC91" s="27" t="s">
        <v>889</v>
      </c>
    </row>
    <row r="92" spans="1:190" x14ac:dyDescent="0.3">
      <c r="C92" s="27">
        <v>6969</v>
      </c>
      <c r="D92" s="47" t="s">
        <v>3697</v>
      </c>
      <c r="E92" s="27" t="s">
        <v>881</v>
      </c>
      <c r="F92" s="27" t="s">
        <v>48</v>
      </c>
      <c r="G92" s="27" t="s">
        <v>88</v>
      </c>
      <c r="H92" s="27" t="s">
        <v>91</v>
      </c>
      <c r="I92" s="27" t="s">
        <v>97</v>
      </c>
      <c r="J92" s="27" t="s">
        <v>97</v>
      </c>
      <c r="K92" s="27" t="s">
        <v>51</v>
      </c>
      <c r="BO92" s="27" t="s">
        <v>52</v>
      </c>
      <c r="BP92" s="27" t="s">
        <v>54</v>
      </c>
      <c r="BQ92" s="27">
        <v>85</v>
      </c>
      <c r="BR92" s="27" t="s">
        <v>884</v>
      </c>
      <c r="BS92" s="27" t="s">
        <v>52</v>
      </c>
      <c r="BT92" s="27">
        <v>2</v>
      </c>
      <c r="BU92" s="27">
        <v>1</v>
      </c>
      <c r="BV92" s="27">
        <v>2</v>
      </c>
      <c r="GB92" s="27" t="s">
        <v>883</v>
      </c>
      <c r="GC92" s="27" t="s">
        <v>882</v>
      </c>
    </row>
    <row r="93" spans="1:190" x14ac:dyDescent="0.3">
      <c r="C93" s="27">
        <v>6969</v>
      </c>
      <c r="D93" s="47" t="s">
        <v>3698</v>
      </c>
      <c r="E93" s="27" t="s">
        <v>881</v>
      </c>
      <c r="F93" s="27" t="s">
        <v>48</v>
      </c>
      <c r="G93" s="27" t="s">
        <v>88</v>
      </c>
      <c r="H93" s="27" t="s">
        <v>91</v>
      </c>
      <c r="I93" s="27" t="s">
        <v>97</v>
      </c>
      <c r="J93" s="27" t="s">
        <v>97</v>
      </c>
      <c r="K93" s="27" t="s">
        <v>51</v>
      </c>
      <c r="BO93" s="27" t="s">
        <v>52</v>
      </c>
      <c r="BP93" s="27" t="s">
        <v>54</v>
      </c>
      <c r="BQ93" s="27">
        <v>100</v>
      </c>
      <c r="BR93" s="27" t="s">
        <v>880</v>
      </c>
      <c r="BS93" s="27" t="s">
        <v>52</v>
      </c>
      <c r="BT93" s="27">
        <v>2</v>
      </c>
      <c r="BU93" s="27">
        <v>1</v>
      </c>
      <c r="BV93" s="27">
        <v>2</v>
      </c>
      <c r="GB93" s="27" t="s">
        <v>879</v>
      </c>
      <c r="GC93" s="27" t="s">
        <v>878</v>
      </c>
    </row>
    <row r="94" spans="1:190" x14ac:dyDescent="0.3">
      <c r="A94" s="27" t="s">
        <v>1401</v>
      </c>
      <c r="B94" s="27" t="s">
        <v>1400</v>
      </c>
      <c r="C94" s="27">
        <v>6969</v>
      </c>
      <c r="D94" s="47" t="s">
        <v>3699</v>
      </c>
      <c r="E94" s="28">
        <v>42236</v>
      </c>
      <c r="F94" s="27" t="s">
        <v>48</v>
      </c>
      <c r="G94" s="27" t="s">
        <v>49</v>
      </c>
      <c r="H94" s="27" t="s">
        <v>60</v>
      </c>
      <c r="I94" s="27" t="s">
        <v>1381</v>
      </c>
      <c r="J94" s="27" t="s">
        <v>1399</v>
      </c>
      <c r="K94" s="27" t="s">
        <v>64</v>
      </c>
      <c r="CO94" s="27" t="s">
        <v>52</v>
      </c>
      <c r="CP94" s="27" t="s">
        <v>52</v>
      </c>
      <c r="CR94" s="27">
        <v>680</v>
      </c>
      <c r="CS94" s="27" t="s">
        <v>320</v>
      </c>
      <c r="CT94" s="27" t="s">
        <v>52</v>
      </c>
      <c r="CU94" s="27">
        <v>1</v>
      </c>
      <c r="CV94" s="27">
        <v>1</v>
      </c>
      <c r="CW94" s="27">
        <v>1</v>
      </c>
      <c r="FZ94" s="27" t="s">
        <v>1398</v>
      </c>
      <c r="GA94" s="27">
        <v>511209</v>
      </c>
      <c r="GB94" s="27" t="s">
        <v>1397</v>
      </c>
      <c r="GC94" s="27" t="s">
        <v>1396</v>
      </c>
      <c r="GD94" s="27">
        <v>43</v>
      </c>
      <c r="GF94" s="27">
        <v>-1</v>
      </c>
      <c r="GG94" s="27" t="s">
        <v>54</v>
      </c>
      <c r="GH94" s="27" t="s">
        <v>54</v>
      </c>
    </row>
    <row r="95" spans="1:190" x14ac:dyDescent="0.3">
      <c r="A95" s="27" t="s">
        <v>1865</v>
      </c>
      <c r="B95" s="27" t="s">
        <v>1864</v>
      </c>
      <c r="C95" s="27">
        <v>6969</v>
      </c>
      <c r="D95" s="47" t="s">
        <v>3700</v>
      </c>
      <c r="E95" s="28">
        <v>42234</v>
      </c>
      <c r="F95" s="27" t="s">
        <v>69</v>
      </c>
      <c r="G95" s="27" t="s">
        <v>74</v>
      </c>
      <c r="H95" s="27" t="s">
        <v>1857</v>
      </c>
      <c r="I95" s="27" t="s">
        <v>1856</v>
      </c>
      <c r="J95" s="27" t="s">
        <v>1863</v>
      </c>
      <c r="K95" s="27" t="s">
        <v>64</v>
      </c>
      <c r="BO95" s="27" t="s">
        <v>52</v>
      </c>
      <c r="BQ95" s="27">
        <v>75</v>
      </c>
      <c r="BR95" s="27" t="s">
        <v>320</v>
      </c>
      <c r="BS95" s="27" t="s">
        <v>52</v>
      </c>
      <c r="BT95" s="27">
        <v>1</v>
      </c>
      <c r="BU95" s="27">
        <v>3</v>
      </c>
      <c r="BV95" s="27">
        <v>1</v>
      </c>
      <c r="FZ95" s="27" t="s">
        <v>1862</v>
      </c>
      <c r="GA95" s="27">
        <v>503646</v>
      </c>
      <c r="GB95" s="27" t="s">
        <v>1861</v>
      </c>
      <c r="GC95" s="27" t="s">
        <v>1860</v>
      </c>
      <c r="GD95" s="27">
        <v>40</v>
      </c>
      <c r="GF95" s="27">
        <v>-1</v>
      </c>
      <c r="GG95" s="27" t="s">
        <v>54</v>
      </c>
      <c r="GH95" s="27" t="s">
        <v>54</v>
      </c>
    </row>
    <row r="96" spans="1:190" x14ac:dyDescent="0.3">
      <c r="A96" s="27" t="s">
        <v>1859</v>
      </c>
      <c r="B96" s="27" t="s">
        <v>1858</v>
      </c>
      <c r="C96" s="27">
        <v>6969</v>
      </c>
      <c r="D96" s="47" t="s">
        <v>3701</v>
      </c>
      <c r="E96" s="28">
        <v>42234</v>
      </c>
      <c r="F96" s="27" t="s">
        <v>69</v>
      </c>
      <c r="G96" s="27" t="s">
        <v>74</v>
      </c>
      <c r="H96" s="27" t="s">
        <v>1857</v>
      </c>
      <c r="I96" s="27" t="s">
        <v>1856</v>
      </c>
      <c r="J96" s="27" t="s">
        <v>1855</v>
      </c>
      <c r="K96" s="27" t="s">
        <v>64</v>
      </c>
      <c r="BO96" s="27" t="s">
        <v>52</v>
      </c>
      <c r="BQ96" s="27">
        <v>75</v>
      </c>
      <c r="BR96" s="27" t="s">
        <v>320</v>
      </c>
      <c r="BS96" s="27" t="s">
        <v>52</v>
      </c>
      <c r="BT96" s="27">
        <v>1</v>
      </c>
      <c r="BU96" s="27">
        <v>2</v>
      </c>
      <c r="BV96" s="27">
        <v>1</v>
      </c>
      <c r="FZ96" s="27" t="s">
        <v>1854</v>
      </c>
      <c r="GA96" s="27">
        <v>503647</v>
      </c>
      <c r="GB96" s="27" t="s">
        <v>1853</v>
      </c>
      <c r="GC96" s="27" t="s">
        <v>1852</v>
      </c>
      <c r="GD96" s="27">
        <v>41</v>
      </c>
      <c r="GF96" s="27">
        <v>-1</v>
      </c>
      <c r="GG96" s="27" t="s">
        <v>54</v>
      </c>
      <c r="GH96" s="27" t="s">
        <v>54</v>
      </c>
    </row>
    <row r="97" spans="1:190" x14ac:dyDescent="0.3">
      <c r="A97" s="27" t="s">
        <v>1870</v>
      </c>
      <c r="B97" s="27" t="s">
        <v>1869</v>
      </c>
      <c r="C97" s="27">
        <v>6969</v>
      </c>
      <c r="D97" s="47" t="s">
        <v>3702</v>
      </c>
      <c r="E97" s="28">
        <v>42233</v>
      </c>
      <c r="F97" s="27" t="s">
        <v>69</v>
      </c>
      <c r="G97" s="27" t="s">
        <v>74</v>
      </c>
      <c r="H97" s="27" t="s">
        <v>1857</v>
      </c>
      <c r="I97" s="27" t="s">
        <v>1856</v>
      </c>
      <c r="J97" s="27" t="s">
        <v>368</v>
      </c>
      <c r="K97" s="27" t="s">
        <v>64</v>
      </c>
      <c r="BO97" s="27" t="s">
        <v>52</v>
      </c>
      <c r="BQ97" s="27">
        <v>70</v>
      </c>
      <c r="BR97" s="27" t="s">
        <v>320</v>
      </c>
      <c r="BS97" s="27" t="s">
        <v>52</v>
      </c>
      <c r="BT97" s="27">
        <v>1</v>
      </c>
      <c r="BU97" s="27">
        <v>1</v>
      </c>
      <c r="BV97" s="27">
        <v>1</v>
      </c>
      <c r="FZ97" s="27" t="s">
        <v>1868</v>
      </c>
      <c r="GA97" s="27">
        <v>503635</v>
      </c>
      <c r="GB97" s="27" t="s">
        <v>1867</v>
      </c>
      <c r="GC97" s="27" t="s">
        <v>1866</v>
      </c>
      <c r="GD97" s="27">
        <v>39</v>
      </c>
      <c r="GF97" s="27">
        <v>-1</v>
      </c>
      <c r="GG97" s="27" t="s">
        <v>54</v>
      </c>
      <c r="GH97" s="27" t="s">
        <v>54</v>
      </c>
    </row>
    <row r="98" spans="1:190" x14ac:dyDescent="0.3">
      <c r="A98" s="27" t="s">
        <v>1395</v>
      </c>
      <c r="B98" s="27" t="s">
        <v>1394</v>
      </c>
      <c r="C98" s="27">
        <v>6969</v>
      </c>
      <c r="D98" s="47" t="s">
        <v>3703</v>
      </c>
      <c r="E98" s="28">
        <v>42236</v>
      </c>
      <c r="F98" s="27" t="s">
        <v>48</v>
      </c>
      <c r="G98" s="27" t="s">
        <v>49</v>
      </c>
      <c r="H98" s="27" t="s">
        <v>60</v>
      </c>
      <c r="I98" s="27" t="s">
        <v>1381</v>
      </c>
      <c r="J98" s="27" t="s">
        <v>1393</v>
      </c>
      <c r="K98" s="27" t="s">
        <v>64</v>
      </c>
      <c r="BO98" s="27" t="s">
        <v>52</v>
      </c>
      <c r="BQ98" s="27">
        <v>75</v>
      </c>
      <c r="BR98" s="27" t="s">
        <v>320</v>
      </c>
      <c r="BS98" s="27" t="s">
        <v>52</v>
      </c>
      <c r="BT98" s="27">
        <v>1</v>
      </c>
      <c r="BU98" s="27">
        <v>1</v>
      </c>
      <c r="BV98" s="27">
        <v>1</v>
      </c>
      <c r="FZ98" s="27" t="s">
        <v>1392</v>
      </c>
      <c r="GA98" s="27">
        <v>511199</v>
      </c>
      <c r="GB98" s="27" t="s">
        <v>1391</v>
      </c>
      <c r="GC98" s="27" t="s">
        <v>1390</v>
      </c>
      <c r="GD98" s="27">
        <v>51</v>
      </c>
      <c r="GF98" s="27">
        <v>-1</v>
      </c>
      <c r="GG98" s="27" t="s">
        <v>54</v>
      </c>
      <c r="GH98" s="27" t="s">
        <v>54</v>
      </c>
    </row>
    <row r="99" spans="1:190" x14ac:dyDescent="0.3">
      <c r="C99" s="27">
        <v>2074</v>
      </c>
      <c r="D99" s="47" t="s">
        <v>3704</v>
      </c>
      <c r="E99" s="28">
        <v>42234</v>
      </c>
      <c r="F99" s="27" t="s">
        <v>377</v>
      </c>
      <c r="G99" s="27" t="s">
        <v>431</v>
      </c>
      <c r="H99" s="27" t="s">
        <v>501</v>
      </c>
      <c r="K99" s="27" t="s">
        <v>51</v>
      </c>
      <c r="FZ99" s="27" t="s">
        <v>534</v>
      </c>
      <c r="GA99" s="27">
        <v>3180858</v>
      </c>
      <c r="GB99" s="27" t="s">
        <v>533</v>
      </c>
      <c r="GC99" s="27" t="s">
        <v>532</v>
      </c>
      <c r="GD99" s="27">
        <v>47</v>
      </c>
      <c r="GF99" s="27">
        <v>-1</v>
      </c>
    </row>
    <row r="100" spans="1:190" x14ac:dyDescent="0.3">
      <c r="C100" s="27">
        <v>2074</v>
      </c>
      <c r="D100" s="47" t="s">
        <v>3705</v>
      </c>
      <c r="E100" s="28">
        <v>42233</v>
      </c>
      <c r="F100" s="27" t="s">
        <v>377</v>
      </c>
      <c r="G100" s="27" t="s">
        <v>431</v>
      </c>
      <c r="H100" s="27" t="s">
        <v>583</v>
      </c>
      <c r="K100" s="27" t="s">
        <v>51</v>
      </c>
      <c r="FZ100" s="27" t="s">
        <v>643</v>
      </c>
      <c r="GA100" s="27">
        <v>3146583</v>
      </c>
      <c r="GB100" s="27" t="s">
        <v>642</v>
      </c>
      <c r="GC100" s="27" t="s">
        <v>641</v>
      </c>
      <c r="GD100" s="27">
        <v>3</v>
      </c>
      <c r="GF100" s="27">
        <v>-1</v>
      </c>
    </row>
    <row r="101" spans="1:190" ht="14.25" customHeight="1" x14ac:dyDescent="0.3">
      <c r="C101" s="27">
        <v>2074</v>
      </c>
      <c r="D101" s="47" t="s">
        <v>3706</v>
      </c>
      <c r="E101" s="28">
        <v>42233</v>
      </c>
      <c r="F101" s="27" t="s">
        <v>377</v>
      </c>
      <c r="G101" s="27" t="s">
        <v>431</v>
      </c>
      <c r="H101" s="27" t="s">
        <v>583</v>
      </c>
      <c r="K101" s="27" t="s">
        <v>51</v>
      </c>
      <c r="FZ101" s="27" t="s">
        <v>619</v>
      </c>
      <c r="GA101" s="27">
        <v>3146601</v>
      </c>
      <c r="GB101" s="27" t="s">
        <v>618</v>
      </c>
      <c r="GC101" s="27" t="s">
        <v>617</v>
      </c>
      <c r="GD101" s="27">
        <v>14</v>
      </c>
      <c r="GF101" s="27">
        <v>-1</v>
      </c>
    </row>
    <row r="102" spans="1:190" x14ac:dyDescent="0.3">
      <c r="C102" s="27">
        <v>2074</v>
      </c>
      <c r="D102" s="47" t="s">
        <v>3707</v>
      </c>
      <c r="E102" s="28">
        <v>42233</v>
      </c>
      <c r="F102" s="27" t="s">
        <v>377</v>
      </c>
      <c r="G102" s="27" t="s">
        <v>431</v>
      </c>
      <c r="H102" s="27" t="s">
        <v>583</v>
      </c>
      <c r="K102" s="27" t="s">
        <v>51</v>
      </c>
      <c r="FZ102" s="27" t="s">
        <v>634</v>
      </c>
      <c r="GA102" s="27">
        <v>3146588</v>
      </c>
      <c r="GB102" s="27" t="s">
        <v>633</v>
      </c>
      <c r="GC102" s="27" t="s">
        <v>632</v>
      </c>
      <c r="GD102" s="27">
        <v>6</v>
      </c>
      <c r="GF102" s="27">
        <v>-1</v>
      </c>
    </row>
    <row r="103" spans="1:190" x14ac:dyDescent="0.3">
      <c r="A103" s="27" t="s">
        <v>2400</v>
      </c>
      <c r="B103" s="27" t="s">
        <v>2399</v>
      </c>
      <c r="C103" s="27">
        <v>2074</v>
      </c>
      <c r="D103" s="47" t="s">
        <v>3708</v>
      </c>
      <c r="E103" s="28">
        <v>42234</v>
      </c>
      <c r="F103" s="27" t="s">
        <v>69</v>
      </c>
      <c r="G103" s="27" t="s">
        <v>1522</v>
      </c>
      <c r="H103" s="27" t="s">
        <v>1521</v>
      </c>
      <c r="I103" s="27" t="s">
        <v>1535</v>
      </c>
      <c r="J103" s="27" t="s">
        <v>2398</v>
      </c>
      <c r="K103" s="27" t="s">
        <v>64</v>
      </c>
      <c r="FI103" s="27" t="s">
        <v>52</v>
      </c>
      <c r="FJ103" s="27">
        <v>77</v>
      </c>
      <c r="FK103" s="27">
        <v>75</v>
      </c>
      <c r="FL103" s="27" t="s">
        <v>2295</v>
      </c>
      <c r="FM103" s="27" t="s">
        <v>52</v>
      </c>
      <c r="FN103" s="27">
        <v>5</v>
      </c>
      <c r="FO103" s="27">
        <v>10</v>
      </c>
      <c r="FP103" s="27">
        <v>4</v>
      </c>
      <c r="FQ103" s="27" t="s">
        <v>53</v>
      </c>
      <c r="FZ103" s="27" t="s">
        <v>2397</v>
      </c>
      <c r="GA103" s="27">
        <v>496438</v>
      </c>
      <c r="GB103" s="27" t="s">
        <v>2396</v>
      </c>
      <c r="GC103" s="27" t="s">
        <v>2395</v>
      </c>
      <c r="GD103" s="27">
        <v>3</v>
      </c>
      <c r="GF103" s="27">
        <v>-1</v>
      </c>
      <c r="GG103" s="27" t="s">
        <v>54</v>
      </c>
      <c r="GH103" s="27" t="s">
        <v>54</v>
      </c>
    </row>
    <row r="104" spans="1:190" x14ac:dyDescent="0.3">
      <c r="A104" s="27" t="s">
        <v>1615</v>
      </c>
      <c r="B104" s="27" t="s">
        <v>1614</v>
      </c>
      <c r="C104" s="27">
        <v>2074</v>
      </c>
      <c r="D104" s="47" t="s">
        <v>3709</v>
      </c>
      <c r="E104" s="28">
        <v>42235</v>
      </c>
      <c r="F104" s="27" t="s">
        <v>69</v>
      </c>
      <c r="G104" s="27" t="s">
        <v>1522</v>
      </c>
      <c r="H104" s="27" t="s">
        <v>1589</v>
      </c>
      <c r="I104" s="27" t="s">
        <v>1588</v>
      </c>
      <c r="J104" s="27" t="s">
        <v>1613</v>
      </c>
      <c r="K104" s="27" t="s">
        <v>51</v>
      </c>
      <c r="CO104" s="27" t="s">
        <v>52</v>
      </c>
      <c r="CP104" s="27" t="s">
        <v>53</v>
      </c>
      <c r="CR104" s="27">
        <v>300</v>
      </c>
      <c r="CS104" s="27" t="s">
        <v>320</v>
      </c>
      <c r="CT104" s="27" t="s">
        <v>52</v>
      </c>
      <c r="CU104" s="27">
        <v>3</v>
      </c>
      <c r="CV104" s="27">
        <v>1</v>
      </c>
      <c r="CW104" s="27">
        <v>3</v>
      </c>
      <c r="FZ104" s="27" t="s">
        <v>1612</v>
      </c>
      <c r="GA104" s="27">
        <v>501454</v>
      </c>
      <c r="GB104" s="27" t="s">
        <v>1611</v>
      </c>
      <c r="GC104" s="27" t="s">
        <v>1610</v>
      </c>
      <c r="GD104" s="27">
        <v>18</v>
      </c>
      <c r="GF104" s="27">
        <v>-1</v>
      </c>
      <c r="GG104" s="27" t="s">
        <v>54</v>
      </c>
      <c r="GH104" s="27" t="s">
        <v>54</v>
      </c>
    </row>
    <row r="105" spans="1:190" x14ac:dyDescent="0.3">
      <c r="A105" s="27" t="s">
        <v>2313</v>
      </c>
      <c r="B105" s="27" t="s">
        <v>2312</v>
      </c>
      <c r="C105" s="27">
        <v>2074</v>
      </c>
      <c r="D105" s="47" t="s">
        <v>3710</v>
      </c>
      <c r="E105" s="28">
        <v>42235</v>
      </c>
      <c r="F105" s="27" t="s">
        <v>69</v>
      </c>
      <c r="G105" s="27" t="s">
        <v>1522</v>
      </c>
      <c r="H105" s="27" t="s">
        <v>1589</v>
      </c>
      <c r="I105" s="27" t="s">
        <v>1588</v>
      </c>
      <c r="J105" s="27" t="s">
        <v>2311</v>
      </c>
      <c r="K105" s="27" t="s">
        <v>51</v>
      </c>
      <c r="FI105" s="27" t="s">
        <v>52</v>
      </c>
      <c r="FJ105" s="27">
        <v>77</v>
      </c>
      <c r="FK105" s="27">
        <v>150</v>
      </c>
      <c r="FL105" s="27" t="s">
        <v>2295</v>
      </c>
      <c r="FM105" s="27" t="s">
        <v>52</v>
      </c>
      <c r="FN105" s="27">
        <v>5</v>
      </c>
      <c r="FO105" s="27">
        <v>20</v>
      </c>
      <c r="FP105" s="27">
        <v>5</v>
      </c>
      <c r="FQ105" s="27" t="s">
        <v>52</v>
      </c>
      <c r="FR105" s="27" t="s">
        <v>52</v>
      </c>
      <c r="FT105" s="27">
        <v>100</v>
      </c>
      <c r="FU105" s="27" t="s">
        <v>2310</v>
      </c>
      <c r="FV105" s="27" t="s">
        <v>52</v>
      </c>
      <c r="FW105" s="27">
        <v>5</v>
      </c>
      <c r="FX105" s="27">
        <v>15</v>
      </c>
      <c r="FY105" s="27">
        <v>5</v>
      </c>
      <c r="FZ105" s="27" t="s">
        <v>2309</v>
      </c>
      <c r="GA105" s="27">
        <v>501207</v>
      </c>
      <c r="GB105" s="27" t="s">
        <v>2308</v>
      </c>
      <c r="GC105" s="27" t="s">
        <v>2307</v>
      </c>
      <c r="GD105" s="27">
        <v>20</v>
      </c>
      <c r="GF105" s="27">
        <v>-1</v>
      </c>
      <c r="GG105" s="27" t="s">
        <v>54</v>
      </c>
      <c r="GH105" s="27" t="s">
        <v>54</v>
      </c>
    </row>
    <row r="106" spans="1:190" x14ac:dyDescent="0.3">
      <c r="A106" s="27" t="s">
        <v>1621</v>
      </c>
      <c r="B106" s="27" t="s">
        <v>1620</v>
      </c>
      <c r="C106" s="27">
        <v>2074</v>
      </c>
      <c r="D106" s="47" t="s">
        <v>3711</v>
      </c>
      <c r="E106" s="28">
        <v>42235</v>
      </c>
      <c r="F106" s="27" t="s">
        <v>69</v>
      </c>
      <c r="G106" s="27" t="s">
        <v>1522</v>
      </c>
      <c r="H106" s="27" t="s">
        <v>1589</v>
      </c>
      <c r="I106" s="27" t="s">
        <v>1588</v>
      </c>
      <c r="J106" s="27" t="s">
        <v>1619</v>
      </c>
      <c r="K106" s="27" t="s">
        <v>51</v>
      </c>
      <c r="L106" s="27" t="s">
        <v>53</v>
      </c>
      <c r="DY106" s="27" t="s">
        <v>52</v>
      </c>
      <c r="DZ106" s="27" t="s">
        <v>53</v>
      </c>
      <c r="EA106" s="27">
        <v>10</v>
      </c>
      <c r="EB106" s="27">
        <v>20</v>
      </c>
      <c r="EC106" s="27" t="s">
        <v>320</v>
      </c>
      <c r="ED106" s="27" t="s">
        <v>52</v>
      </c>
      <c r="EE106" s="27">
        <v>1</v>
      </c>
      <c r="EF106" s="27">
        <v>1</v>
      </c>
      <c r="EG106" s="27">
        <v>1</v>
      </c>
      <c r="FZ106" s="27" t="s">
        <v>1618</v>
      </c>
      <c r="GA106" s="27">
        <v>500656</v>
      </c>
      <c r="GB106" s="27" t="s">
        <v>1617</v>
      </c>
      <c r="GC106" s="27" t="s">
        <v>1616</v>
      </c>
      <c r="GD106" s="27">
        <v>13</v>
      </c>
      <c r="GF106" s="27">
        <v>-1</v>
      </c>
    </row>
    <row r="107" spans="1:190" x14ac:dyDescent="0.3">
      <c r="A107" s="27" t="s">
        <v>2773</v>
      </c>
      <c r="B107" s="27" t="s">
        <v>2772</v>
      </c>
      <c r="C107" s="27">
        <v>2074</v>
      </c>
      <c r="D107" s="47" t="s">
        <v>3712</v>
      </c>
      <c r="E107" s="28">
        <v>42235</v>
      </c>
      <c r="F107" s="27" t="s">
        <v>48</v>
      </c>
      <c r="G107" s="27" t="s">
        <v>49</v>
      </c>
      <c r="H107" s="27" t="s">
        <v>56</v>
      </c>
      <c r="I107" s="27" t="s">
        <v>57</v>
      </c>
      <c r="J107" s="27" t="s">
        <v>326</v>
      </c>
      <c r="K107" s="27" t="s">
        <v>51</v>
      </c>
      <c r="L107" s="27" t="s">
        <v>52</v>
      </c>
      <c r="M107" s="27" t="s">
        <v>52</v>
      </c>
      <c r="O107" s="27">
        <v>90</v>
      </c>
      <c r="P107" s="27" t="s">
        <v>323</v>
      </c>
      <c r="Q107" s="27" t="s">
        <v>52</v>
      </c>
      <c r="R107" s="27">
        <v>1</v>
      </c>
      <c r="S107" s="27">
        <v>2</v>
      </c>
      <c r="T107" s="27">
        <v>1</v>
      </c>
      <c r="U107" s="27" t="s">
        <v>52</v>
      </c>
      <c r="V107" s="27" t="s">
        <v>52</v>
      </c>
      <c r="X107" s="27">
        <v>250</v>
      </c>
      <c r="Y107" s="27" t="s">
        <v>323</v>
      </c>
      <c r="Z107" s="27" t="s">
        <v>52</v>
      </c>
      <c r="AA107" s="27">
        <v>1</v>
      </c>
      <c r="AB107" s="27">
        <v>2</v>
      </c>
      <c r="AC107" s="27">
        <v>1</v>
      </c>
      <c r="AD107" s="27" t="s">
        <v>52</v>
      </c>
      <c r="AE107" s="27" t="s">
        <v>52</v>
      </c>
      <c r="AG107" s="27">
        <v>65</v>
      </c>
      <c r="AH107" s="27" t="s">
        <v>323</v>
      </c>
      <c r="AI107" s="27" t="s">
        <v>52</v>
      </c>
      <c r="AJ107" s="27">
        <v>1</v>
      </c>
      <c r="AK107" s="27">
        <v>2</v>
      </c>
      <c r="AL107" s="27">
        <v>1</v>
      </c>
      <c r="AM107" s="27" t="s">
        <v>52</v>
      </c>
      <c r="AN107" s="27" t="s">
        <v>52</v>
      </c>
      <c r="AP107" s="27">
        <v>350</v>
      </c>
      <c r="AQ107" s="27" t="s">
        <v>323</v>
      </c>
      <c r="AR107" s="27" t="s">
        <v>52</v>
      </c>
      <c r="AS107" s="27">
        <v>1</v>
      </c>
      <c r="AT107" s="27">
        <v>2</v>
      </c>
      <c r="AU107" s="27">
        <v>1</v>
      </c>
      <c r="AV107" s="27" t="s">
        <v>52</v>
      </c>
      <c r="AW107" s="27" t="s">
        <v>52</v>
      </c>
      <c r="AY107" s="27">
        <v>325</v>
      </c>
      <c r="AZ107" s="27" t="s">
        <v>323</v>
      </c>
      <c r="BA107" s="27" t="s">
        <v>52</v>
      </c>
      <c r="BB107" s="27">
        <v>1</v>
      </c>
      <c r="BC107" s="27">
        <v>2</v>
      </c>
      <c r="BD107" s="27">
        <v>1</v>
      </c>
      <c r="BE107" s="27" t="s">
        <v>52</v>
      </c>
      <c r="BF107" s="27" t="s">
        <v>52</v>
      </c>
      <c r="BH107" s="27">
        <v>180</v>
      </c>
      <c r="BI107" s="27" t="s">
        <v>323</v>
      </c>
      <c r="BJ107" s="27" t="s">
        <v>52</v>
      </c>
      <c r="BK107" s="27">
        <v>1</v>
      </c>
      <c r="BL107" s="27">
        <v>2</v>
      </c>
      <c r="BM107" s="27">
        <v>1</v>
      </c>
      <c r="BN107" s="27" t="s">
        <v>53</v>
      </c>
      <c r="BW107" s="27" t="s">
        <v>52</v>
      </c>
      <c r="BX107" s="27" t="s">
        <v>52</v>
      </c>
      <c r="BZ107" s="27">
        <v>2400</v>
      </c>
      <c r="CA107" s="27" t="s">
        <v>323</v>
      </c>
      <c r="CB107" s="27" t="s">
        <v>52</v>
      </c>
      <c r="CC107" s="27">
        <v>1</v>
      </c>
      <c r="CD107" s="27">
        <v>2</v>
      </c>
      <c r="CE107" s="27">
        <v>1</v>
      </c>
      <c r="CF107" s="27" t="s">
        <v>52</v>
      </c>
      <c r="CG107" s="27" t="s">
        <v>52</v>
      </c>
      <c r="CI107" s="27">
        <v>400</v>
      </c>
      <c r="CJ107" s="27" t="s">
        <v>323</v>
      </c>
      <c r="CK107" s="27" t="s">
        <v>52</v>
      </c>
      <c r="CL107" s="27">
        <v>1</v>
      </c>
      <c r="CM107" s="27">
        <v>2</v>
      </c>
      <c r="CN107" s="27">
        <v>1</v>
      </c>
      <c r="CO107" s="27" t="s">
        <v>53</v>
      </c>
      <c r="CX107" s="27" t="s">
        <v>52</v>
      </c>
      <c r="CY107" s="27" t="s">
        <v>52</v>
      </c>
      <c r="DA107" s="27">
        <v>225</v>
      </c>
      <c r="DB107" s="27" t="s">
        <v>323</v>
      </c>
      <c r="DC107" s="27" t="s">
        <v>52</v>
      </c>
      <c r="DD107" s="27">
        <v>1</v>
      </c>
      <c r="DE107" s="27">
        <v>2</v>
      </c>
      <c r="DF107" s="27">
        <v>1</v>
      </c>
      <c r="DG107" s="27" t="s">
        <v>52</v>
      </c>
      <c r="DH107" s="27" t="s">
        <v>52</v>
      </c>
      <c r="DJ107" s="27">
        <v>625</v>
      </c>
      <c r="DK107" s="27" t="s">
        <v>323</v>
      </c>
      <c r="DL107" s="27" t="s">
        <v>52</v>
      </c>
      <c r="DM107" s="27">
        <v>1</v>
      </c>
      <c r="DN107" s="27">
        <v>2</v>
      </c>
      <c r="DO107" s="27">
        <v>1</v>
      </c>
      <c r="DP107" s="27" t="s">
        <v>52</v>
      </c>
      <c r="DQ107" s="27" t="s">
        <v>52</v>
      </c>
      <c r="DS107" s="27">
        <v>25</v>
      </c>
      <c r="DT107" s="27" t="s">
        <v>323</v>
      </c>
      <c r="DU107" s="27" t="s">
        <v>52</v>
      </c>
      <c r="DV107" s="27">
        <v>1</v>
      </c>
      <c r="DW107" s="27">
        <v>2</v>
      </c>
      <c r="DX107" s="27">
        <v>1</v>
      </c>
      <c r="DY107" s="27" t="s">
        <v>53</v>
      </c>
      <c r="EH107" s="27" t="s">
        <v>52</v>
      </c>
      <c r="EI107" s="27" t="s">
        <v>52</v>
      </c>
      <c r="EK107" s="27">
        <v>175</v>
      </c>
      <c r="EL107" s="27" t="s">
        <v>323</v>
      </c>
      <c r="EM107" s="27" t="s">
        <v>52</v>
      </c>
      <c r="EN107" s="27">
        <v>1</v>
      </c>
      <c r="EO107" s="27">
        <v>2</v>
      </c>
      <c r="EP107" s="27">
        <v>1</v>
      </c>
      <c r="EQ107" s="27" t="s">
        <v>52</v>
      </c>
      <c r="ER107" s="27" t="s">
        <v>52</v>
      </c>
      <c r="ET107" s="27">
        <v>125</v>
      </c>
      <c r="EU107" s="27" t="s">
        <v>323</v>
      </c>
      <c r="EV107" s="27" t="s">
        <v>52</v>
      </c>
      <c r="EW107" s="27">
        <v>1</v>
      </c>
      <c r="EX107" s="27">
        <v>2</v>
      </c>
      <c r="EY107" s="27">
        <v>1</v>
      </c>
      <c r="EZ107" s="27" t="s">
        <v>52</v>
      </c>
      <c r="FA107" s="27" t="s">
        <v>52</v>
      </c>
      <c r="FC107" s="27">
        <v>175</v>
      </c>
      <c r="FD107" s="27" t="s">
        <v>323</v>
      </c>
      <c r="FE107" s="27" t="s">
        <v>52</v>
      </c>
      <c r="FF107" s="27">
        <v>1</v>
      </c>
      <c r="FG107" s="27">
        <v>2</v>
      </c>
      <c r="FH107" s="27">
        <v>1</v>
      </c>
      <c r="FI107" s="27" t="s">
        <v>52</v>
      </c>
      <c r="FJ107" s="27">
        <v>25</v>
      </c>
      <c r="FK107" s="27">
        <v>150</v>
      </c>
      <c r="FL107" s="27" t="s">
        <v>323</v>
      </c>
      <c r="FM107" s="27" t="s">
        <v>52</v>
      </c>
      <c r="FN107" s="27">
        <v>1</v>
      </c>
      <c r="FO107" s="27">
        <v>2</v>
      </c>
      <c r="FP107" s="27">
        <v>1</v>
      </c>
      <c r="FQ107" s="27" t="s">
        <v>52</v>
      </c>
      <c r="FR107" s="27" t="s">
        <v>52</v>
      </c>
      <c r="FT107" s="27">
        <v>85</v>
      </c>
      <c r="FU107" s="27" t="s">
        <v>323</v>
      </c>
      <c r="FV107" s="27" t="s">
        <v>52</v>
      </c>
      <c r="FW107" s="27">
        <v>1</v>
      </c>
      <c r="FX107" s="27">
        <v>2</v>
      </c>
      <c r="FY107" s="27">
        <v>1</v>
      </c>
      <c r="FZ107" s="27" t="s">
        <v>2771</v>
      </c>
      <c r="GA107" s="27">
        <v>501868</v>
      </c>
      <c r="GB107" s="27" t="s">
        <v>2770</v>
      </c>
      <c r="GC107" s="27" t="s">
        <v>1246</v>
      </c>
      <c r="GD107" s="27">
        <v>23</v>
      </c>
      <c r="GF107" s="27">
        <v>-1</v>
      </c>
      <c r="GG107" s="27" t="s">
        <v>54</v>
      </c>
      <c r="GH107" s="27" t="s">
        <v>54</v>
      </c>
    </row>
    <row r="108" spans="1:190" x14ac:dyDescent="0.3">
      <c r="A108" s="27" t="s">
        <v>2769</v>
      </c>
      <c r="B108" s="27" t="s">
        <v>2768</v>
      </c>
      <c r="C108" s="27">
        <v>2074</v>
      </c>
      <c r="D108" s="47" t="s">
        <v>3713</v>
      </c>
      <c r="E108" s="28">
        <v>42235</v>
      </c>
      <c r="F108" s="27" t="s">
        <v>48</v>
      </c>
      <c r="G108" s="27" t="s">
        <v>49</v>
      </c>
      <c r="H108" s="27" t="s">
        <v>56</v>
      </c>
      <c r="I108" s="27" t="s">
        <v>57</v>
      </c>
      <c r="J108" s="27" t="s">
        <v>2767</v>
      </c>
      <c r="K108" s="27" t="s">
        <v>51</v>
      </c>
      <c r="FI108" s="27" t="s">
        <v>52</v>
      </c>
      <c r="FJ108" s="27">
        <v>25</v>
      </c>
      <c r="FK108" s="27">
        <v>150</v>
      </c>
      <c r="FL108" s="27" t="s">
        <v>323</v>
      </c>
      <c r="FM108" s="27" t="s">
        <v>52</v>
      </c>
      <c r="FN108" s="27">
        <v>1</v>
      </c>
      <c r="FO108" s="27">
        <v>2</v>
      </c>
      <c r="FP108" s="27">
        <v>1</v>
      </c>
      <c r="FQ108" s="27" t="s">
        <v>52</v>
      </c>
      <c r="FR108" s="27" t="s">
        <v>52</v>
      </c>
      <c r="FT108" s="27">
        <v>85</v>
      </c>
      <c r="FU108" s="27" t="s">
        <v>323</v>
      </c>
      <c r="FV108" s="27" t="s">
        <v>52</v>
      </c>
      <c r="FW108" s="27">
        <v>1</v>
      </c>
      <c r="FX108" s="27">
        <v>2</v>
      </c>
      <c r="FY108" s="27">
        <v>1</v>
      </c>
      <c r="FZ108" s="27" t="s">
        <v>2766</v>
      </c>
      <c r="GA108" s="27">
        <v>501761</v>
      </c>
      <c r="GB108" s="27" t="s">
        <v>2765</v>
      </c>
      <c r="GC108" s="27" t="s">
        <v>2764</v>
      </c>
      <c r="GD108" s="27">
        <v>21</v>
      </c>
      <c r="GF108" s="27">
        <v>-1</v>
      </c>
      <c r="GG108" s="27" t="s">
        <v>54</v>
      </c>
      <c r="GH108" s="27" t="s">
        <v>54</v>
      </c>
    </row>
    <row r="109" spans="1:190" x14ac:dyDescent="0.3">
      <c r="A109" s="27" t="s">
        <v>2758</v>
      </c>
      <c r="B109" s="27" t="s">
        <v>2757</v>
      </c>
      <c r="C109" s="27">
        <v>2074</v>
      </c>
      <c r="D109" s="47" t="s">
        <v>3714</v>
      </c>
      <c r="E109" s="28">
        <v>42235</v>
      </c>
      <c r="F109" s="27" t="s">
        <v>48</v>
      </c>
      <c r="G109" s="27" t="s">
        <v>49</v>
      </c>
      <c r="H109" s="27" t="s">
        <v>56</v>
      </c>
      <c r="I109" s="27" t="s">
        <v>57</v>
      </c>
      <c r="J109" s="27" t="s">
        <v>328</v>
      </c>
      <c r="K109" s="27" t="s">
        <v>51</v>
      </c>
      <c r="FI109" s="27" t="s">
        <v>52</v>
      </c>
      <c r="FJ109" s="27">
        <v>25</v>
      </c>
      <c r="FK109" s="27">
        <v>150</v>
      </c>
      <c r="FL109" s="27" t="s">
        <v>323</v>
      </c>
      <c r="FM109" s="27" t="s">
        <v>52</v>
      </c>
      <c r="FN109" s="27">
        <v>1</v>
      </c>
      <c r="FO109" s="27">
        <v>2</v>
      </c>
      <c r="FP109" s="27">
        <v>1</v>
      </c>
      <c r="FQ109" s="27" t="s">
        <v>52</v>
      </c>
      <c r="FR109" s="27" t="s">
        <v>52</v>
      </c>
      <c r="FT109" s="27">
        <v>90</v>
      </c>
      <c r="FU109" s="27" t="s">
        <v>323</v>
      </c>
      <c r="FV109" s="27" t="s">
        <v>52</v>
      </c>
      <c r="FW109" s="27">
        <v>1</v>
      </c>
      <c r="FX109" s="27">
        <v>2</v>
      </c>
      <c r="FY109" s="27">
        <v>1</v>
      </c>
      <c r="FZ109" s="27" t="s">
        <v>2756</v>
      </c>
      <c r="GA109" s="27">
        <v>501767</v>
      </c>
      <c r="GB109" s="27" t="s">
        <v>2755</v>
      </c>
      <c r="GC109" s="27" t="s">
        <v>2754</v>
      </c>
      <c r="GD109" s="27">
        <v>23</v>
      </c>
      <c r="GF109" s="27">
        <v>-1</v>
      </c>
      <c r="GG109" s="27" t="s">
        <v>54</v>
      </c>
      <c r="GH109" s="27" t="s">
        <v>54</v>
      </c>
    </row>
    <row r="110" spans="1:190" x14ac:dyDescent="0.3">
      <c r="A110" s="27" t="s">
        <v>1255</v>
      </c>
      <c r="B110" s="27" t="s">
        <v>1254</v>
      </c>
      <c r="C110" s="27">
        <v>2074</v>
      </c>
      <c r="D110" s="47" t="s">
        <v>3715</v>
      </c>
      <c r="E110" s="28">
        <v>42235</v>
      </c>
      <c r="F110" s="27" t="s">
        <v>48</v>
      </c>
      <c r="G110" s="27" t="s">
        <v>49</v>
      </c>
      <c r="H110" s="27" t="s">
        <v>56</v>
      </c>
      <c r="I110" s="27" t="s">
        <v>57</v>
      </c>
      <c r="J110" s="27" t="s">
        <v>329</v>
      </c>
      <c r="K110" s="27" t="s">
        <v>51</v>
      </c>
      <c r="L110" s="27" t="s">
        <v>53</v>
      </c>
      <c r="DY110" s="27" t="s">
        <v>52</v>
      </c>
      <c r="DZ110" s="27" t="s">
        <v>52</v>
      </c>
      <c r="EB110" s="27">
        <v>100</v>
      </c>
      <c r="EC110" s="27" t="s">
        <v>323</v>
      </c>
      <c r="ED110" s="27" t="s">
        <v>52</v>
      </c>
      <c r="EE110" s="27">
        <v>1</v>
      </c>
      <c r="EF110" s="27">
        <v>2</v>
      </c>
      <c r="EG110" s="27">
        <v>1</v>
      </c>
      <c r="FZ110" s="27" t="s">
        <v>1253</v>
      </c>
      <c r="GA110" s="27">
        <v>501866</v>
      </c>
      <c r="GB110" s="27" t="s">
        <v>1252</v>
      </c>
      <c r="GC110" s="27" t="s">
        <v>1251</v>
      </c>
      <c r="GD110" s="27">
        <v>14</v>
      </c>
      <c r="GF110" s="27">
        <v>-1</v>
      </c>
    </row>
    <row r="111" spans="1:190" x14ac:dyDescent="0.3">
      <c r="A111" s="27" t="s">
        <v>1250</v>
      </c>
      <c r="B111" s="27" t="s">
        <v>1249</v>
      </c>
      <c r="C111" s="27">
        <v>2074</v>
      </c>
      <c r="D111" s="47" t="s">
        <v>3716</v>
      </c>
      <c r="E111" s="28">
        <v>42235</v>
      </c>
      <c r="F111" s="27" t="s">
        <v>48</v>
      </c>
      <c r="G111" s="27" t="s">
        <v>49</v>
      </c>
      <c r="H111" s="27" t="s">
        <v>56</v>
      </c>
      <c r="I111" s="27" t="s">
        <v>57</v>
      </c>
      <c r="J111" s="27" t="s">
        <v>330</v>
      </c>
      <c r="K111" s="27" t="s">
        <v>51</v>
      </c>
      <c r="L111" s="27" t="s">
        <v>53</v>
      </c>
      <c r="DY111" s="27" t="s">
        <v>52</v>
      </c>
      <c r="DZ111" s="27" t="s">
        <v>52</v>
      </c>
      <c r="EB111" s="27">
        <v>100</v>
      </c>
      <c r="EC111" s="27" t="s">
        <v>323</v>
      </c>
      <c r="ED111" s="27" t="s">
        <v>52</v>
      </c>
      <c r="EE111" s="27">
        <v>1</v>
      </c>
      <c r="EF111" s="27">
        <v>2</v>
      </c>
      <c r="EG111" s="27">
        <v>1</v>
      </c>
      <c r="FZ111" s="27" t="s">
        <v>1248</v>
      </c>
      <c r="GA111" s="27">
        <v>501867</v>
      </c>
      <c r="GB111" s="27" t="s">
        <v>1247</v>
      </c>
      <c r="GC111" s="27" t="s">
        <v>1246</v>
      </c>
      <c r="GD111" s="27">
        <v>15</v>
      </c>
      <c r="GF111" s="27">
        <v>-1</v>
      </c>
    </row>
    <row r="112" spans="1:190" x14ac:dyDescent="0.3">
      <c r="A112" s="27" t="s">
        <v>1245</v>
      </c>
      <c r="B112" s="27" t="s">
        <v>1244</v>
      </c>
      <c r="C112" s="27">
        <v>2074</v>
      </c>
      <c r="D112" s="47" t="s">
        <v>3717</v>
      </c>
      <c r="E112" s="28">
        <v>42235</v>
      </c>
      <c r="F112" s="27" t="s">
        <v>48</v>
      </c>
      <c r="G112" s="27" t="s">
        <v>49</v>
      </c>
      <c r="H112" s="27" t="s">
        <v>56</v>
      </c>
      <c r="I112" s="27" t="s">
        <v>57</v>
      </c>
      <c r="J112" s="27" t="s">
        <v>1243</v>
      </c>
      <c r="K112" s="27" t="s">
        <v>51</v>
      </c>
      <c r="CO112" s="27" t="s">
        <v>52</v>
      </c>
      <c r="CP112" s="27" t="s">
        <v>52</v>
      </c>
      <c r="CR112" s="27">
        <v>515</v>
      </c>
      <c r="CS112" s="27" t="s">
        <v>323</v>
      </c>
      <c r="CT112" s="27" t="s">
        <v>52</v>
      </c>
      <c r="CU112" s="27">
        <v>1</v>
      </c>
      <c r="CV112" s="27">
        <v>2</v>
      </c>
      <c r="CW112" s="27">
        <v>1</v>
      </c>
      <c r="FZ112" s="27" t="s">
        <v>1242</v>
      </c>
      <c r="GA112" s="27">
        <v>501873</v>
      </c>
      <c r="GB112" s="27" t="s">
        <v>1241</v>
      </c>
      <c r="GC112" s="27" t="s">
        <v>1240</v>
      </c>
      <c r="GD112" s="27">
        <v>22</v>
      </c>
      <c r="GF112" s="27">
        <v>-1</v>
      </c>
      <c r="GG112" s="27" t="s">
        <v>54</v>
      </c>
      <c r="GH112" s="27" t="s">
        <v>54</v>
      </c>
    </row>
    <row r="113" spans="1:190" x14ac:dyDescent="0.3">
      <c r="A113" s="27" t="s">
        <v>1239</v>
      </c>
      <c r="B113" s="27" t="s">
        <v>1238</v>
      </c>
      <c r="C113" s="27">
        <v>2074</v>
      </c>
      <c r="D113" s="47" t="s">
        <v>3718</v>
      </c>
      <c r="E113" s="28">
        <v>42235</v>
      </c>
      <c r="F113" s="27" t="s">
        <v>48</v>
      </c>
      <c r="G113" s="27" t="s">
        <v>49</v>
      </c>
      <c r="H113" s="27" t="s">
        <v>56</v>
      </c>
      <c r="I113" s="27" t="s">
        <v>57</v>
      </c>
      <c r="J113" s="27" t="s">
        <v>1237</v>
      </c>
      <c r="K113" s="27" t="s">
        <v>51</v>
      </c>
      <c r="CO113" s="27" t="s">
        <v>52</v>
      </c>
      <c r="CP113" s="27" t="s">
        <v>52</v>
      </c>
      <c r="CR113" s="27">
        <v>525</v>
      </c>
      <c r="CS113" s="27" t="s">
        <v>323</v>
      </c>
      <c r="CT113" s="27" t="s">
        <v>52</v>
      </c>
      <c r="CU113" s="27">
        <v>1</v>
      </c>
      <c r="CV113" s="27">
        <v>2</v>
      </c>
      <c r="CW113" s="27">
        <v>1</v>
      </c>
      <c r="FZ113" s="27" t="s">
        <v>1236</v>
      </c>
      <c r="GA113" s="27">
        <v>501871</v>
      </c>
      <c r="GB113" s="27" t="s">
        <v>1235</v>
      </c>
      <c r="GC113" s="27" t="s">
        <v>1229</v>
      </c>
      <c r="GD113" s="27">
        <v>20</v>
      </c>
      <c r="GF113" s="27">
        <v>-1</v>
      </c>
      <c r="GG113" s="27" t="s">
        <v>54</v>
      </c>
      <c r="GH113" s="27" t="s">
        <v>54</v>
      </c>
    </row>
    <row r="114" spans="1:190" x14ac:dyDescent="0.3">
      <c r="A114" s="27" t="s">
        <v>1234</v>
      </c>
      <c r="B114" s="27" t="s">
        <v>1233</v>
      </c>
      <c r="C114" s="27">
        <v>2074</v>
      </c>
      <c r="D114" s="47" t="s">
        <v>3719</v>
      </c>
      <c r="E114" s="28">
        <v>42235</v>
      </c>
      <c r="F114" s="27" t="s">
        <v>48</v>
      </c>
      <c r="G114" s="27" t="s">
        <v>49</v>
      </c>
      <c r="H114" s="27" t="s">
        <v>56</v>
      </c>
      <c r="I114" s="27" t="s">
        <v>57</v>
      </c>
      <c r="J114" s="27" t="s">
        <v>1232</v>
      </c>
      <c r="K114" s="27" t="s">
        <v>51</v>
      </c>
      <c r="CO114" s="27" t="s">
        <v>52</v>
      </c>
      <c r="CP114" s="27" t="s">
        <v>52</v>
      </c>
      <c r="CR114" s="27">
        <v>525</v>
      </c>
      <c r="CS114" s="27" t="s">
        <v>323</v>
      </c>
      <c r="CT114" s="27" t="s">
        <v>52</v>
      </c>
      <c r="CU114" s="27">
        <v>1</v>
      </c>
      <c r="CV114" s="27">
        <v>2</v>
      </c>
      <c r="CW114" s="27">
        <v>1</v>
      </c>
      <c r="FZ114" s="27" t="s">
        <v>1231</v>
      </c>
      <c r="GA114" s="27">
        <v>501872</v>
      </c>
      <c r="GB114" s="27" t="s">
        <v>1230</v>
      </c>
      <c r="GC114" s="27" t="s">
        <v>1229</v>
      </c>
      <c r="GD114" s="27">
        <v>21</v>
      </c>
      <c r="GF114" s="27">
        <v>-1</v>
      </c>
      <c r="GG114" s="27" t="s">
        <v>54</v>
      </c>
      <c r="GH114" s="27" t="s">
        <v>54</v>
      </c>
    </row>
    <row r="115" spans="1:190" x14ac:dyDescent="0.3">
      <c r="A115" s="27" t="s">
        <v>1228</v>
      </c>
      <c r="B115" s="27" t="s">
        <v>1227</v>
      </c>
      <c r="C115" s="27">
        <v>2074</v>
      </c>
      <c r="D115" s="47" t="s">
        <v>3720</v>
      </c>
      <c r="E115" s="28">
        <v>42235</v>
      </c>
      <c r="F115" s="27" t="s">
        <v>48</v>
      </c>
      <c r="G115" s="27" t="s">
        <v>49</v>
      </c>
      <c r="H115" s="27" t="s">
        <v>56</v>
      </c>
      <c r="I115" s="27" t="s">
        <v>57</v>
      </c>
      <c r="J115" s="27" t="s">
        <v>331</v>
      </c>
      <c r="K115" s="27" t="s">
        <v>51</v>
      </c>
      <c r="BO115" s="27" t="s">
        <v>52</v>
      </c>
      <c r="BQ115" s="27">
        <v>100</v>
      </c>
      <c r="BR115" s="27" t="s">
        <v>323</v>
      </c>
      <c r="BS115" s="27" t="s">
        <v>52</v>
      </c>
      <c r="BT115" s="27">
        <v>1</v>
      </c>
      <c r="BU115" s="27">
        <v>2</v>
      </c>
      <c r="BV115" s="27">
        <v>1</v>
      </c>
      <c r="FZ115" s="27" t="s">
        <v>1226</v>
      </c>
      <c r="GA115" s="27">
        <v>501678</v>
      </c>
      <c r="GB115" s="27" t="s">
        <v>1225</v>
      </c>
      <c r="GC115" s="27" t="s">
        <v>1224</v>
      </c>
      <c r="GD115" s="27">
        <v>28</v>
      </c>
      <c r="GF115" s="27">
        <v>-1</v>
      </c>
      <c r="GG115" s="27" t="s">
        <v>54</v>
      </c>
      <c r="GH115" s="27" t="s">
        <v>54</v>
      </c>
    </row>
    <row r="116" spans="1:190" x14ac:dyDescent="0.3">
      <c r="A116" s="27" t="s">
        <v>1223</v>
      </c>
      <c r="B116" s="27" t="s">
        <v>1222</v>
      </c>
      <c r="C116" s="27">
        <v>2074</v>
      </c>
      <c r="D116" s="47" t="s">
        <v>3721</v>
      </c>
      <c r="E116" s="28">
        <v>42235</v>
      </c>
      <c r="F116" s="27" t="s">
        <v>48</v>
      </c>
      <c r="G116" s="27" t="s">
        <v>49</v>
      </c>
      <c r="H116" s="27" t="s">
        <v>56</v>
      </c>
      <c r="I116" s="27" t="s">
        <v>57</v>
      </c>
      <c r="J116" s="27" t="s">
        <v>1221</v>
      </c>
      <c r="K116" s="27" t="s">
        <v>51</v>
      </c>
      <c r="BO116" s="27" t="s">
        <v>52</v>
      </c>
      <c r="BQ116" s="27">
        <v>100</v>
      </c>
      <c r="BR116" s="27" t="s">
        <v>323</v>
      </c>
      <c r="BS116" s="27" t="s">
        <v>52</v>
      </c>
      <c r="BT116" s="27">
        <v>1</v>
      </c>
      <c r="BU116" s="27">
        <v>2</v>
      </c>
      <c r="BV116" s="27">
        <v>1</v>
      </c>
      <c r="FZ116" s="27" t="s">
        <v>1220</v>
      </c>
      <c r="GA116" s="27">
        <v>501679</v>
      </c>
      <c r="GB116" s="27" t="s">
        <v>1219</v>
      </c>
      <c r="GC116" s="27" t="s">
        <v>1218</v>
      </c>
      <c r="GD116" s="27">
        <v>29</v>
      </c>
      <c r="GF116" s="27">
        <v>-1</v>
      </c>
      <c r="GG116" s="27" t="s">
        <v>54</v>
      </c>
      <c r="GH116" s="27" t="s">
        <v>54</v>
      </c>
    </row>
    <row r="117" spans="1:190" x14ac:dyDescent="0.3">
      <c r="A117" s="27" t="s">
        <v>1443</v>
      </c>
      <c r="B117" s="27" t="s">
        <v>1442</v>
      </c>
      <c r="C117" s="27">
        <v>2074</v>
      </c>
      <c r="D117" s="47" t="s">
        <v>3722</v>
      </c>
      <c r="E117" s="28">
        <v>42236</v>
      </c>
      <c r="F117" s="27" t="s">
        <v>48</v>
      </c>
      <c r="G117" s="27" t="s">
        <v>49</v>
      </c>
      <c r="H117" s="27" t="s">
        <v>60</v>
      </c>
      <c r="I117" s="27" t="s">
        <v>1381</v>
      </c>
      <c r="J117" s="27" t="s">
        <v>1441</v>
      </c>
      <c r="K117" s="27" t="s">
        <v>64</v>
      </c>
      <c r="L117" s="27" t="s">
        <v>53</v>
      </c>
      <c r="U117" s="27" t="s">
        <v>52</v>
      </c>
      <c r="V117" s="27" t="s">
        <v>52</v>
      </c>
      <c r="X117" s="27">
        <v>320</v>
      </c>
      <c r="Y117" s="27" t="s">
        <v>1440</v>
      </c>
      <c r="Z117" s="27" t="s">
        <v>52</v>
      </c>
      <c r="AA117" s="27">
        <v>7</v>
      </c>
      <c r="AB117" s="27">
        <v>3</v>
      </c>
      <c r="AC117" s="27">
        <v>1</v>
      </c>
      <c r="AD117" s="27" t="s">
        <v>53</v>
      </c>
      <c r="AM117" s="27" t="s">
        <v>53</v>
      </c>
      <c r="AV117" s="27" t="s">
        <v>52</v>
      </c>
      <c r="AW117" s="27" t="s">
        <v>52</v>
      </c>
      <c r="AY117" s="27">
        <v>375</v>
      </c>
      <c r="AZ117" s="27" t="s">
        <v>357</v>
      </c>
      <c r="BA117" s="27" t="s">
        <v>52</v>
      </c>
      <c r="BB117" s="27">
        <v>7</v>
      </c>
      <c r="BC117" s="27">
        <v>2</v>
      </c>
      <c r="BD117" s="27">
        <v>1</v>
      </c>
      <c r="BE117" s="27" t="s">
        <v>52</v>
      </c>
      <c r="BF117" s="27" t="s">
        <v>52</v>
      </c>
      <c r="BH117" s="27">
        <v>165</v>
      </c>
      <c r="BI117" s="27" t="s">
        <v>1439</v>
      </c>
      <c r="BJ117" s="27" t="s">
        <v>52</v>
      </c>
      <c r="BK117" s="27">
        <v>7</v>
      </c>
      <c r="BL117" s="27">
        <v>3</v>
      </c>
      <c r="BM117" s="27">
        <v>1</v>
      </c>
      <c r="BN117" s="27" t="s">
        <v>53</v>
      </c>
      <c r="BW117" s="27" t="s">
        <v>52</v>
      </c>
      <c r="BX117" s="27" t="s">
        <v>52</v>
      </c>
      <c r="BZ117" s="27">
        <v>1600</v>
      </c>
      <c r="CA117" s="27" t="s">
        <v>1438</v>
      </c>
      <c r="CB117" s="27" t="s">
        <v>52</v>
      </c>
      <c r="CC117" s="27">
        <v>7</v>
      </c>
      <c r="CD117" s="27">
        <v>2</v>
      </c>
      <c r="CE117" s="27">
        <v>1</v>
      </c>
      <c r="CF117" s="27" t="s">
        <v>53</v>
      </c>
      <c r="CO117" s="27" t="s">
        <v>53</v>
      </c>
      <c r="CX117" s="27" t="s">
        <v>52</v>
      </c>
      <c r="CY117" s="27" t="s">
        <v>53</v>
      </c>
      <c r="DA117" s="27">
        <v>335</v>
      </c>
      <c r="DB117" s="27" t="s">
        <v>316</v>
      </c>
      <c r="DC117" s="27" t="s">
        <v>52</v>
      </c>
      <c r="DD117" s="27">
        <v>7</v>
      </c>
      <c r="DE117" s="27">
        <v>3</v>
      </c>
      <c r="DF117" s="27">
        <v>1</v>
      </c>
      <c r="DG117" s="27" t="s">
        <v>52</v>
      </c>
      <c r="DH117" s="27" t="s">
        <v>52</v>
      </c>
      <c r="DJ117" s="27">
        <v>680</v>
      </c>
      <c r="DK117" s="27" t="s">
        <v>320</v>
      </c>
      <c r="DL117" s="27" t="s">
        <v>52</v>
      </c>
      <c r="DM117" s="27">
        <v>7</v>
      </c>
      <c r="DN117" s="27">
        <v>2</v>
      </c>
      <c r="DO117" s="27">
        <v>1</v>
      </c>
      <c r="DP117" s="27" t="s">
        <v>53</v>
      </c>
      <c r="DY117" s="27" t="s">
        <v>53</v>
      </c>
      <c r="EH117" s="27" t="s">
        <v>52</v>
      </c>
      <c r="EI117" s="27" t="s">
        <v>53</v>
      </c>
      <c r="EK117" s="27">
        <f>650/2</f>
        <v>325</v>
      </c>
      <c r="EL117" s="27" t="s">
        <v>313</v>
      </c>
      <c r="EM117" s="27" t="s">
        <v>52</v>
      </c>
      <c r="EN117" s="27">
        <v>7</v>
      </c>
      <c r="EO117" s="27">
        <v>3</v>
      </c>
      <c r="EP117" s="27">
        <v>1</v>
      </c>
      <c r="EQ117" s="27" t="s">
        <v>52</v>
      </c>
      <c r="ER117" s="27" t="s">
        <v>52</v>
      </c>
      <c r="ET117" s="27">
        <v>100</v>
      </c>
      <c r="EU117" s="27" t="s">
        <v>1437</v>
      </c>
      <c r="EV117" s="27" t="s">
        <v>52</v>
      </c>
      <c r="EW117" s="27">
        <v>7</v>
      </c>
      <c r="EX117" s="27">
        <v>2</v>
      </c>
      <c r="EY117" s="27">
        <v>1</v>
      </c>
      <c r="EZ117" s="27" t="s">
        <v>52</v>
      </c>
      <c r="FA117" s="27" t="s">
        <v>53</v>
      </c>
      <c r="FB117" s="27">
        <v>3</v>
      </c>
      <c r="FC117" s="27">
        <v>350</v>
      </c>
      <c r="FD117" s="27" t="s">
        <v>1436</v>
      </c>
      <c r="FE117" s="27" t="s">
        <v>52</v>
      </c>
      <c r="FF117" s="27">
        <v>7</v>
      </c>
      <c r="FG117" s="27">
        <v>2</v>
      </c>
      <c r="FH117" s="27">
        <v>1</v>
      </c>
      <c r="FI117" s="27" t="s">
        <v>53</v>
      </c>
      <c r="FQ117" s="27" t="s">
        <v>52</v>
      </c>
      <c r="FR117" s="27" t="s">
        <v>52</v>
      </c>
      <c r="FT117" s="27">
        <v>125</v>
      </c>
      <c r="FU117" s="27" t="s">
        <v>1435</v>
      </c>
      <c r="FV117" s="27" t="s">
        <v>52</v>
      </c>
      <c r="FW117" s="27">
        <v>7</v>
      </c>
      <c r="FX117" s="27">
        <v>7</v>
      </c>
      <c r="FY117" s="27">
        <v>2</v>
      </c>
      <c r="FZ117" s="27" t="s">
        <v>1434</v>
      </c>
      <c r="GA117" s="27">
        <v>511202</v>
      </c>
      <c r="GB117" s="27" t="s">
        <v>1433</v>
      </c>
      <c r="GC117" s="27" t="s">
        <v>1432</v>
      </c>
      <c r="GD117" s="27">
        <v>58</v>
      </c>
      <c r="GF117" s="27">
        <v>-1</v>
      </c>
      <c r="GG117" s="27" t="s">
        <v>54</v>
      </c>
      <c r="GH117" s="27" t="s">
        <v>54</v>
      </c>
    </row>
    <row r="118" spans="1:190" x14ac:dyDescent="0.3">
      <c r="A118" s="27" t="s">
        <v>2291</v>
      </c>
      <c r="B118" s="27" t="s">
        <v>2290</v>
      </c>
      <c r="C118" s="27">
        <v>2074</v>
      </c>
      <c r="D118" s="47" t="s">
        <v>3723</v>
      </c>
      <c r="E118" s="28">
        <v>42234</v>
      </c>
      <c r="F118" s="27" t="s">
        <v>69</v>
      </c>
      <c r="G118" s="27" t="s">
        <v>74</v>
      </c>
      <c r="H118" s="27" t="s">
        <v>1857</v>
      </c>
      <c r="I118" s="27" t="s">
        <v>1856</v>
      </c>
      <c r="J118" s="27" t="s">
        <v>1863</v>
      </c>
      <c r="K118" s="27" t="s">
        <v>64</v>
      </c>
      <c r="FI118" s="27" t="s">
        <v>52</v>
      </c>
      <c r="FJ118" s="27">
        <v>86</v>
      </c>
      <c r="FK118" s="27">
        <v>100</v>
      </c>
      <c r="FL118" s="27" t="s">
        <v>312</v>
      </c>
      <c r="FM118" s="27" t="s">
        <v>52</v>
      </c>
      <c r="FN118" s="27">
        <v>1</v>
      </c>
      <c r="FO118" s="27">
        <v>60</v>
      </c>
      <c r="FP118" s="27">
        <v>1</v>
      </c>
      <c r="FQ118" s="27" t="s">
        <v>52</v>
      </c>
      <c r="FR118" s="27" t="s">
        <v>52</v>
      </c>
      <c r="FT118" s="27">
        <v>165</v>
      </c>
      <c r="FU118" s="27" t="s">
        <v>353</v>
      </c>
      <c r="FV118" s="27" t="s">
        <v>52</v>
      </c>
      <c r="FW118" s="27">
        <v>1</v>
      </c>
      <c r="FX118" s="27">
        <v>60</v>
      </c>
      <c r="FY118" s="27">
        <v>1</v>
      </c>
      <c r="FZ118" s="27" t="s">
        <v>2289</v>
      </c>
      <c r="GA118" s="27">
        <v>503650</v>
      </c>
      <c r="GB118" s="27" t="s">
        <v>2288</v>
      </c>
      <c r="GC118" s="27" t="s">
        <v>2287</v>
      </c>
      <c r="GD118" s="27">
        <v>34</v>
      </c>
      <c r="GF118" s="27">
        <v>-1</v>
      </c>
      <c r="GG118" s="27" t="s">
        <v>54</v>
      </c>
      <c r="GH118" s="27" t="s">
        <v>54</v>
      </c>
    </row>
    <row r="119" spans="1:190" x14ac:dyDescent="0.3">
      <c r="A119" s="27" t="s">
        <v>2698</v>
      </c>
      <c r="B119" s="27" t="s">
        <v>2697</v>
      </c>
      <c r="C119" s="27">
        <v>8888</v>
      </c>
      <c r="D119" s="47" t="s">
        <v>3724</v>
      </c>
      <c r="E119" s="28">
        <v>42235</v>
      </c>
      <c r="F119" s="27" t="s">
        <v>69</v>
      </c>
      <c r="G119" s="27" t="s">
        <v>74</v>
      </c>
      <c r="H119" s="27" t="s">
        <v>75</v>
      </c>
      <c r="I119" s="27" t="s">
        <v>76</v>
      </c>
      <c r="J119" s="27" t="s">
        <v>2696</v>
      </c>
      <c r="K119" s="27" t="s">
        <v>64</v>
      </c>
      <c r="L119" s="27" t="s">
        <v>52</v>
      </c>
      <c r="M119" s="27" t="s">
        <v>52</v>
      </c>
      <c r="O119" s="27">
        <v>125</v>
      </c>
      <c r="P119" s="27" t="s">
        <v>349</v>
      </c>
      <c r="Q119" s="27" t="s">
        <v>52</v>
      </c>
      <c r="R119" s="27">
        <v>2</v>
      </c>
      <c r="S119" s="27">
        <v>7</v>
      </c>
      <c r="T119" s="27">
        <v>1</v>
      </c>
      <c r="U119" s="27" t="s">
        <v>52</v>
      </c>
      <c r="V119" s="27" t="s">
        <v>52</v>
      </c>
      <c r="X119" s="27">
        <v>330</v>
      </c>
      <c r="Y119" s="27" t="s">
        <v>2695</v>
      </c>
      <c r="Z119" s="27" t="s">
        <v>52</v>
      </c>
      <c r="AA119" s="27">
        <v>2</v>
      </c>
      <c r="AB119" s="27">
        <v>7</v>
      </c>
      <c r="AC119" s="27">
        <v>1</v>
      </c>
      <c r="AD119" s="27" t="s">
        <v>52</v>
      </c>
      <c r="AE119" s="27" t="s">
        <v>52</v>
      </c>
      <c r="AG119" s="27">
        <v>125</v>
      </c>
      <c r="AH119" s="27" t="s">
        <v>305</v>
      </c>
      <c r="AI119" s="27" t="s">
        <v>52</v>
      </c>
      <c r="AJ119" s="27">
        <v>3</v>
      </c>
      <c r="AK119" s="27">
        <v>10</v>
      </c>
      <c r="AL119" s="27">
        <v>1</v>
      </c>
      <c r="AM119" s="27" t="s">
        <v>52</v>
      </c>
      <c r="AN119" s="27" t="s">
        <v>52</v>
      </c>
      <c r="AP119" s="27">
        <v>225</v>
      </c>
      <c r="AQ119" s="27" t="s">
        <v>305</v>
      </c>
      <c r="AR119" s="27" t="s">
        <v>52</v>
      </c>
      <c r="AS119" s="27">
        <v>7</v>
      </c>
      <c r="AT119" s="27">
        <v>30</v>
      </c>
      <c r="AU119" s="27">
        <v>1</v>
      </c>
      <c r="AV119" s="27" t="s">
        <v>52</v>
      </c>
      <c r="AW119" s="27" t="s">
        <v>52</v>
      </c>
      <c r="AY119" s="27">
        <v>441</v>
      </c>
      <c r="AZ119" s="27" t="s">
        <v>357</v>
      </c>
      <c r="BA119" s="27" t="s">
        <v>52</v>
      </c>
      <c r="BB119" s="27">
        <v>2</v>
      </c>
      <c r="BC119" s="27">
        <v>7</v>
      </c>
      <c r="BD119" s="27">
        <v>1</v>
      </c>
      <c r="BE119" s="27" t="s">
        <v>52</v>
      </c>
      <c r="BF119" s="27" t="s">
        <v>52</v>
      </c>
      <c r="BH119" s="27">
        <v>175</v>
      </c>
      <c r="BI119" s="27" t="s">
        <v>304</v>
      </c>
      <c r="BJ119" s="27" t="s">
        <v>52</v>
      </c>
      <c r="BK119" s="27">
        <v>2</v>
      </c>
      <c r="BL119" s="27">
        <v>14</v>
      </c>
      <c r="BM119" s="27">
        <v>1</v>
      </c>
      <c r="BN119" s="27" t="s">
        <v>52</v>
      </c>
      <c r="BO119" s="27" t="s">
        <v>52</v>
      </c>
      <c r="BQ119" s="27">
        <v>100</v>
      </c>
      <c r="BR119" s="27" t="s">
        <v>305</v>
      </c>
      <c r="BS119" s="27" t="s">
        <v>52</v>
      </c>
      <c r="BT119" s="27">
        <v>1</v>
      </c>
      <c r="BU119" s="27">
        <v>2</v>
      </c>
      <c r="BV119" s="27">
        <v>1</v>
      </c>
      <c r="BW119" s="27" t="s">
        <v>52</v>
      </c>
      <c r="BX119" s="27" t="s">
        <v>52</v>
      </c>
      <c r="BZ119" s="27">
        <v>1750</v>
      </c>
      <c r="CA119" s="27" t="s">
        <v>343</v>
      </c>
      <c r="CB119" s="27" t="s">
        <v>52</v>
      </c>
      <c r="CC119" s="27">
        <v>3</v>
      </c>
      <c r="CD119" s="27">
        <v>7</v>
      </c>
      <c r="CE119" s="27">
        <v>1</v>
      </c>
      <c r="CF119" s="27" t="s">
        <v>52</v>
      </c>
      <c r="CG119" s="27" t="s">
        <v>52</v>
      </c>
      <c r="CI119" s="27">
        <v>406</v>
      </c>
      <c r="CJ119" s="27" t="s">
        <v>2694</v>
      </c>
      <c r="CK119" s="27" t="s">
        <v>52</v>
      </c>
      <c r="CL119" s="27">
        <v>3</v>
      </c>
      <c r="CM119" s="27">
        <v>7</v>
      </c>
      <c r="CN119" s="27">
        <v>1</v>
      </c>
      <c r="CO119" s="27" t="s">
        <v>52</v>
      </c>
      <c r="CP119" s="27" t="s">
        <v>52</v>
      </c>
      <c r="CR119" s="27">
        <v>700</v>
      </c>
      <c r="CS119" s="27" t="s">
        <v>305</v>
      </c>
      <c r="CT119" s="27" t="s">
        <v>52</v>
      </c>
      <c r="CU119" s="27">
        <v>3</v>
      </c>
      <c r="CV119" s="27">
        <v>5</v>
      </c>
      <c r="CW119" s="27">
        <v>1</v>
      </c>
      <c r="CX119" s="27" t="s">
        <v>52</v>
      </c>
      <c r="CY119" s="27" t="s">
        <v>52</v>
      </c>
      <c r="DA119" s="27">
        <v>320</v>
      </c>
      <c r="DB119" s="27" t="s">
        <v>357</v>
      </c>
      <c r="DC119" s="27" t="s">
        <v>52</v>
      </c>
      <c r="DD119" s="27">
        <v>2</v>
      </c>
      <c r="DE119" s="27">
        <v>7</v>
      </c>
      <c r="DF119" s="27">
        <v>1</v>
      </c>
      <c r="DG119" s="27" t="s">
        <v>52</v>
      </c>
      <c r="DH119" s="27" t="s">
        <v>53</v>
      </c>
      <c r="DJ119" s="27">
        <f>25*30</f>
        <v>750</v>
      </c>
      <c r="DK119" s="27" t="s">
        <v>305</v>
      </c>
      <c r="DL119" s="27" t="s">
        <v>52</v>
      </c>
      <c r="DM119" s="27">
        <v>3</v>
      </c>
      <c r="DN119" s="27">
        <v>30</v>
      </c>
      <c r="DO119" s="27">
        <v>1</v>
      </c>
      <c r="DP119" s="27" t="s">
        <v>52</v>
      </c>
      <c r="DQ119" s="27" t="s">
        <v>52</v>
      </c>
      <c r="DS119" s="27">
        <v>25</v>
      </c>
      <c r="DT119" s="27" t="s">
        <v>305</v>
      </c>
      <c r="DU119" s="27" t="s">
        <v>52</v>
      </c>
      <c r="DV119" s="27">
        <v>7</v>
      </c>
      <c r="DW119" s="27">
        <v>30</v>
      </c>
      <c r="DX119" s="27">
        <v>1</v>
      </c>
      <c r="DY119" s="27" t="s">
        <v>53</v>
      </c>
      <c r="EH119" s="27" t="s">
        <v>52</v>
      </c>
      <c r="EI119" s="27" t="s">
        <v>52</v>
      </c>
      <c r="EK119" s="27">
        <v>200</v>
      </c>
      <c r="EL119" s="27" t="s">
        <v>2693</v>
      </c>
      <c r="EM119" s="27" t="s">
        <v>52</v>
      </c>
      <c r="EN119" s="27">
        <v>3</v>
      </c>
      <c r="EO119" s="27">
        <v>7</v>
      </c>
      <c r="EP119" s="27">
        <v>1</v>
      </c>
      <c r="EQ119" s="27" t="s">
        <v>52</v>
      </c>
      <c r="ER119" s="27" t="s">
        <v>53</v>
      </c>
      <c r="ES119" s="27">
        <v>6</v>
      </c>
      <c r="ET119" s="27">
        <v>108</v>
      </c>
      <c r="EU119" s="27" t="s">
        <v>383</v>
      </c>
      <c r="EV119" s="27" t="s">
        <v>52</v>
      </c>
      <c r="EW119" s="27">
        <v>7</v>
      </c>
      <c r="EX119" s="27">
        <v>30</v>
      </c>
      <c r="EY119" s="27">
        <v>1</v>
      </c>
      <c r="EZ119" s="27" t="s">
        <v>52</v>
      </c>
      <c r="FA119" s="27" t="s">
        <v>52</v>
      </c>
      <c r="FC119" s="27">
        <v>270</v>
      </c>
      <c r="FD119" s="27" t="s">
        <v>2692</v>
      </c>
      <c r="FE119" s="27" t="s">
        <v>52</v>
      </c>
      <c r="FF119" s="27">
        <v>2</v>
      </c>
      <c r="FG119" s="27">
        <v>7</v>
      </c>
      <c r="FH119" s="27">
        <v>1</v>
      </c>
      <c r="FI119" s="27" t="s">
        <v>52</v>
      </c>
      <c r="FJ119" s="27">
        <v>50</v>
      </c>
      <c r="FK119" s="27">
        <v>100</v>
      </c>
      <c r="FL119" s="27" t="s">
        <v>312</v>
      </c>
      <c r="FM119" s="27" t="s">
        <v>52</v>
      </c>
      <c r="FN119" s="27">
        <v>5</v>
      </c>
      <c r="FO119" s="27">
        <v>21</v>
      </c>
      <c r="FP119" s="27">
        <v>1</v>
      </c>
      <c r="FQ119" s="27" t="s">
        <v>53</v>
      </c>
      <c r="FZ119" s="27" t="s">
        <v>2691</v>
      </c>
      <c r="GA119" s="27">
        <v>508943</v>
      </c>
      <c r="GB119" s="27" t="s">
        <v>2690</v>
      </c>
      <c r="GC119" s="27" t="s">
        <v>2689</v>
      </c>
      <c r="GD119" s="27">
        <v>49</v>
      </c>
      <c r="GF119" s="27">
        <v>-1</v>
      </c>
      <c r="GG119" s="27" t="s">
        <v>54</v>
      </c>
      <c r="GH119" s="27" t="s">
        <v>54</v>
      </c>
    </row>
    <row r="120" spans="1:190" x14ac:dyDescent="0.3">
      <c r="A120" s="27" t="s">
        <v>2019</v>
      </c>
      <c r="B120" s="27" t="s">
        <v>2018</v>
      </c>
      <c r="C120" s="27">
        <v>8888</v>
      </c>
      <c r="D120" s="47" t="s">
        <v>3725</v>
      </c>
      <c r="E120" s="28">
        <v>42234</v>
      </c>
      <c r="F120" s="27" t="s">
        <v>69</v>
      </c>
      <c r="G120" s="27" t="s">
        <v>70</v>
      </c>
      <c r="H120" s="27" t="s">
        <v>71</v>
      </c>
      <c r="I120" s="27" t="s">
        <v>72</v>
      </c>
      <c r="J120" s="27" t="s">
        <v>73</v>
      </c>
      <c r="K120" s="27" t="s">
        <v>64</v>
      </c>
      <c r="L120" s="27" t="s">
        <v>52</v>
      </c>
      <c r="M120" s="27" t="s">
        <v>52</v>
      </c>
      <c r="O120" s="27">
        <v>110</v>
      </c>
      <c r="P120" s="27" t="s">
        <v>1997</v>
      </c>
      <c r="Q120" s="27" t="s">
        <v>52</v>
      </c>
      <c r="R120" s="27">
        <v>10</v>
      </c>
      <c r="S120" s="27">
        <v>15</v>
      </c>
      <c r="T120" s="27">
        <v>2</v>
      </c>
      <c r="U120" s="27" t="s">
        <v>52</v>
      </c>
      <c r="V120" s="27" t="s">
        <v>52</v>
      </c>
      <c r="X120" s="27">
        <v>325</v>
      </c>
      <c r="Y120" s="27" t="s">
        <v>1997</v>
      </c>
      <c r="Z120" s="27" t="s">
        <v>52</v>
      </c>
      <c r="AA120" s="27">
        <v>1</v>
      </c>
      <c r="AB120" s="27">
        <v>7</v>
      </c>
      <c r="AC120" s="27">
        <v>2</v>
      </c>
      <c r="AD120" s="27" t="s">
        <v>52</v>
      </c>
      <c r="AE120" s="27" t="s">
        <v>52</v>
      </c>
      <c r="AG120" s="27">
        <v>175</v>
      </c>
      <c r="AH120" s="27" t="s">
        <v>305</v>
      </c>
      <c r="AI120" s="27" t="s">
        <v>52</v>
      </c>
      <c r="AJ120" s="27">
        <v>15</v>
      </c>
      <c r="AK120" s="27">
        <v>10</v>
      </c>
      <c r="AL120" s="27">
        <v>3</v>
      </c>
      <c r="AM120" s="27" t="s">
        <v>52</v>
      </c>
      <c r="AN120" s="27" t="s">
        <v>52</v>
      </c>
      <c r="AP120" s="27">
        <v>275</v>
      </c>
      <c r="AQ120" s="27" t="s">
        <v>305</v>
      </c>
      <c r="AR120" s="27" t="s">
        <v>52</v>
      </c>
      <c r="AS120" s="27">
        <v>25</v>
      </c>
      <c r="AT120" s="27">
        <v>7</v>
      </c>
      <c r="AU120" s="27">
        <v>2</v>
      </c>
      <c r="AV120" s="27" t="s">
        <v>52</v>
      </c>
      <c r="AW120" s="27" t="s">
        <v>52</v>
      </c>
      <c r="AY120" s="27">
        <v>350</v>
      </c>
      <c r="AZ120" s="27" t="s">
        <v>305</v>
      </c>
      <c r="BA120" s="27" t="s">
        <v>52</v>
      </c>
      <c r="BB120" s="27">
        <v>7</v>
      </c>
      <c r="BC120" s="27">
        <v>15</v>
      </c>
      <c r="BD120" s="27">
        <v>2</v>
      </c>
      <c r="BE120" s="27" t="s">
        <v>52</v>
      </c>
      <c r="BF120" s="27" t="s">
        <v>52</v>
      </c>
      <c r="BH120" s="27">
        <v>175</v>
      </c>
      <c r="BI120" s="27" t="s">
        <v>351</v>
      </c>
      <c r="BJ120" s="27" t="s">
        <v>52</v>
      </c>
      <c r="BK120" s="27">
        <v>13</v>
      </c>
      <c r="BL120" s="27">
        <v>15</v>
      </c>
      <c r="BM120" s="27">
        <v>1</v>
      </c>
      <c r="BN120" s="27" t="s">
        <v>52</v>
      </c>
      <c r="BO120" s="27" t="s">
        <v>52</v>
      </c>
      <c r="BQ120" s="27">
        <v>90</v>
      </c>
      <c r="BR120" s="27" t="s">
        <v>305</v>
      </c>
      <c r="BS120" s="27" t="s">
        <v>52</v>
      </c>
      <c r="BT120" s="27">
        <v>2</v>
      </c>
      <c r="BU120" s="27">
        <v>2</v>
      </c>
      <c r="BV120" s="27">
        <v>1</v>
      </c>
      <c r="BW120" s="27" t="s">
        <v>52</v>
      </c>
      <c r="BX120" s="27" t="s">
        <v>52</v>
      </c>
      <c r="BZ120" s="27">
        <v>1750</v>
      </c>
      <c r="CA120" s="27" t="s">
        <v>343</v>
      </c>
      <c r="CB120" s="27" t="s">
        <v>52</v>
      </c>
      <c r="CC120" s="27">
        <v>30</v>
      </c>
      <c r="CD120" s="27">
        <v>60</v>
      </c>
      <c r="CE120" s="27">
        <v>1</v>
      </c>
      <c r="CF120" s="27" t="s">
        <v>52</v>
      </c>
      <c r="CG120" s="27" t="s">
        <v>52</v>
      </c>
      <c r="CI120" s="27">
        <v>600</v>
      </c>
      <c r="CJ120" s="27" t="s">
        <v>305</v>
      </c>
      <c r="CK120" s="27" t="s">
        <v>52</v>
      </c>
      <c r="CL120" s="27">
        <v>5</v>
      </c>
      <c r="CM120" s="27">
        <v>30</v>
      </c>
      <c r="CN120" s="27">
        <v>3</v>
      </c>
      <c r="CO120" s="27" t="s">
        <v>52</v>
      </c>
      <c r="CP120" s="27" t="s">
        <v>52</v>
      </c>
      <c r="CR120" s="27">
        <v>600</v>
      </c>
      <c r="CS120" s="27" t="s">
        <v>305</v>
      </c>
      <c r="CT120" s="27" t="s">
        <v>52</v>
      </c>
      <c r="CU120" s="27">
        <v>1</v>
      </c>
      <c r="CW120" s="27">
        <v>1</v>
      </c>
      <c r="CX120" s="27" t="s">
        <v>52</v>
      </c>
      <c r="CY120" s="27" t="s">
        <v>52</v>
      </c>
      <c r="DA120" s="27">
        <v>335</v>
      </c>
      <c r="DB120" s="27" t="s">
        <v>2017</v>
      </c>
      <c r="DC120" s="27" t="s">
        <v>52</v>
      </c>
      <c r="DD120" s="27">
        <v>30</v>
      </c>
      <c r="DE120" s="27">
        <v>60</v>
      </c>
      <c r="DF120" s="27">
        <v>1</v>
      </c>
      <c r="DG120" s="27" t="s">
        <v>52</v>
      </c>
      <c r="DH120" s="27" t="s">
        <v>53</v>
      </c>
      <c r="DJ120" s="27">
        <f>23*30</f>
        <v>690</v>
      </c>
      <c r="DK120" s="27" t="s">
        <v>305</v>
      </c>
      <c r="DL120" s="27" t="s">
        <v>52</v>
      </c>
      <c r="DM120" s="27">
        <v>7</v>
      </c>
      <c r="DN120" s="27">
        <v>7</v>
      </c>
      <c r="DO120" s="27">
        <v>2</v>
      </c>
      <c r="DP120" s="27" t="s">
        <v>52</v>
      </c>
      <c r="DQ120" s="27" t="s">
        <v>52</v>
      </c>
      <c r="DS120" s="27">
        <v>35</v>
      </c>
      <c r="DT120" s="27" t="s">
        <v>2016</v>
      </c>
      <c r="DU120" s="27" t="s">
        <v>52</v>
      </c>
      <c r="DV120" s="27">
        <v>15</v>
      </c>
      <c r="DW120" s="27">
        <v>7</v>
      </c>
      <c r="DX120" s="27">
        <v>1</v>
      </c>
      <c r="DY120" s="27" t="s">
        <v>52</v>
      </c>
      <c r="DZ120" s="27" t="s">
        <v>52</v>
      </c>
      <c r="EB120" s="27">
        <v>65</v>
      </c>
      <c r="EC120" s="27" t="s">
        <v>305</v>
      </c>
      <c r="ED120" s="27" t="s">
        <v>52</v>
      </c>
      <c r="EE120" s="27">
        <v>2</v>
      </c>
      <c r="EF120" s="27">
        <v>2</v>
      </c>
      <c r="EG120" s="27">
        <v>1</v>
      </c>
      <c r="EH120" s="27" t="s">
        <v>52</v>
      </c>
      <c r="EI120" s="27" t="s">
        <v>52</v>
      </c>
      <c r="EK120" s="27">
        <v>357</v>
      </c>
      <c r="EL120" s="27" t="s">
        <v>313</v>
      </c>
      <c r="EM120" s="27" t="s">
        <v>52</v>
      </c>
      <c r="EN120" s="27">
        <v>15</v>
      </c>
      <c r="EO120" s="27">
        <v>10</v>
      </c>
      <c r="EP120" s="27">
        <v>2</v>
      </c>
      <c r="EQ120" s="27" t="s">
        <v>52</v>
      </c>
      <c r="ER120" s="27" t="s">
        <v>52</v>
      </c>
      <c r="ES120" s="27">
        <v>6</v>
      </c>
      <c r="ET120" s="27">
        <v>117</v>
      </c>
      <c r="EU120" s="27" t="s">
        <v>318</v>
      </c>
      <c r="EV120" s="27" t="s">
        <v>52</v>
      </c>
      <c r="EW120" s="27">
        <v>15</v>
      </c>
      <c r="EX120" s="27">
        <v>10</v>
      </c>
      <c r="EY120" s="27">
        <v>1</v>
      </c>
      <c r="EZ120" s="27" t="s">
        <v>52</v>
      </c>
      <c r="FA120" s="27" t="s">
        <v>52</v>
      </c>
      <c r="FC120" s="27">
        <v>290</v>
      </c>
      <c r="FD120" s="27" t="s">
        <v>313</v>
      </c>
      <c r="FE120" s="27" t="s">
        <v>52</v>
      </c>
      <c r="FF120" s="27">
        <v>10</v>
      </c>
      <c r="FG120" s="27">
        <v>15</v>
      </c>
      <c r="FH120" s="27">
        <v>1</v>
      </c>
      <c r="FI120" s="27" t="s">
        <v>52</v>
      </c>
      <c r="FK120" s="27">
        <v>125</v>
      </c>
      <c r="FL120" s="27" t="s">
        <v>315</v>
      </c>
      <c r="FM120" s="27" t="s">
        <v>52</v>
      </c>
      <c r="FN120" s="27">
        <v>1</v>
      </c>
      <c r="FO120" s="27">
        <v>60</v>
      </c>
      <c r="FP120" s="27">
        <v>1</v>
      </c>
      <c r="FQ120" s="27" t="s">
        <v>52</v>
      </c>
      <c r="FR120" s="27" t="s">
        <v>53</v>
      </c>
      <c r="FT120" s="27">
        <f>400/2</f>
        <v>200</v>
      </c>
      <c r="FU120" s="27" t="s">
        <v>403</v>
      </c>
      <c r="FV120" s="27" t="s">
        <v>52</v>
      </c>
      <c r="FW120" s="27">
        <v>30</v>
      </c>
      <c r="FX120" s="27">
        <v>60</v>
      </c>
      <c r="FY120" s="27">
        <v>1</v>
      </c>
      <c r="FZ120" s="27" t="s">
        <v>2015</v>
      </c>
      <c r="GA120" s="27">
        <v>509436</v>
      </c>
      <c r="GB120" s="27" t="s">
        <v>2014</v>
      </c>
      <c r="GC120" s="27" t="s">
        <v>2013</v>
      </c>
      <c r="GD120" s="27">
        <v>55</v>
      </c>
      <c r="GF120" s="27">
        <v>-1</v>
      </c>
      <c r="GG120" s="27" t="s">
        <v>54</v>
      </c>
      <c r="GH120" s="27" t="s">
        <v>54</v>
      </c>
    </row>
    <row r="121" spans="1:190" x14ac:dyDescent="0.3">
      <c r="C121" s="27">
        <v>8888</v>
      </c>
      <c r="D121" s="47" t="s">
        <v>3726</v>
      </c>
      <c r="E121" s="28">
        <v>42233</v>
      </c>
      <c r="F121" s="27" t="s">
        <v>377</v>
      </c>
      <c r="G121" s="27" t="s">
        <v>431</v>
      </c>
      <c r="H121" s="27" t="s">
        <v>583</v>
      </c>
      <c r="K121" s="27" t="s">
        <v>51</v>
      </c>
      <c r="FZ121" s="27" t="s">
        <v>631</v>
      </c>
      <c r="GA121" s="27">
        <v>3146590</v>
      </c>
      <c r="GB121" s="27" t="s">
        <v>630</v>
      </c>
      <c r="GC121" s="27" t="s">
        <v>629</v>
      </c>
      <c r="GD121" s="27">
        <v>7</v>
      </c>
      <c r="GF121" s="27">
        <v>-1</v>
      </c>
    </row>
    <row r="122" spans="1:190" x14ac:dyDescent="0.3">
      <c r="C122" s="27">
        <v>8888</v>
      </c>
      <c r="D122" s="47" t="s">
        <v>3727</v>
      </c>
      <c r="E122" s="28">
        <v>42234</v>
      </c>
      <c r="F122" s="27" t="s">
        <v>377</v>
      </c>
      <c r="G122" s="27" t="s">
        <v>431</v>
      </c>
      <c r="H122" s="27" t="s">
        <v>501</v>
      </c>
      <c r="K122" s="27" t="s">
        <v>51</v>
      </c>
      <c r="BQ122" s="27">
        <v>125</v>
      </c>
      <c r="FZ122" s="27" t="s">
        <v>561</v>
      </c>
      <c r="GA122" s="27">
        <v>3180410</v>
      </c>
      <c r="GB122" s="27" t="s">
        <v>560</v>
      </c>
      <c r="GC122" s="27" t="s">
        <v>559</v>
      </c>
      <c r="GD122" s="27">
        <v>33</v>
      </c>
      <c r="GF122" s="27">
        <v>-1</v>
      </c>
    </row>
    <row r="123" spans="1:190" x14ac:dyDescent="0.3">
      <c r="C123" s="27">
        <v>8888</v>
      </c>
      <c r="D123" s="47" t="s">
        <v>3728</v>
      </c>
      <c r="E123" s="28">
        <v>42235</v>
      </c>
      <c r="F123" s="27" t="s">
        <v>377</v>
      </c>
      <c r="G123" s="27" t="s">
        <v>431</v>
      </c>
      <c r="H123" s="27" t="s">
        <v>430</v>
      </c>
      <c r="K123" s="27" t="s">
        <v>51</v>
      </c>
      <c r="X123" s="27">
        <v>150</v>
      </c>
      <c r="AG123" s="27">
        <v>115</v>
      </c>
      <c r="BH123" s="27">
        <v>165</v>
      </c>
      <c r="BZ123" s="27">
        <v>1750</v>
      </c>
      <c r="CI123" s="27">
        <v>225</v>
      </c>
      <c r="DA123" s="27">
        <v>275</v>
      </c>
      <c r="DJ123" s="27">
        <v>700</v>
      </c>
      <c r="DS123" s="27">
        <v>25</v>
      </c>
      <c r="EK123" s="27">
        <v>250</v>
      </c>
      <c r="ET123" s="27">
        <v>125</v>
      </c>
      <c r="FK123" s="27">
        <v>100</v>
      </c>
      <c r="FT123" s="27">
        <v>100</v>
      </c>
      <c r="FZ123" s="27" t="s">
        <v>2022</v>
      </c>
      <c r="GA123" s="27">
        <v>3198453</v>
      </c>
      <c r="GB123" s="27" t="s">
        <v>2021</v>
      </c>
      <c r="GC123" s="27" t="s">
        <v>2020</v>
      </c>
      <c r="GD123" s="27">
        <v>63</v>
      </c>
      <c r="GF123" s="27">
        <v>-1</v>
      </c>
    </row>
    <row r="124" spans="1:190" x14ac:dyDescent="0.3">
      <c r="A124" s="27" t="s">
        <v>2621</v>
      </c>
      <c r="B124" s="27" t="s">
        <v>2620</v>
      </c>
      <c r="C124" s="27">
        <v>8888</v>
      </c>
      <c r="D124" s="47" t="s">
        <v>3729</v>
      </c>
      <c r="E124" s="28">
        <v>42236</v>
      </c>
      <c r="F124" s="27" t="s">
        <v>48</v>
      </c>
      <c r="G124" s="27" t="s">
        <v>67</v>
      </c>
      <c r="H124" s="27" t="s">
        <v>1017</v>
      </c>
      <c r="I124" s="27" t="s">
        <v>1016</v>
      </c>
      <c r="J124" s="27" t="s">
        <v>2619</v>
      </c>
      <c r="K124" s="27" t="s">
        <v>64</v>
      </c>
      <c r="FI124" s="27" t="s">
        <v>52</v>
      </c>
      <c r="FJ124" s="27">
        <v>70</v>
      </c>
      <c r="FK124" s="27">
        <v>125</v>
      </c>
      <c r="FL124" s="27" t="s">
        <v>392</v>
      </c>
      <c r="FM124" s="27" t="s">
        <v>52</v>
      </c>
      <c r="FN124" s="27">
        <v>1</v>
      </c>
      <c r="FO124" s="27">
        <v>30</v>
      </c>
      <c r="FP124" s="27">
        <v>1</v>
      </c>
      <c r="FQ124" s="27" t="s">
        <v>52</v>
      </c>
      <c r="FR124" s="27" t="s">
        <v>52</v>
      </c>
      <c r="FT124" s="27">
        <v>115</v>
      </c>
      <c r="FU124" s="27" t="s">
        <v>333</v>
      </c>
      <c r="FV124" s="27" t="s">
        <v>52</v>
      </c>
      <c r="FW124" s="27">
        <v>1</v>
      </c>
      <c r="FX124" s="27">
        <v>30</v>
      </c>
      <c r="FY124" s="27">
        <v>1</v>
      </c>
      <c r="FZ124" s="27" t="s">
        <v>2618</v>
      </c>
      <c r="GA124" s="27">
        <v>502777</v>
      </c>
      <c r="GB124" s="27" t="s">
        <v>2617</v>
      </c>
      <c r="GC124" s="27" t="s">
        <v>2592</v>
      </c>
      <c r="GD124" s="27">
        <v>24</v>
      </c>
      <c r="GF124" s="27">
        <v>-1</v>
      </c>
      <c r="GG124" s="27" t="s">
        <v>54</v>
      </c>
      <c r="GH124" s="27" t="s">
        <v>54</v>
      </c>
    </row>
    <row r="125" spans="1:190" x14ac:dyDescent="0.3">
      <c r="A125" s="27" t="s">
        <v>2616</v>
      </c>
      <c r="B125" s="27" t="s">
        <v>2615</v>
      </c>
      <c r="C125" s="27">
        <v>8888</v>
      </c>
      <c r="D125" s="47" t="s">
        <v>3730</v>
      </c>
      <c r="E125" s="28">
        <v>42236</v>
      </c>
      <c r="F125" s="27" t="s">
        <v>48</v>
      </c>
      <c r="G125" s="27" t="s">
        <v>67</v>
      </c>
      <c r="H125" s="27" t="s">
        <v>1017</v>
      </c>
      <c r="I125" s="27" t="s">
        <v>1016</v>
      </c>
      <c r="J125" s="27" t="s">
        <v>2614</v>
      </c>
      <c r="K125" s="27" t="s">
        <v>64</v>
      </c>
      <c r="FI125" s="27" t="s">
        <v>52</v>
      </c>
      <c r="FJ125" s="27">
        <v>70</v>
      </c>
      <c r="FK125" s="27">
        <v>125</v>
      </c>
      <c r="FL125" s="27" t="s">
        <v>2601</v>
      </c>
      <c r="FM125" s="27" t="s">
        <v>52</v>
      </c>
      <c r="FN125" s="27">
        <v>1</v>
      </c>
      <c r="FO125" s="27">
        <v>30</v>
      </c>
      <c r="FP125" s="27">
        <v>1</v>
      </c>
      <c r="FQ125" s="27" t="s">
        <v>52</v>
      </c>
      <c r="FR125" s="27" t="s">
        <v>52</v>
      </c>
      <c r="FT125" s="27">
        <v>115</v>
      </c>
      <c r="FU125" s="27" t="s">
        <v>333</v>
      </c>
      <c r="FV125" s="27" t="s">
        <v>52</v>
      </c>
      <c r="FW125" s="27">
        <v>1</v>
      </c>
      <c r="FX125" s="27">
        <v>30</v>
      </c>
      <c r="FY125" s="27">
        <v>1</v>
      </c>
      <c r="FZ125" s="27" t="s">
        <v>2613</v>
      </c>
      <c r="GA125" s="27">
        <v>502780</v>
      </c>
      <c r="GB125" s="27" t="s">
        <v>2612</v>
      </c>
      <c r="GC125" s="27" t="s">
        <v>2611</v>
      </c>
      <c r="GD125" s="27">
        <v>27</v>
      </c>
      <c r="GF125" s="27">
        <v>-1</v>
      </c>
      <c r="GG125" s="27" t="s">
        <v>54</v>
      </c>
      <c r="GH125" s="27" t="s">
        <v>54</v>
      </c>
    </row>
    <row r="126" spans="1:190" x14ac:dyDescent="0.3">
      <c r="A126" s="27" t="s">
        <v>2605</v>
      </c>
      <c r="B126" s="27" t="s">
        <v>2604</v>
      </c>
      <c r="C126" s="27">
        <v>8888</v>
      </c>
      <c r="D126" s="47" t="s">
        <v>3731</v>
      </c>
      <c r="E126" s="28">
        <v>42236</v>
      </c>
      <c r="F126" s="27" t="s">
        <v>48</v>
      </c>
      <c r="G126" s="27" t="s">
        <v>67</v>
      </c>
      <c r="H126" s="27" t="s">
        <v>1017</v>
      </c>
      <c r="I126" s="27" t="s">
        <v>1016</v>
      </c>
      <c r="J126" s="27" t="s">
        <v>2603</v>
      </c>
      <c r="K126" s="27" t="s">
        <v>64</v>
      </c>
      <c r="L126" s="27" t="s">
        <v>53</v>
      </c>
      <c r="U126" s="27" t="s">
        <v>52</v>
      </c>
      <c r="V126" s="27" t="s">
        <v>52</v>
      </c>
      <c r="X126" s="27">
        <v>300</v>
      </c>
      <c r="Y126" s="27" t="s">
        <v>1089</v>
      </c>
      <c r="Z126" s="27" t="s">
        <v>52</v>
      </c>
      <c r="AA126" s="27">
        <v>1</v>
      </c>
      <c r="AB126" s="27">
        <v>45</v>
      </c>
      <c r="AC126" s="27">
        <v>1</v>
      </c>
      <c r="AD126" s="27" t="s">
        <v>52</v>
      </c>
      <c r="AE126" s="27" t="s">
        <v>52</v>
      </c>
      <c r="AG126" s="27">
        <v>95</v>
      </c>
      <c r="AH126" s="27" t="s">
        <v>335</v>
      </c>
      <c r="AI126" s="27" t="s">
        <v>52</v>
      </c>
      <c r="AJ126" s="27">
        <v>1</v>
      </c>
      <c r="AK126" s="27">
        <v>45</v>
      </c>
      <c r="AL126" s="27">
        <v>1</v>
      </c>
      <c r="AM126" s="27" t="s">
        <v>52</v>
      </c>
      <c r="AN126" s="27" t="s">
        <v>52</v>
      </c>
      <c r="AP126" s="27">
        <v>350</v>
      </c>
      <c r="AQ126" s="27" t="s">
        <v>1088</v>
      </c>
      <c r="AR126" s="27" t="s">
        <v>52</v>
      </c>
      <c r="AS126" s="27">
        <v>1</v>
      </c>
      <c r="AT126" s="27">
        <v>45</v>
      </c>
      <c r="AU126" s="27">
        <v>1</v>
      </c>
      <c r="AV126" s="27" t="s">
        <v>52</v>
      </c>
      <c r="AW126" s="27" t="s">
        <v>52</v>
      </c>
      <c r="AY126" s="27">
        <v>300</v>
      </c>
      <c r="AZ126" s="27" t="s">
        <v>1087</v>
      </c>
      <c r="BA126" s="27" t="s">
        <v>52</v>
      </c>
      <c r="BB126" s="27">
        <v>1</v>
      </c>
      <c r="BC126" s="27">
        <v>45</v>
      </c>
      <c r="BD126" s="27">
        <v>1</v>
      </c>
      <c r="BE126" s="27" t="s">
        <v>52</v>
      </c>
      <c r="BF126" s="27" t="s">
        <v>52</v>
      </c>
      <c r="BH126" s="27">
        <v>165</v>
      </c>
      <c r="BI126" s="27" t="s">
        <v>336</v>
      </c>
      <c r="BJ126" s="27" t="s">
        <v>52</v>
      </c>
      <c r="BK126" s="27">
        <v>1</v>
      </c>
      <c r="BL126" s="27">
        <v>45</v>
      </c>
      <c r="BM126" s="27">
        <v>1</v>
      </c>
      <c r="BN126" s="27" t="s">
        <v>53</v>
      </c>
      <c r="BW126" s="27" t="s">
        <v>52</v>
      </c>
      <c r="BX126" s="27" t="s">
        <v>52</v>
      </c>
      <c r="BZ126" s="27">
        <v>1700</v>
      </c>
      <c r="CA126" s="27" t="s">
        <v>337</v>
      </c>
      <c r="CB126" s="27" t="s">
        <v>52</v>
      </c>
      <c r="CD126" s="27">
        <v>45</v>
      </c>
      <c r="CE126" s="27">
        <v>1</v>
      </c>
      <c r="CF126" s="27" t="s">
        <v>52</v>
      </c>
      <c r="CG126" s="27" t="s">
        <v>52</v>
      </c>
      <c r="CI126" s="27">
        <v>310</v>
      </c>
      <c r="CJ126" s="27" t="s">
        <v>338</v>
      </c>
      <c r="CK126" s="27" t="s">
        <v>52</v>
      </c>
      <c r="CL126" s="27">
        <v>1</v>
      </c>
      <c r="CM126" s="27">
        <v>45</v>
      </c>
      <c r="CN126" s="27">
        <v>1</v>
      </c>
      <c r="CO126" s="27" t="s">
        <v>53</v>
      </c>
      <c r="CX126" s="27" t="s">
        <v>52</v>
      </c>
      <c r="CY126" s="27" t="s">
        <v>52</v>
      </c>
      <c r="DA126" s="27">
        <v>200</v>
      </c>
      <c r="DB126" s="27" t="s">
        <v>339</v>
      </c>
      <c r="DC126" s="27" t="s">
        <v>52</v>
      </c>
      <c r="DD126" s="27">
        <v>1</v>
      </c>
      <c r="DE126" s="27">
        <v>45</v>
      </c>
      <c r="DF126" s="27">
        <v>1</v>
      </c>
      <c r="DG126" s="27" t="s">
        <v>52</v>
      </c>
      <c r="DH126" s="27" t="s">
        <v>52</v>
      </c>
      <c r="DJ126" s="27">
        <v>650</v>
      </c>
      <c r="DK126" s="27" t="s">
        <v>335</v>
      </c>
      <c r="DL126" s="27" t="s">
        <v>52</v>
      </c>
      <c r="DM126" s="27">
        <v>1</v>
      </c>
      <c r="DN126" s="27">
        <v>30</v>
      </c>
      <c r="DO126" s="27">
        <v>1</v>
      </c>
      <c r="DP126" s="27" t="s">
        <v>52</v>
      </c>
      <c r="DQ126" s="27" t="s">
        <v>52</v>
      </c>
      <c r="DS126" s="27">
        <v>15</v>
      </c>
      <c r="DT126" s="27" t="s">
        <v>340</v>
      </c>
      <c r="DU126" s="27" t="s">
        <v>52</v>
      </c>
      <c r="DV126" s="27">
        <v>1</v>
      </c>
      <c r="DW126" s="27">
        <v>45</v>
      </c>
      <c r="DX126" s="27">
        <v>1</v>
      </c>
      <c r="DY126" s="27" t="s">
        <v>53</v>
      </c>
      <c r="EH126" s="27" t="s">
        <v>52</v>
      </c>
      <c r="EI126" s="27" t="s">
        <v>52</v>
      </c>
      <c r="EK126" s="27">
        <v>230</v>
      </c>
      <c r="EL126" s="27" t="s">
        <v>1086</v>
      </c>
      <c r="EM126" s="27" t="s">
        <v>52</v>
      </c>
      <c r="EN126" s="27">
        <v>1</v>
      </c>
      <c r="EO126" s="27">
        <v>45</v>
      </c>
      <c r="EP126" s="27">
        <v>1</v>
      </c>
      <c r="EQ126" s="27" t="s">
        <v>52</v>
      </c>
      <c r="ER126" s="27" t="s">
        <v>52</v>
      </c>
      <c r="ET126" s="27">
        <v>130</v>
      </c>
      <c r="EU126" s="27" t="s">
        <v>2602</v>
      </c>
      <c r="EV126" s="27" t="s">
        <v>52</v>
      </c>
      <c r="EW126" s="27">
        <v>1</v>
      </c>
      <c r="EX126" s="27">
        <v>45</v>
      </c>
      <c r="EY126" s="27">
        <v>1</v>
      </c>
      <c r="EZ126" s="27" t="s">
        <v>52</v>
      </c>
      <c r="FA126" s="27" t="s">
        <v>52</v>
      </c>
      <c r="FC126" s="27">
        <v>130</v>
      </c>
      <c r="FD126" s="27" t="s">
        <v>2427</v>
      </c>
      <c r="FE126" s="27" t="s">
        <v>52</v>
      </c>
      <c r="FF126" s="27">
        <v>1</v>
      </c>
      <c r="FG126" s="27">
        <v>45</v>
      </c>
      <c r="FH126" s="27">
        <v>1</v>
      </c>
      <c r="FI126" s="27" t="s">
        <v>52</v>
      </c>
      <c r="FJ126" s="27">
        <v>70</v>
      </c>
      <c r="FK126" s="27">
        <v>130</v>
      </c>
      <c r="FL126" s="27" t="s">
        <v>2601</v>
      </c>
      <c r="FM126" s="27" t="s">
        <v>52</v>
      </c>
      <c r="FN126" s="27">
        <v>1</v>
      </c>
      <c r="FO126" s="27">
        <v>45</v>
      </c>
      <c r="FP126" s="27">
        <v>1</v>
      </c>
      <c r="FQ126" s="27" t="s">
        <v>52</v>
      </c>
      <c r="FR126" s="27" t="s">
        <v>52</v>
      </c>
      <c r="FT126" s="27">
        <v>115</v>
      </c>
      <c r="FU126" s="27" t="s">
        <v>333</v>
      </c>
      <c r="FV126" s="27" t="s">
        <v>52</v>
      </c>
      <c r="FW126" s="27">
        <v>1</v>
      </c>
      <c r="FX126" s="27">
        <v>45</v>
      </c>
      <c r="FY126" s="27">
        <v>1</v>
      </c>
      <c r="FZ126" s="27" t="s">
        <v>2600</v>
      </c>
      <c r="GA126" s="27">
        <v>502925</v>
      </c>
      <c r="GB126" s="27" t="s">
        <v>2599</v>
      </c>
      <c r="GC126" s="27" t="s">
        <v>2598</v>
      </c>
      <c r="GD126" s="27">
        <v>29</v>
      </c>
      <c r="GF126" s="27">
        <v>-1</v>
      </c>
      <c r="GG126" s="27" t="s">
        <v>54</v>
      </c>
      <c r="GH126" s="27" t="s">
        <v>54</v>
      </c>
    </row>
    <row r="127" spans="1:190" x14ac:dyDescent="0.3">
      <c r="A127" s="27" t="s">
        <v>2597</v>
      </c>
      <c r="B127" s="27" t="s">
        <v>2596</v>
      </c>
      <c r="C127" s="27">
        <v>8888</v>
      </c>
      <c r="D127" s="47" t="s">
        <v>3732</v>
      </c>
      <c r="E127" s="28">
        <v>42236</v>
      </c>
      <c r="F127" s="27" t="s">
        <v>48</v>
      </c>
      <c r="G127" s="27" t="s">
        <v>67</v>
      </c>
      <c r="H127" s="27" t="s">
        <v>1017</v>
      </c>
      <c r="I127" s="27" t="s">
        <v>1016</v>
      </c>
      <c r="J127" s="27" t="s">
        <v>2595</v>
      </c>
      <c r="K127" s="27" t="s">
        <v>64</v>
      </c>
      <c r="FI127" s="27" t="s">
        <v>52</v>
      </c>
      <c r="FJ127" s="27">
        <v>70</v>
      </c>
      <c r="FK127" s="27">
        <v>130</v>
      </c>
      <c r="FL127" s="27" t="s">
        <v>392</v>
      </c>
      <c r="FM127" s="27" t="s">
        <v>52</v>
      </c>
      <c r="FN127" s="27">
        <v>1</v>
      </c>
      <c r="FO127" s="27">
        <v>29</v>
      </c>
      <c r="FP127" s="27">
        <v>1</v>
      </c>
      <c r="FQ127" s="27" t="s">
        <v>52</v>
      </c>
      <c r="FR127" s="27" t="s">
        <v>52</v>
      </c>
      <c r="FT127" s="27">
        <v>110</v>
      </c>
      <c r="FU127" s="27" t="s">
        <v>333</v>
      </c>
      <c r="FV127" s="27" t="s">
        <v>52</v>
      </c>
      <c r="FW127" s="27">
        <v>1</v>
      </c>
      <c r="FX127" s="27">
        <v>29</v>
      </c>
      <c r="FY127" s="27">
        <v>1</v>
      </c>
      <c r="FZ127" s="27" t="s">
        <v>2594</v>
      </c>
      <c r="GA127" s="27">
        <v>502778</v>
      </c>
      <c r="GB127" s="27" t="s">
        <v>2593</v>
      </c>
      <c r="GC127" s="27" t="s">
        <v>2592</v>
      </c>
      <c r="GD127" s="27">
        <v>25</v>
      </c>
      <c r="GF127" s="27">
        <v>-1</v>
      </c>
      <c r="GG127" s="27" t="s">
        <v>54</v>
      </c>
      <c r="GH127" s="27" t="s">
        <v>54</v>
      </c>
    </row>
    <row r="128" spans="1:190" x14ac:dyDescent="0.3">
      <c r="A128" s="27" t="s">
        <v>1104</v>
      </c>
      <c r="B128" s="27" t="s">
        <v>1103</v>
      </c>
      <c r="C128" s="27">
        <v>8888</v>
      </c>
      <c r="D128" s="47" t="s">
        <v>3733</v>
      </c>
      <c r="E128" s="28">
        <v>42236</v>
      </c>
      <c r="F128" s="27" t="s">
        <v>48</v>
      </c>
      <c r="G128" s="27" t="s">
        <v>67</v>
      </c>
      <c r="H128" s="27" t="s">
        <v>1017</v>
      </c>
      <c r="I128" s="27" t="s">
        <v>1029</v>
      </c>
      <c r="J128" s="27" t="s">
        <v>1102</v>
      </c>
      <c r="K128" s="27" t="s">
        <v>64</v>
      </c>
      <c r="L128" s="27" t="s">
        <v>52</v>
      </c>
      <c r="M128" s="27" t="s">
        <v>52</v>
      </c>
      <c r="O128" s="27">
        <v>100</v>
      </c>
      <c r="P128" s="27" t="s">
        <v>320</v>
      </c>
      <c r="Q128" s="27" t="s">
        <v>53</v>
      </c>
      <c r="S128" s="27">
        <v>60</v>
      </c>
      <c r="T128" s="27">
        <v>1</v>
      </c>
      <c r="U128" s="27" t="s">
        <v>52</v>
      </c>
      <c r="V128" s="27" t="s">
        <v>52</v>
      </c>
      <c r="X128" s="27">
        <v>330</v>
      </c>
      <c r="Y128" s="27" t="s">
        <v>1089</v>
      </c>
      <c r="Z128" s="27" t="s">
        <v>52</v>
      </c>
      <c r="AA128" s="27">
        <v>1</v>
      </c>
      <c r="AB128" s="27">
        <v>40</v>
      </c>
      <c r="AC128" s="27">
        <v>1</v>
      </c>
      <c r="AD128" s="27" t="s">
        <v>52</v>
      </c>
      <c r="AE128" s="27" t="s">
        <v>52</v>
      </c>
      <c r="AG128" s="27">
        <v>90</v>
      </c>
      <c r="AH128" s="27" t="s">
        <v>335</v>
      </c>
      <c r="AI128" s="27" t="s">
        <v>52</v>
      </c>
      <c r="AJ128" s="27">
        <v>1</v>
      </c>
      <c r="AK128" s="27">
        <v>40</v>
      </c>
      <c r="AL128" s="27">
        <v>1</v>
      </c>
      <c r="AM128" s="27" t="s">
        <v>52</v>
      </c>
      <c r="AN128" s="27" t="s">
        <v>52</v>
      </c>
      <c r="AP128" s="27">
        <v>350</v>
      </c>
      <c r="AQ128" s="27" t="s">
        <v>350</v>
      </c>
      <c r="AR128" s="27" t="s">
        <v>52</v>
      </c>
      <c r="AS128" s="27">
        <v>1</v>
      </c>
      <c r="AT128" s="27">
        <v>40</v>
      </c>
      <c r="AU128" s="27">
        <v>1</v>
      </c>
      <c r="AV128" s="27" t="s">
        <v>52</v>
      </c>
      <c r="AW128" s="27" t="s">
        <v>52</v>
      </c>
      <c r="AY128" s="27">
        <v>300</v>
      </c>
      <c r="AZ128" s="27" t="s">
        <v>1087</v>
      </c>
      <c r="BA128" s="27" t="s">
        <v>52</v>
      </c>
      <c r="BB128" s="27">
        <v>1</v>
      </c>
      <c r="BC128" s="27">
        <v>40</v>
      </c>
      <c r="BD128" s="27">
        <v>1</v>
      </c>
      <c r="BE128" s="27" t="s">
        <v>52</v>
      </c>
      <c r="BF128" s="27" t="s">
        <v>52</v>
      </c>
      <c r="BH128" s="27">
        <v>170</v>
      </c>
      <c r="BI128" s="27" t="s">
        <v>336</v>
      </c>
      <c r="BJ128" s="27" t="s">
        <v>52</v>
      </c>
      <c r="BK128" s="27">
        <v>1</v>
      </c>
      <c r="BL128" s="27">
        <v>40</v>
      </c>
      <c r="BM128" s="27">
        <v>1</v>
      </c>
      <c r="BN128" s="27" t="s">
        <v>53</v>
      </c>
      <c r="BW128" s="27" t="s">
        <v>52</v>
      </c>
      <c r="BX128" s="27" t="s">
        <v>52</v>
      </c>
      <c r="BZ128" s="27">
        <v>1750</v>
      </c>
      <c r="CA128" s="27" t="s">
        <v>337</v>
      </c>
      <c r="CB128" s="27" t="s">
        <v>52</v>
      </c>
      <c r="CC128" s="27">
        <v>1</v>
      </c>
      <c r="CD128" s="27">
        <v>40</v>
      </c>
      <c r="CE128" s="27">
        <v>1</v>
      </c>
      <c r="CF128" s="27" t="s">
        <v>52</v>
      </c>
      <c r="CG128" s="27" t="s">
        <v>52</v>
      </c>
      <c r="CI128" s="27">
        <v>300</v>
      </c>
      <c r="CJ128" s="27" t="s">
        <v>344</v>
      </c>
      <c r="CK128" s="27" t="s">
        <v>52</v>
      </c>
      <c r="CL128" s="27">
        <v>1</v>
      </c>
      <c r="CM128" s="27">
        <v>40</v>
      </c>
      <c r="CN128" s="27">
        <v>1</v>
      </c>
      <c r="CO128" s="27" t="s">
        <v>53</v>
      </c>
      <c r="CX128" s="27" t="s">
        <v>52</v>
      </c>
      <c r="CY128" s="27" t="s">
        <v>52</v>
      </c>
      <c r="DA128" s="27">
        <v>200</v>
      </c>
      <c r="DB128" s="27" t="s">
        <v>339</v>
      </c>
      <c r="DC128" s="27" t="s">
        <v>52</v>
      </c>
      <c r="DD128" s="27">
        <v>1</v>
      </c>
      <c r="DE128" s="27">
        <v>40</v>
      </c>
      <c r="DF128" s="27">
        <v>1</v>
      </c>
      <c r="DG128" s="27" t="s">
        <v>52</v>
      </c>
      <c r="DH128" s="27" t="s">
        <v>52</v>
      </c>
      <c r="DJ128" s="27">
        <v>650</v>
      </c>
      <c r="DK128" s="27" t="s">
        <v>335</v>
      </c>
      <c r="DL128" s="27" t="s">
        <v>52</v>
      </c>
      <c r="DM128" s="27">
        <v>1</v>
      </c>
      <c r="DN128" s="27">
        <v>30</v>
      </c>
      <c r="DO128" s="27">
        <v>1</v>
      </c>
      <c r="DP128" s="27" t="s">
        <v>52</v>
      </c>
      <c r="DQ128" s="27" t="s">
        <v>52</v>
      </c>
      <c r="DS128" s="27">
        <v>15</v>
      </c>
      <c r="DT128" s="27" t="s">
        <v>340</v>
      </c>
      <c r="DU128" s="27" t="s">
        <v>52</v>
      </c>
      <c r="DV128" s="27">
        <v>1</v>
      </c>
      <c r="DW128" s="27">
        <v>40</v>
      </c>
      <c r="DX128" s="27">
        <v>1</v>
      </c>
      <c r="DY128" s="27" t="s">
        <v>53</v>
      </c>
      <c r="EH128" s="27" t="s">
        <v>52</v>
      </c>
      <c r="EI128" s="27" t="s">
        <v>52</v>
      </c>
      <c r="EK128" s="27">
        <v>250</v>
      </c>
      <c r="EL128" s="27" t="s">
        <v>341</v>
      </c>
      <c r="EM128" s="27" t="s">
        <v>52</v>
      </c>
      <c r="EN128" s="27">
        <v>1</v>
      </c>
      <c r="EO128" s="27">
        <v>40</v>
      </c>
      <c r="EP128" s="27">
        <v>1</v>
      </c>
      <c r="EQ128" s="27" t="s">
        <v>52</v>
      </c>
      <c r="ER128" s="27" t="s">
        <v>52</v>
      </c>
      <c r="ET128" s="27">
        <v>125</v>
      </c>
      <c r="EU128" s="27" t="s">
        <v>342</v>
      </c>
      <c r="EV128" s="27" t="s">
        <v>52</v>
      </c>
      <c r="EW128" s="27">
        <v>1</v>
      </c>
      <c r="EX128" s="27">
        <v>40</v>
      </c>
      <c r="EY128" s="27">
        <v>1</v>
      </c>
      <c r="EZ128" s="27" t="s">
        <v>52</v>
      </c>
      <c r="FA128" s="27" t="s">
        <v>52</v>
      </c>
      <c r="FC128" s="27">
        <v>125</v>
      </c>
      <c r="FD128" s="27" t="s">
        <v>313</v>
      </c>
      <c r="FE128" s="27" t="s">
        <v>52</v>
      </c>
      <c r="FF128" s="27">
        <v>1</v>
      </c>
      <c r="FG128" s="27">
        <v>40</v>
      </c>
      <c r="FH128" s="27">
        <v>1</v>
      </c>
      <c r="FI128" s="27" t="s">
        <v>53</v>
      </c>
      <c r="FQ128" s="27" t="s">
        <v>53</v>
      </c>
      <c r="FZ128" s="27" t="s">
        <v>1101</v>
      </c>
      <c r="GA128" s="27">
        <v>502922</v>
      </c>
      <c r="GB128" s="27" t="s">
        <v>1100</v>
      </c>
      <c r="GC128" s="27" t="s">
        <v>1099</v>
      </c>
      <c r="GD128" s="27">
        <v>26</v>
      </c>
      <c r="GF128" s="27">
        <v>-1</v>
      </c>
      <c r="GG128" s="27" t="s">
        <v>54</v>
      </c>
      <c r="GH128" s="27" t="s">
        <v>54</v>
      </c>
    </row>
    <row r="129" spans="1:190" x14ac:dyDescent="0.3">
      <c r="A129" s="27" t="s">
        <v>1098</v>
      </c>
      <c r="B129" s="27" t="s">
        <v>1097</v>
      </c>
      <c r="C129" s="27">
        <v>8888</v>
      </c>
      <c r="D129" s="47" t="s">
        <v>3734</v>
      </c>
      <c r="E129" s="28">
        <v>42236</v>
      </c>
      <c r="F129" s="27" t="s">
        <v>48</v>
      </c>
      <c r="G129" s="27" t="s">
        <v>67</v>
      </c>
      <c r="H129" s="27" t="s">
        <v>1017</v>
      </c>
      <c r="I129" s="27" t="s">
        <v>1029</v>
      </c>
      <c r="J129" s="27" t="s">
        <v>1096</v>
      </c>
      <c r="K129" s="27" t="s">
        <v>64</v>
      </c>
      <c r="L129" s="27" t="s">
        <v>53</v>
      </c>
      <c r="U129" s="27" t="s">
        <v>52</v>
      </c>
      <c r="V129" s="27" t="s">
        <v>52</v>
      </c>
      <c r="X129" s="27">
        <v>330</v>
      </c>
      <c r="Y129" s="27" t="s">
        <v>1089</v>
      </c>
      <c r="Z129" s="27" t="s">
        <v>52</v>
      </c>
      <c r="AA129" s="27">
        <v>1</v>
      </c>
      <c r="AB129" s="27">
        <v>50</v>
      </c>
      <c r="AC129" s="27">
        <v>1</v>
      </c>
      <c r="AD129" s="27" t="s">
        <v>52</v>
      </c>
      <c r="AE129" s="27" t="s">
        <v>52</v>
      </c>
      <c r="AG129" s="27">
        <v>100</v>
      </c>
      <c r="AH129" s="27" t="s">
        <v>335</v>
      </c>
      <c r="AI129" s="27" t="s">
        <v>52</v>
      </c>
      <c r="AJ129" s="27">
        <v>1</v>
      </c>
      <c r="AK129" s="27">
        <v>50</v>
      </c>
      <c r="AL129" s="27">
        <v>1</v>
      </c>
      <c r="AM129" s="27" t="s">
        <v>52</v>
      </c>
      <c r="AN129" s="27" t="s">
        <v>52</v>
      </c>
      <c r="AP129" s="27">
        <v>360</v>
      </c>
      <c r="AQ129" s="27" t="s">
        <v>1088</v>
      </c>
      <c r="AR129" s="27" t="s">
        <v>52</v>
      </c>
      <c r="AS129" s="27">
        <v>1</v>
      </c>
      <c r="AT129" s="27">
        <v>50</v>
      </c>
      <c r="AU129" s="27">
        <v>1</v>
      </c>
      <c r="AV129" s="27" t="s">
        <v>52</v>
      </c>
      <c r="AW129" s="27" t="s">
        <v>52</v>
      </c>
      <c r="AY129" s="27">
        <v>300</v>
      </c>
      <c r="AZ129" s="27" t="s">
        <v>1087</v>
      </c>
      <c r="BA129" s="27" t="s">
        <v>52</v>
      </c>
      <c r="BB129" s="27">
        <v>1</v>
      </c>
      <c r="BC129" s="27">
        <v>50</v>
      </c>
      <c r="BD129" s="27">
        <v>1</v>
      </c>
      <c r="BE129" s="27" t="s">
        <v>52</v>
      </c>
      <c r="BF129" s="27" t="s">
        <v>52</v>
      </c>
      <c r="BH129" s="27">
        <v>170</v>
      </c>
      <c r="BI129" s="27" t="s">
        <v>336</v>
      </c>
      <c r="BJ129" s="27" t="s">
        <v>52</v>
      </c>
      <c r="BK129" s="27">
        <v>1</v>
      </c>
      <c r="BL129" s="27">
        <v>50</v>
      </c>
      <c r="BM129" s="27">
        <v>1</v>
      </c>
      <c r="BN129" s="27" t="s">
        <v>53</v>
      </c>
      <c r="BW129" s="27" t="s">
        <v>52</v>
      </c>
      <c r="BX129" s="27" t="s">
        <v>52</v>
      </c>
      <c r="BZ129" s="27">
        <v>1700</v>
      </c>
      <c r="CA129" s="27" t="s">
        <v>337</v>
      </c>
      <c r="CB129" s="27" t="s">
        <v>52</v>
      </c>
      <c r="CC129" s="27">
        <v>1</v>
      </c>
      <c r="CD129" s="27">
        <v>50</v>
      </c>
      <c r="CE129" s="27">
        <v>1</v>
      </c>
      <c r="CF129" s="27" t="s">
        <v>52</v>
      </c>
      <c r="CG129" s="27" t="s">
        <v>52</v>
      </c>
      <c r="CI129" s="27">
        <v>350</v>
      </c>
      <c r="CJ129" s="27" t="s">
        <v>338</v>
      </c>
      <c r="CK129" s="27" t="s">
        <v>52</v>
      </c>
      <c r="CL129" s="27">
        <v>1</v>
      </c>
      <c r="CM129" s="27">
        <v>50</v>
      </c>
      <c r="CN129" s="27">
        <v>1</v>
      </c>
      <c r="CO129" s="27" t="s">
        <v>53</v>
      </c>
      <c r="CX129" s="27" t="s">
        <v>52</v>
      </c>
      <c r="CY129" s="27" t="s">
        <v>52</v>
      </c>
      <c r="DA129" s="27">
        <v>200</v>
      </c>
      <c r="DB129" s="27" t="s">
        <v>339</v>
      </c>
      <c r="DC129" s="27" t="s">
        <v>52</v>
      </c>
      <c r="DD129" s="27">
        <v>1</v>
      </c>
      <c r="DE129" s="27">
        <v>50</v>
      </c>
      <c r="DF129" s="27">
        <v>1</v>
      </c>
      <c r="DG129" s="27" t="s">
        <v>52</v>
      </c>
      <c r="DH129" s="27" t="s">
        <v>52</v>
      </c>
      <c r="DJ129" s="27">
        <v>660</v>
      </c>
      <c r="DK129" s="27" t="s">
        <v>335</v>
      </c>
      <c r="DL129" s="27" t="s">
        <v>52</v>
      </c>
      <c r="DM129" s="27">
        <v>1</v>
      </c>
      <c r="DN129" s="27">
        <v>30</v>
      </c>
      <c r="DO129" s="27">
        <v>1</v>
      </c>
      <c r="DP129" s="27" t="s">
        <v>52</v>
      </c>
      <c r="DQ129" s="27" t="s">
        <v>52</v>
      </c>
      <c r="DS129" s="27">
        <v>15</v>
      </c>
      <c r="DT129" s="27" t="s">
        <v>340</v>
      </c>
      <c r="DU129" s="27" t="s">
        <v>52</v>
      </c>
      <c r="DV129" s="27">
        <v>1</v>
      </c>
      <c r="DW129" s="27">
        <v>50</v>
      </c>
      <c r="DX129" s="27">
        <v>1</v>
      </c>
      <c r="DY129" s="27" t="s">
        <v>52</v>
      </c>
      <c r="DZ129" s="27" t="s">
        <v>52</v>
      </c>
      <c r="EB129" s="27">
        <v>120</v>
      </c>
      <c r="EC129" s="27" t="s">
        <v>335</v>
      </c>
      <c r="ED129" s="27" t="s">
        <v>52</v>
      </c>
      <c r="EE129" s="27">
        <v>1</v>
      </c>
      <c r="EF129" s="27">
        <v>2</v>
      </c>
      <c r="EG129" s="27">
        <v>1</v>
      </c>
      <c r="EH129" s="27" t="s">
        <v>52</v>
      </c>
      <c r="EI129" s="27" t="s">
        <v>52</v>
      </c>
      <c r="EK129" s="27">
        <v>230</v>
      </c>
      <c r="EL129" s="27" t="s">
        <v>1086</v>
      </c>
      <c r="EM129" s="27" t="s">
        <v>52</v>
      </c>
      <c r="EN129" s="27">
        <v>1</v>
      </c>
      <c r="EO129" s="27">
        <v>50</v>
      </c>
      <c r="EP129" s="27">
        <v>1</v>
      </c>
      <c r="EQ129" s="27" t="s">
        <v>52</v>
      </c>
      <c r="ER129" s="27" t="s">
        <v>52</v>
      </c>
      <c r="ET129" s="27">
        <v>125</v>
      </c>
      <c r="EU129" s="27" t="s">
        <v>342</v>
      </c>
      <c r="EV129" s="27" t="s">
        <v>52</v>
      </c>
      <c r="EW129" s="27">
        <v>1</v>
      </c>
      <c r="EX129" s="27">
        <v>50</v>
      </c>
      <c r="EY129" s="27">
        <v>1</v>
      </c>
      <c r="EZ129" s="27" t="s">
        <v>52</v>
      </c>
      <c r="FA129" s="27" t="s">
        <v>52</v>
      </c>
      <c r="FC129" s="27">
        <v>130</v>
      </c>
      <c r="FD129" s="27" t="s">
        <v>313</v>
      </c>
      <c r="FE129" s="27" t="s">
        <v>52</v>
      </c>
      <c r="FF129" s="27">
        <v>1</v>
      </c>
      <c r="FG129" s="27">
        <v>50</v>
      </c>
      <c r="FH129" s="27">
        <v>1</v>
      </c>
      <c r="FI129" s="27" t="s">
        <v>53</v>
      </c>
      <c r="FQ129" s="27" t="s">
        <v>53</v>
      </c>
      <c r="FZ129" s="27" t="s">
        <v>1095</v>
      </c>
      <c r="GA129" s="27">
        <v>502923</v>
      </c>
      <c r="GB129" s="27" t="s">
        <v>1094</v>
      </c>
      <c r="GC129" s="27" t="s">
        <v>1093</v>
      </c>
      <c r="GD129" s="27">
        <v>27</v>
      </c>
      <c r="GF129" s="27">
        <v>-1</v>
      </c>
      <c r="GG129" s="27" t="s">
        <v>54</v>
      </c>
      <c r="GH129" s="27" t="s">
        <v>54</v>
      </c>
    </row>
    <row r="130" spans="1:190" x14ac:dyDescent="0.3">
      <c r="A130" s="27" t="s">
        <v>1092</v>
      </c>
      <c r="B130" s="27" t="s">
        <v>1091</v>
      </c>
      <c r="C130" s="27">
        <v>8888</v>
      </c>
      <c r="D130" s="47" t="s">
        <v>3735</v>
      </c>
      <c r="E130" s="28">
        <v>42236</v>
      </c>
      <c r="F130" s="27" t="s">
        <v>48</v>
      </c>
      <c r="G130" s="27" t="s">
        <v>67</v>
      </c>
      <c r="H130" s="27" t="s">
        <v>1017</v>
      </c>
      <c r="I130" s="27" t="s">
        <v>1029</v>
      </c>
      <c r="J130" s="27" t="s">
        <v>1090</v>
      </c>
      <c r="K130" s="27" t="s">
        <v>64</v>
      </c>
      <c r="L130" s="27" t="s">
        <v>53</v>
      </c>
      <c r="U130" s="27" t="s">
        <v>52</v>
      </c>
      <c r="V130" s="27" t="s">
        <v>52</v>
      </c>
      <c r="X130" s="27">
        <v>300</v>
      </c>
      <c r="Y130" s="27" t="s">
        <v>1089</v>
      </c>
      <c r="Z130" s="27" t="s">
        <v>52</v>
      </c>
      <c r="AA130" s="27">
        <v>1</v>
      </c>
      <c r="AB130" s="27">
        <v>35</v>
      </c>
      <c r="AC130" s="27">
        <v>1</v>
      </c>
      <c r="AD130" s="27" t="s">
        <v>52</v>
      </c>
      <c r="AE130" s="27" t="s">
        <v>52</v>
      </c>
      <c r="AG130" s="27">
        <v>100</v>
      </c>
      <c r="AH130" s="27" t="s">
        <v>335</v>
      </c>
      <c r="AI130" s="27" t="s">
        <v>52</v>
      </c>
      <c r="AJ130" s="27">
        <v>1</v>
      </c>
      <c r="AK130" s="27">
        <v>35</v>
      </c>
      <c r="AL130" s="27">
        <v>1</v>
      </c>
      <c r="AM130" s="27" t="s">
        <v>52</v>
      </c>
      <c r="AN130" s="27" t="s">
        <v>52</v>
      </c>
      <c r="AP130" s="27">
        <v>350</v>
      </c>
      <c r="AQ130" s="27" t="s">
        <v>1088</v>
      </c>
      <c r="AR130" s="27" t="s">
        <v>52</v>
      </c>
      <c r="AS130" s="27">
        <v>1</v>
      </c>
      <c r="AT130" s="27">
        <v>35</v>
      </c>
      <c r="AU130" s="27">
        <v>1</v>
      </c>
      <c r="AV130" s="27" t="s">
        <v>52</v>
      </c>
      <c r="AW130" s="27" t="s">
        <v>52</v>
      </c>
      <c r="AY130" s="27">
        <v>300</v>
      </c>
      <c r="AZ130" s="27" t="s">
        <v>1087</v>
      </c>
      <c r="BA130" s="27" t="s">
        <v>52</v>
      </c>
      <c r="BB130" s="27">
        <v>1</v>
      </c>
      <c r="BC130" s="27">
        <v>35</v>
      </c>
      <c r="BD130" s="27">
        <v>1</v>
      </c>
      <c r="BE130" s="27" t="s">
        <v>52</v>
      </c>
      <c r="BF130" s="27" t="s">
        <v>52</v>
      </c>
      <c r="BH130" s="27">
        <v>165</v>
      </c>
      <c r="BI130" s="27" t="s">
        <v>336</v>
      </c>
      <c r="BJ130" s="27" t="s">
        <v>52</v>
      </c>
      <c r="BK130" s="27">
        <v>1</v>
      </c>
      <c r="BL130" s="27">
        <v>35</v>
      </c>
      <c r="BM130" s="27">
        <v>1</v>
      </c>
      <c r="BN130" s="27" t="s">
        <v>53</v>
      </c>
      <c r="BW130" s="27" t="s">
        <v>52</v>
      </c>
      <c r="BX130" s="27" t="s">
        <v>52</v>
      </c>
      <c r="BZ130" s="27">
        <v>1700</v>
      </c>
      <c r="CA130" s="27" t="s">
        <v>337</v>
      </c>
      <c r="CB130" s="27" t="s">
        <v>52</v>
      </c>
      <c r="CC130" s="27">
        <v>1</v>
      </c>
      <c r="CD130" s="27">
        <v>35</v>
      </c>
      <c r="CE130" s="27">
        <v>1</v>
      </c>
      <c r="CF130" s="27" t="s">
        <v>52</v>
      </c>
      <c r="CG130" s="27" t="s">
        <v>52</v>
      </c>
      <c r="CI130" s="27">
        <v>310</v>
      </c>
      <c r="CJ130" s="27" t="s">
        <v>338</v>
      </c>
      <c r="CK130" s="27" t="s">
        <v>52</v>
      </c>
      <c r="CL130" s="27">
        <v>1</v>
      </c>
      <c r="CM130" s="27">
        <v>35</v>
      </c>
      <c r="CN130" s="27">
        <v>1</v>
      </c>
      <c r="CO130" s="27" t="s">
        <v>53</v>
      </c>
      <c r="CX130" s="27" t="s">
        <v>52</v>
      </c>
      <c r="CY130" s="27" t="s">
        <v>52</v>
      </c>
      <c r="DA130" s="27">
        <v>210</v>
      </c>
      <c r="DB130" s="27" t="s">
        <v>339</v>
      </c>
      <c r="DC130" s="27" t="s">
        <v>52</v>
      </c>
      <c r="DD130" s="27">
        <v>1</v>
      </c>
      <c r="DE130" s="27">
        <v>35</v>
      </c>
      <c r="DF130" s="27">
        <v>1</v>
      </c>
      <c r="DG130" s="27" t="s">
        <v>52</v>
      </c>
      <c r="DH130" s="27" t="s">
        <v>52</v>
      </c>
      <c r="DJ130" s="27">
        <v>700</v>
      </c>
      <c r="DK130" s="27" t="s">
        <v>335</v>
      </c>
      <c r="DL130" s="27" t="s">
        <v>52</v>
      </c>
      <c r="DM130" s="27">
        <v>1</v>
      </c>
      <c r="DN130" s="27">
        <v>30</v>
      </c>
      <c r="DO130" s="27">
        <v>1</v>
      </c>
      <c r="DP130" s="27" t="s">
        <v>52</v>
      </c>
      <c r="DQ130" s="27" t="s">
        <v>52</v>
      </c>
      <c r="DS130" s="27">
        <v>15</v>
      </c>
      <c r="DT130" s="27" t="s">
        <v>340</v>
      </c>
      <c r="DU130" s="27" t="s">
        <v>52</v>
      </c>
      <c r="DV130" s="27">
        <v>1</v>
      </c>
      <c r="DW130" s="27">
        <v>35</v>
      </c>
      <c r="DX130" s="27">
        <v>1</v>
      </c>
      <c r="DY130" s="27" t="s">
        <v>53</v>
      </c>
      <c r="EH130" s="27" t="s">
        <v>52</v>
      </c>
      <c r="EI130" s="27" t="s">
        <v>52</v>
      </c>
      <c r="EK130" s="27">
        <v>230</v>
      </c>
      <c r="EL130" s="27" t="s">
        <v>1086</v>
      </c>
      <c r="EM130" s="27" t="s">
        <v>52</v>
      </c>
      <c r="EN130" s="27">
        <v>1</v>
      </c>
      <c r="EO130" s="27">
        <v>35</v>
      </c>
      <c r="EP130" s="27">
        <v>1</v>
      </c>
      <c r="EQ130" s="27" t="s">
        <v>52</v>
      </c>
      <c r="ER130" s="27" t="s">
        <v>52</v>
      </c>
      <c r="ET130" s="27">
        <v>125</v>
      </c>
      <c r="EU130" s="27" t="s">
        <v>342</v>
      </c>
      <c r="EV130" s="27" t="s">
        <v>52</v>
      </c>
      <c r="EW130" s="27">
        <v>1</v>
      </c>
      <c r="EX130" s="27">
        <v>35</v>
      </c>
      <c r="EY130" s="27">
        <v>1</v>
      </c>
      <c r="EZ130" s="27" t="s">
        <v>52</v>
      </c>
      <c r="FA130" s="27" t="s">
        <v>52</v>
      </c>
      <c r="FC130" s="27">
        <v>125</v>
      </c>
      <c r="FD130" s="27" t="s">
        <v>313</v>
      </c>
      <c r="FE130" s="27" t="s">
        <v>52</v>
      </c>
      <c r="FF130" s="27">
        <v>1</v>
      </c>
      <c r="FG130" s="27">
        <v>35</v>
      </c>
      <c r="FH130" s="27">
        <v>1</v>
      </c>
      <c r="FI130" s="27" t="s">
        <v>53</v>
      </c>
      <c r="FQ130" s="27" t="s">
        <v>53</v>
      </c>
      <c r="FZ130" s="27" t="s">
        <v>1085</v>
      </c>
      <c r="GA130" s="27">
        <v>502924</v>
      </c>
      <c r="GB130" s="27" t="s">
        <v>1084</v>
      </c>
      <c r="GC130" s="27" t="s">
        <v>1083</v>
      </c>
      <c r="GD130" s="27">
        <v>28</v>
      </c>
      <c r="GF130" s="27">
        <v>-1</v>
      </c>
      <c r="GG130" s="27" t="s">
        <v>54</v>
      </c>
      <c r="GH130" s="27" t="s">
        <v>54</v>
      </c>
    </row>
    <row r="131" spans="1:190" x14ac:dyDescent="0.3">
      <c r="A131" s="27" t="s">
        <v>1082</v>
      </c>
      <c r="B131" s="27" t="s">
        <v>1081</v>
      </c>
      <c r="C131" s="27">
        <v>8888</v>
      </c>
      <c r="D131" s="47" t="s">
        <v>3736</v>
      </c>
      <c r="E131" s="28">
        <v>42236</v>
      </c>
      <c r="F131" s="27" t="s">
        <v>48</v>
      </c>
      <c r="G131" s="27" t="s">
        <v>67</v>
      </c>
      <c r="H131" s="27" t="s">
        <v>1017</v>
      </c>
      <c r="I131" s="27" t="s">
        <v>1029</v>
      </c>
      <c r="J131" s="27" t="s">
        <v>1080</v>
      </c>
      <c r="K131" s="27" t="s">
        <v>64</v>
      </c>
      <c r="L131" s="27" t="s">
        <v>53</v>
      </c>
      <c r="DY131" s="27" t="s">
        <v>52</v>
      </c>
      <c r="DZ131" s="27" t="s">
        <v>52</v>
      </c>
      <c r="EB131" s="27">
        <v>75</v>
      </c>
      <c r="EC131" s="27" t="s">
        <v>335</v>
      </c>
      <c r="ED131" s="27" t="s">
        <v>52</v>
      </c>
      <c r="EE131" s="27">
        <v>1</v>
      </c>
      <c r="EF131" s="27">
        <v>1</v>
      </c>
      <c r="EG131" s="27">
        <v>1</v>
      </c>
      <c r="FZ131" s="27" t="s">
        <v>1079</v>
      </c>
      <c r="GA131" s="27">
        <v>502865</v>
      </c>
      <c r="GB131" s="27" t="s">
        <v>1078</v>
      </c>
      <c r="GC131" s="27" t="s">
        <v>1060</v>
      </c>
      <c r="GD131" s="27">
        <v>17</v>
      </c>
      <c r="GF131" s="27">
        <v>-1</v>
      </c>
    </row>
    <row r="132" spans="1:190" x14ac:dyDescent="0.3">
      <c r="A132" s="27" t="s">
        <v>1077</v>
      </c>
      <c r="B132" s="27" t="s">
        <v>1076</v>
      </c>
      <c r="C132" s="27">
        <v>8888</v>
      </c>
      <c r="D132" s="47" t="s">
        <v>3737</v>
      </c>
      <c r="E132" s="28">
        <v>42236</v>
      </c>
      <c r="F132" s="27" t="s">
        <v>48</v>
      </c>
      <c r="G132" s="27" t="s">
        <v>67</v>
      </c>
      <c r="H132" s="27" t="s">
        <v>1017</v>
      </c>
      <c r="I132" s="27" t="s">
        <v>1029</v>
      </c>
      <c r="J132" s="27" t="s">
        <v>1075</v>
      </c>
      <c r="K132" s="27" t="s">
        <v>64</v>
      </c>
      <c r="L132" s="27" t="s">
        <v>53</v>
      </c>
      <c r="DY132" s="27" t="s">
        <v>52</v>
      </c>
      <c r="DZ132" s="27" t="s">
        <v>52</v>
      </c>
      <c r="EB132" s="27">
        <v>75</v>
      </c>
      <c r="EC132" s="27" t="s">
        <v>335</v>
      </c>
      <c r="ED132" s="27" t="s">
        <v>52</v>
      </c>
      <c r="EE132" s="27">
        <v>1</v>
      </c>
      <c r="EF132" s="27">
        <v>1</v>
      </c>
      <c r="EG132" s="27">
        <v>1</v>
      </c>
      <c r="FZ132" s="27" t="s">
        <v>1074</v>
      </c>
      <c r="GA132" s="27">
        <v>502866</v>
      </c>
      <c r="GB132" s="27" t="s">
        <v>1073</v>
      </c>
      <c r="GC132" s="27" t="s">
        <v>1060</v>
      </c>
      <c r="GD132" s="27">
        <v>18</v>
      </c>
      <c r="GF132" s="27">
        <v>-1</v>
      </c>
    </row>
    <row r="133" spans="1:190" x14ac:dyDescent="0.3">
      <c r="A133" s="27" t="s">
        <v>1072</v>
      </c>
      <c r="B133" s="27" t="s">
        <v>1071</v>
      </c>
      <c r="C133" s="27">
        <v>8888</v>
      </c>
      <c r="D133" s="47" t="s">
        <v>3738</v>
      </c>
      <c r="E133" s="28">
        <v>42236</v>
      </c>
      <c r="F133" s="27" t="s">
        <v>48</v>
      </c>
      <c r="G133" s="27" t="s">
        <v>67</v>
      </c>
      <c r="H133" s="27" t="s">
        <v>1017</v>
      </c>
      <c r="I133" s="27" t="s">
        <v>1029</v>
      </c>
      <c r="J133" s="27" t="s">
        <v>1070</v>
      </c>
      <c r="K133" s="27" t="s">
        <v>64</v>
      </c>
      <c r="L133" s="27" t="s">
        <v>53</v>
      </c>
      <c r="DY133" s="27" t="s">
        <v>52</v>
      </c>
      <c r="DZ133" s="27" t="s">
        <v>52</v>
      </c>
      <c r="EB133" s="27">
        <v>85</v>
      </c>
      <c r="EC133" s="27" t="s">
        <v>335</v>
      </c>
      <c r="ED133" s="27" t="s">
        <v>52</v>
      </c>
      <c r="EE133" s="27">
        <v>1</v>
      </c>
      <c r="EF133" s="27">
        <v>1</v>
      </c>
      <c r="EG133" s="27">
        <v>1</v>
      </c>
      <c r="FZ133" s="27" t="s">
        <v>1069</v>
      </c>
      <c r="GA133" s="27">
        <v>502867</v>
      </c>
      <c r="GB133" s="27" t="s">
        <v>1068</v>
      </c>
      <c r="GC133" s="27" t="s">
        <v>1067</v>
      </c>
      <c r="GD133" s="27">
        <v>19</v>
      </c>
      <c r="GF133" s="27">
        <v>-1</v>
      </c>
    </row>
    <row r="134" spans="1:190" x14ac:dyDescent="0.3">
      <c r="C134" s="27">
        <v>5494</v>
      </c>
      <c r="D134" s="47" t="s">
        <v>3739</v>
      </c>
      <c r="E134" s="28">
        <v>42239</v>
      </c>
      <c r="F134" s="27" t="s">
        <v>377</v>
      </c>
      <c r="G134" s="27" t="s">
        <v>670</v>
      </c>
      <c r="H134" s="27" t="s">
        <v>734</v>
      </c>
      <c r="K134" s="27" t="s">
        <v>51</v>
      </c>
      <c r="FZ134" s="27" t="s">
        <v>780</v>
      </c>
      <c r="GA134" s="27">
        <v>3268425</v>
      </c>
      <c r="GB134" s="27" t="s">
        <v>779</v>
      </c>
      <c r="GC134" s="27" t="s">
        <v>778</v>
      </c>
      <c r="GD134" s="27">
        <v>125</v>
      </c>
      <c r="GF134" s="27">
        <v>-1</v>
      </c>
    </row>
    <row r="135" spans="1:190" x14ac:dyDescent="0.3">
      <c r="C135" s="27">
        <v>5494</v>
      </c>
      <c r="D135" s="47" t="s">
        <v>3740</v>
      </c>
      <c r="E135" s="28">
        <v>42234</v>
      </c>
      <c r="F135" s="27" t="s">
        <v>377</v>
      </c>
      <c r="G135" s="27" t="s">
        <v>431</v>
      </c>
      <c r="H135" s="27" t="s">
        <v>501</v>
      </c>
      <c r="K135" s="27" t="s">
        <v>51</v>
      </c>
      <c r="FZ135" s="27" t="s">
        <v>516</v>
      </c>
      <c r="GA135" s="27">
        <v>3180988</v>
      </c>
      <c r="GB135" s="27" t="s">
        <v>515</v>
      </c>
      <c r="GC135" s="27" t="s">
        <v>514</v>
      </c>
      <c r="GD135" s="27">
        <v>53</v>
      </c>
      <c r="GF135" s="27">
        <v>-1</v>
      </c>
    </row>
    <row r="136" spans="1:190" x14ac:dyDescent="0.3">
      <c r="C136" s="27">
        <v>5494</v>
      </c>
      <c r="D136" s="47" t="s">
        <v>3741</v>
      </c>
      <c r="E136" s="28">
        <v>42234</v>
      </c>
      <c r="F136" s="27" t="s">
        <v>377</v>
      </c>
      <c r="G136" s="27" t="s">
        <v>431</v>
      </c>
      <c r="H136" s="27" t="s">
        <v>501</v>
      </c>
      <c r="K136" s="27" t="s">
        <v>51</v>
      </c>
      <c r="FZ136" s="27" t="s">
        <v>522</v>
      </c>
      <c r="GA136" s="27">
        <v>3180985</v>
      </c>
      <c r="GB136" s="27" t="s">
        <v>521</v>
      </c>
      <c r="GC136" s="27" t="s">
        <v>520</v>
      </c>
      <c r="GD136" s="27">
        <v>51</v>
      </c>
      <c r="GF136" s="27">
        <v>-1</v>
      </c>
    </row>
    <row r="137" spans="1:190" x14ac:dyDescent="0.3">
      <c r="C137" s="27">
        <v>5494</v>
      </c>
      <c r="D137" s="47" t="s">
        <v>3742</v>
      </c>
      <c r="E137" s="28">
        <v>42234</v>
      </c>
      <c r="F137" s="27" t="s">
        <v>377</v>
      </c>
      <c r="G137" s="27" t="s">
        <v>431</v>
      </c>
      <c r="H137" s="27" t="s">
        <v>583</v>
      </c>
      <c r="K137" s="27" t="s">
        <v>51</v>
      </c>
      <c r="FZ137" s="27" t="s">
        <v>582</v>
      </c>
      <c r="GA137" s="27">
        <v>3196165</v>
      </c>
      <c r="GB137" s="27" t="s">
        <v>581</v>
      </c>
      <c r="GC137" s="27" t="s">
        <v>580</v>
      </c>
      <c r="GD137" s="27">
        <v>60</v>
      </c>
      <c r="GF137" s="27">
        <v>-1</v>
      </c>
    </row>
    <row r="138" spans="1:190" x14ac:dyDescent="0.3">
      <c r="A138" s="27" t="s">
        <v>2347</v>
      </c>
      <c r="B138" s="27" t="s">
        <v>2346</v>
      </c>
      <c r="C138" s="27">
        <v>5494</v>
      </c>
      <c r="D138" s="47" t="s">
        <v>3743</v>
      </c>
      <c r="E138" s="28">
        <v>42235</v>
      </c>
      <c r="F138" s="27" t="s">
        <v>69</v>
      </c>
      <c r="G138" s="27" t="s">
        <v>1522</v>
      </c>
      <c r="H138" s="27" t="s">
        <v>1589</v>
      </c>
      <c r="I138" s="27" t="s">
        <v>1588</v>
      </c>
      <c r="J138" s="27" t="s">
        <v>2345</v>
      </c>
      <c r="K138" s="27" t="s">
        <v>51</v>
      </c>
      <c r="FI138" s="27" t="s">
        <v>52</v>
      </c>
      <c r="FJ138" s="27">
        <v>77</v>
      </c>
      <c r="FK138" s="27">
        <v>125</v>
      </c>
      <c r="FL138" s="27" t="s">
        <v>2295</v>
      </c>
      <c r="FM138" s="27" t="s">
        <v>52</v>
      </c>
      <c r="FN138" s="27">
        <v>3</v>
      </c>
      <c r="FO138" s="27">
        <v>6</v>
      </c>
      <c r="FP138" s="27">
        <v>3</v>
      </c>
      <c r="FQ138" s="27" t="s">
        <v>52</v>
      </c>
      <c r="FR138" s="27" t="s">
        <v>53</v>
      </c>
      <c r="FS138" s="27">
        <v>7</v>
      </c>
      <c r="FT138" s="27">
        <v>286</v>
      </c>
      <c r="FU138" s="27" t="s">
        <v>320</v>
      </c>
      <c r="FV138" s="27" t="s">
        <v>52</v>
      </c>
      <c r="FW138" s="27">
        <v>3</v>
      </c>
      <c r="FX138" s="27">
        <v>6</v>
      </c>
      <c r="FY138" s="27">
        <v>3</v>
      </c>
      <c r="FZ138" s="27" t="s">
        <v>2344</v>
      </c>
      <c r="GA138" s="27">
        <v>501034</v>
      </c>
      <c r="GB138" s="27" t="s">
        <v>2343</v>
      </c>
      <c r="GC138" s="27" t="s">
        <v>2342</v>
      </c>
      <c r="GD138" s="27">
        <v>17</v>
      </c>
      <c r="GF138" s="27">
        <v>-1</v>
      </c>
      <c r="GG138" s="27" t="s">
        <v>54</v>
      </c>
      <c r="GH138" s="27" t="s">
        <v>54</v>
      </c>
    </row>
    <row r="139" spans="1:190" x14ac:dyDescent="0.3">
      <c r="C139" s="27">
        <v>5494</v>
      </c>
      <c r="D139" s="47" t="s">
        <v>3744</v>
      </c>
      <c r="E139" s="28">
        <v>42235</v>
      </c>
      <c r="F139" s="27" t="s">
        <v>377</v>
      </c>
      <c r="G139" s="27" t="s">
        <v>431</v>
      </c>
      <c r="H139" s="27" t="s">
        <v>430</v>
      </c>
      <c r="K139" s="27" t="s">
        <v>51</v>
      </c>
      <c r="X139" s="27">
        <v>135</v>
      </c>
      <c r="AG139" s="27">
        <v>110</v>
      </c>
      <c r="AP139" s="27">
        <v>225</v>
      </c>
      <c r="AY139" s="27">
        <v>450</v>
      </c>
      <c r="BH139" s="27">
        <v>170</v>
      </c>
      <c r="BZ139" s="27">
        <v>1650</v>
      </c>
      <c r="CI139" s="27">
        <v>200</v>
      </c>
      <c r="DA139" s="27">
        <v>260</v>
      </c>
      <c r="DJ139" s="27">
        <v>675</v>
      </c>
      <c r="DS139" s="27">
        <v>35</v>
      </c>
      <c r="EK139" s="27">
        <v>250</v>
      </c>
      <c r="ET139" s="27">
        <v>125</v>
      </c>
      <c r="FK139" s="27">
        <v>75</v>
      </c>
      <c r="FT139" s="27">
        <v>90</v>
      </c>
      <c r="FZ139" s="27" t="s">
        <v>2089</v>
      </c>
      <c r="GA139" s="27">
        <v>3198451</v>
      </c>
      <c r="GB139" s="27" t="s">
        <v>2088</v>
      </c>
      <c r="GC139" s="27" t="s">
        <v>2087</v>
      </c>
      <c r="GD139" s="27">
        <v>62</v>
      </c>
      <c r="GF139" s="27">
        <v>-1</v>
      </c>
    </row>
    <row r="140" spans="1:190" x14ac:dyDescent="0.3">
      <c r="A140" s="27" t="s">
        <v>1217</v>
      </c>
      <c r="B140" s="27" t="s">
        <v>1216</v>
      </c>
      <c r="C140" s="27">
        <v>5494</v>
      </c>
      <c r="D140" s="47" t="s">
        <v>3745</v>
      </c>
      <c r="E140" s="28">
        <v>42235</v>
      </c>
      <c r="F140" s="27" t="s">
        <v>48</v>
      </c>
      <c r="G140" s="27" t="s">
        <v>49</v>
      </c>
      <c r="H140" s="27" t="s">
        <v>56</v>
      </c>
      <c r="I140" s="27" t="s">
        <v>57</v>
      </c>
      <c r="J140" s="27" t="s">
        <v>332</v>
      </c>
      <c r="K140" s="27" t="s">
        <v>51</v>
      </c>
      <c r="BO140" s="27" t="s">
        <v>52</v>
      </c>
      <c r="BQ140" s="27">
        <v>100</v>
      </c>
      <c r="BR140" s="27" t="s">
        <v>323</v>
      </c>
      <c r="BS140" s="27" t="s">
        <v>52</v>
      </c>
      <c r="BT140" s="27">
        <v>1</v>
      </c>
      <c r="BU140" s="27">
        <v>2</v>
      </c>
      <c r="BV140" s="27">
        <v>1</v>
      </c>
      <c r="FZ140" s="27" t="s">
        <v>1215</v>
      </c>
      <c r="GA140" s="27">
        <v>501681</v>
      </c>
      <c r="GB140" s="27" t="s">
        <v>1214</v>
      </c>
      <c r="GC140" s="27" t="s">
        <v>1213</v>
      </c>
      <c r="GD140" s="27">
        <v>30</v>
      </c>
      <c r="GF140" s="27">
        <v>-1</v>
      </c>
      <c r="GG140" s="27" t="s">
        <v>54</v>
      </c>
      <c r="GH140" s="27" t="s">
        <v>54</v>
      </c>
    </row>
    <row r="141" spans="1:190" x14ac:dyDescent="0.3">
      <c r="A141" s="27" t="s">
        <v>1383</v>
      </c>
      <c r="B141" s="27" t="s">
        <v>1382</v>
      </c>
      <c r="C141" s="27">
        <v>5494</v>
      </c>
      <c r="D141" s="47" t="s">
        <v>3746</v>
      </c>
      <c r="E141" s="28">
        <v>42233</v>
      </c>
      <c r="F141" s="27" t="s">
        <v>48</v>
      </c>
      <c r="G141" s="27" t="s">
        <v>49</v>
      </c>
      <c r="H141" s="27" t="s">
        <v>60</v>
      </c>
      <c r="I141" s="27" t="s">
        <v>1381</v>
      </c>
      <c r="J141" s="27" t="s">
        <v>1380</v>
      </c>
      <c r="K141" s="27" t="s">
        <v>64</v>
      </c>
      <c r="BO141" s="27" t="s">
        <v>52</v>
      </c>
      <c r="BQ141" s="27">
        <v>90</v>
      </c>
      <c r="BR141" s="27" t="s">
        <v>320</v>
      </c>
      <c r="BS141" s="27" t="s">
        <v>52</v>
      </c>
      <c r="BT141" s="27">
        <v>1</v>
      </c>
      <c r="BU141" s="27">
        <v>1</v>
      </c>
      <c r="BV141" s="27">
        <v>1</v>
      </c>
      <c r="FZ141" s="27" t="s">
        <v>1379</v>
      </c>
      <c r="GA141" s="27">
        <v>510876</v>
      </c>
      <c r="GB141" s="27" t="s">
        <v>1378</v>
      </c>
      <c r="GC141" s="27" t="s">
        <v>1377</v>
      </c>
      <c r="GD141" s="27">
        <v>49</v>
      </c>
      <c r="GF141" s="27">
        <v>-1</v>
      </c>
      <c r="GG141" s="27" t="s">
        <v>54</v>
      </c>
      <c r="GH141" s="27" t="s">
        <v>54</v>
      </c>
    </row>
    <row r="142" spans="1:190" x14ac:dyDescent="0.3">
      <c r="A142" s="27" t="s">
        <v>1882</v>
      </c>
      <c r="B142" s="27" t="s">
        <v>1881</v>
      </c>
      <c r="C142" s="27">
        <v>5494</v>
      </c>
      <c r="D142" s="47" t="s">
        <v>3747</v>
      </c>
      <c r="E142" s="28">
        <v>42234</v>
      </c>
      <c r="F142" s="27" t="s">
        <v>69</v>
      </c>
      <c r="G142" s="27" t="s">
        <v>74</v>
      </c>
      <c r="H142" s="27" t="s">
        <v>1857</v>
      </c>
      <c r="I142" s="27" t="s">
        <v>1856</v>
      </c>
      <c r="J142" s="27" t="s">
        <v>1880</v>
      </c>
      <c r="K142" s="27" t="s">
        <v>64</v>
      </c>
      <c r="CO142" s="27" t="s">
        <v>52</v>
      </c>
      <c r="CP142" s="27" t="s">
        <v>52</v>
      </c>
      <c r="CR142" s="27">
        <v>550</v>
      </c>
      <c r="CS142" s="27" t="s">
        <v>320</v>
      </c>
      <c r="CT142" s="27" t="s">
        <v>52</v>
      </c>
      <c r="CU142" s="27">
        <v>1</v>
      </c>
      <c r="CV142" s="27">
        <v>1</v>
      </c>
      <c r="CW142" s="27">
        <v>1</v>
      </c>
      <c r="FZ142" s="27" t="s">
        <v>1879</v>
      </c>
      <c r="GA142" s="27">
        <v>503644</v>
      </c>
      <c r="GB142" s="27" t="s">
        <v>1878</v>
      </c>
      <c r="GC142" s="27" t="s">
        <v>1877</v>
      </c>
      <c r="GD142" s="27">
        <v>32</v>
      </c>
      <c r="GF142" s="27">
        <v>-1</v>
      </c>
      <c r="GG142" s="27" t="s">
        <v>54</v>
      </c>
      <c r="GH142" s="27" t="s">
        <v>54</v>
      </c>
    </row>
    <row r="143" spans="1:190" x14ac:dyDescent="0.3">
      <c r="C143" s="27">
        <v>5494</v>
      </c>
      <c r="D143" s="47" t="s">
        <v>3748</v>
      </c>
      <c r="E143" s="28">
        <v>42236</v>
      </c>
      <c r="F143" s="27" t="s">
        <v>377</v>
      </c>
      <c r="G143" s="27" t="s">
        <v>670</v>
      </c>
      <c r="H143" s="27" t="s">
        <v>669</v>
      </c>
      <c r="K143" s="27" t="s">
        <v>51</v>
      </c>
      <c r="X143" s="27">
        <v>150</v>
      </c>
      <c r="AG143" s="27">
        <v>125</v>
      </c>
      <c r="AP143" s="27">
        <v>300</v>
      </c>
      <c r="AY143" s="27">
        <v>450</v>
      </c>
      <c r="BH143" s="27">
        <v>175</v>
      </c>
      <c r="BZ143" s="27">
        <v>1000</v>
      </c>
      <c r="CI143" s="27">
        <v>250</v>
      </c>
      <c r="DA143" s="27">
        <v>260</v>
      </c>
      <c r="DJ143" s="27">
        <v>750</v>
      </c>
      <c r="DS143" s="27">
        <v>35</v>
      </c>
      <c r="EK143" s="27">
        <v>250</v>
      </c>
      <c r="ET143" s="27">
        <v>150</v>
      </c>
      <c r="FK143" s="27">
        <v>100</v>
      </c>
      <c r="FT143" s="27">
        <v>100</v>
      </c>
      <c r="FZ143" s="27" t="s">
        <v>2037</v>
      </c>
      <c r="GA143" s="27">
        <v>3219821</v>
      </c>
      <c r="GB143" s="27" t="s">
        <v>2036</v>
      </c>
      <c r="GC143" s="27" t="s">
        <v>2035</v>
      </c>
      <c r="GD143" s="27">
        <v>74</v>
      </c>
      <c r="GF143" s="27">
        <v>-1</v>
      </c>
    </row>
    <row r="144" spans="1:190" x14ac:dyDescent="0.3">
      <c r="C144" s="27">
        <v>5494</v>
      </c>
      <c r="D144" s="47" t="s">
        <v>3749</v>
      </c>
      <c r="E144" s="28">
        <v>42233</v>
      </c>
      <c r="F144" s="27" t="s">
        <v>377</v>
      </c>
      <c r="G144" s="27" t="s">
        <v>431</v>
      </c>
      <c r="H144" s="27" t="s">
        <v>583</v>
      </c>
      <c r="K144" s="27" t="s">
        <v>51</v>
      </c>
      <c r="CR144" s="27">
        <v>670</v>
      </c>
      <c r="FZ144" s="27" t="s">
        <v>662</v>
      </c>
      <c r="GA144" s="27">
        <v>3146847</v>
      </c>
      <c r="GB144" s="27" t="s">
        <v>661</v>
      </c>
      <c r="GC144" s="27" t="s">
        <v>660</v>
      </c>
      <c r="GD144" s="27">
        <v>24</v>
      </c>
      <c r="GF144" s="27">
        <v>-1</v>
      </c>
    </row>
    <row r="145" spans="1:190" x14ac:dyDescent="0.3">
      <c r="C145" s="27">
        <v>5494</v>
      </c>
      <c r="D145" s="47" t="s">
        <v>3750</v>
      </c>
      <c r="E145" s="28">
        <v>42239</v>
      </c>
      <c r="F145" s="27" t="s">
        <v>377</v>
      </c>
      <c r="G145" s="27" t="s">
        <v>670</v>
      </c>
      <c r="H145" s="27" t="s">
        <v>734</v>
      </c>
      <c r="K145" s="27" t="s">
        <v>51</v>
      </c>
      <c r="FZ145" s="27" t="s">
        <v>746</v>
      </c>
      <c r="GA145" s="27">
        <v>3268438</v>
      </c>
      <c r="GB145" s="27" t="s">
        <v>745</v>
      </c>
      <c r="GC145" s="27" t="s">
        <v>744</v>
      </c>
      <c r="GD145" s="27">
        <v>136</v>
      </c>
      <c r="GF145" s="27">
        <v>-1</v>
      </c>
    </row>
    <row r="146" spans="1:190" x14ac:dyDescent="0.3">
      <c r="C146" s="27">
        <v>5494</v>
      </c>
      <c r="D146" s="47" t="s">
        <v>3751</v>
      </c>
      <c r="E146" s="28">
        <v>42239</v>
      </c>
      <c r="F146" s="27" t="s">
        <v>377</v>
      </c>
      <c r="G146" s="27" t="s">
        <v>431</v>
      </c>
      <c r="H146" s="27" t="s">
        <v>430</v>
      </c>
      <c r="K146" s="27" t="s">
        <v>51</v>
      </c>
      <c r="CR146" s="27">
        <v>650</v>
      </c>
      <c r="FZ146" s="27" t="s">
        <v>494</v>
      </c>
      <c r="GA146" s="27">
        <v>3265819</v>
      </c>
      <c r="GB146" s="27" t="s">
        <v>493</v>
      </c>
      <c r="GC146" s="27" t="s">
        <v>492</v>
      </c>
      <c r="GD146" s="27">
        <v>97</v>
      </c>
      <c r="GF146" s="27">
        <v>-1</v>
      </c>
    </row>
    <row r="147" spans="1:190" x14ac:dyDescent="0.3">
      <c r="C147" s="27">
        <v>5494</v>
      </c>
      <c r="D147" s="47" t="s">
        <v>3752</v>
      </c>
      <c r="E147" s="28">
        <v>42236</v>
      </c>
      <c r="F147" s="27" t="s">
        <v>377</v>
      </c>
      <c r="G147" s="27" t="s">
        <v>670</v>
      </c>
      <c r="H147" s="27" t="s">
        <v>669</v>
      </c>
      <c r="K147" s="27" t="s">
        <v>51</v>
      </c>
      <c r="FZ147" s="27" t="s">
        <v>700</v>
      </c>
      <c r="GA147" s="27">
        <v>3265766</v>
      </c>
      <c r="GB147" s="27" t="s">
        <v>699</v>
      </c>
      <c r="GC147" s="27" t="s">
        <v>698</v>
      </c>
      <c r="GD147" s="27">
        <v>86</v>
      </c>
      <c r="GF147" s="27">
        <v>-1</v>
      </c>
    </row>
    <row r="148" spans="1:190" x14ac:dyDescent="0.3">
      <c r="A148" s="27" t="s">
        <v>1314</v>
      </c>
      <c r="B148" s="27" t="s">
        <v>1313</v>
      </c>
      <c r="C148" s="27">
        <v>9259</v>
      </c>
      <c r="D148" s="47" t="s">
        <v>3753</v>
      </c>
      <c r="E148" s="28">
        <v>42234</v>
      </c>
      <c r="F148" s="27" t="s">
        <v>48</v>
      </c>
      <c r="G148" s="27" t="s">
        <v>49</v>
      </c>
      <c r="H148" s="27" t="s">
        <v>1261</v>
      </c>
      <c r="I148" s="27" t="s">
        <v>1275</v>
      </c>
      <c r="J148" s="27" t="s">
        <v>1312</v>
      </c>
      <c r="K148" s="27" t="s">
        <v>51</v>
      </c>
      <c r="BO148" s="27" t="s">
        <v>52</v>
      </c>
      <c r="BQ148" s="27">
        <v>60</v>
      </c>
      <c r="BR148" s="27" t="s">
        <v>320</v>
      </c>
      <c r="BS148" s="27" t="s">
        <v>52</v>
      </c>
      <c r="BT148" s="27">
        <v>1</v>
      </c>
      <c r="BU148" s="27">
        <v>1</v>
      </c>
      <c r="BV148" s="27">
        <v>1</v>
      </c>
      <c r="FZ148" s="27" t="s">
        <v>1311</v>
      </c>
      <c r="GA148" s="27">
        <v>496397</v>
      </c>
      <c r="GB148" s="27" t="s">
        <v>1310</v>
      </c>
      <c r="GC148" s="27" t="s">
        <v>1309</v>
      </c>
      <c r="GD148" s="27">
        <v>6</v>
      </c>
      <c r="GF148" s="27">
        <v>-1</v>
      </c>
      <c r="GG148" s="27" t="s">
        <v>54</v>
      </c>
      <c r="GH148" s="27" t="s">
        <v>54</v>
      </c>
    </row>
    <row r="149" spans="1:190" x14ac:dyDescent="0.3">
      <c r="A149" s="27" t="s">
        <v>1851</v>
      </c>
      <c r="B149" s="27" t="s">
        <v>1850</v>
      </c>
      <c r="C149" s="27">
        <v>9259</v>
      </c>
      <c r="D149" s="47" t="s">
        <v>3754</v>
      </c>
      <c r="E149" s="28">
        <v>42239</v>
      </c>
      <c r="F149" s="27" t="s">
        <v>69</v>
      </c>
      <c r="G149" s="27" t="s">
        <v>74</v>
      </c>
      <c r="H149" s="27" t="s">
        <v>1806</v>
      </c>
      <c r="I149" s="27" t="s">
        <v>1805</v>
      </c>
      <c r="J149" s="27" t="s">
        <v>1804</v>
      </c>
      <c r="K149" s="27" t="s">
        <v>64</v>
      </c>
      <c r="L149" s="27" t="s">
        <v>52</v>
      </c>
      <c r="M149" s="27" t="s">
        <v>52</v>
      </c>
      <c r="O149" s="27">
        <v>75</v>
      </c>
      <c r="P149" s="27" t="s">
        <v>305</v>
      </c>
      <c r="Q149" s="27" t="s">
        <v>52</v>
      </c>
      <c r="R149" s="27">
        <v>1</v>
      </c>
      <c r="S149" s="27">
        <v>5</v>
      </c>
      <c r="T149" s="27">
        <v>1</v>
      </c>
      <c r="U149" s="27" t="s">
        <v>52</v>
      </c>
      <c r="V149" s="27" t="s">
        <v>52</v>
      </c>
      <c r="X149" s="27">
        <v>225</v>
      </c>
      <c r="Y149" s="27" t="s">
        <v>1849</v>
      </c>
      <c r="Z149" s="27" t="s">
        <v>52</v>
      </c>
      <c r="AA149" s="27">
        <v>1</v>
      </c>
      <c r="AB149" s="27">
        <v>3</v>
      </c>
      <c r="AC149" s="27">
        <v>1</v>
      </c>
      <c r="AD149" s="27" t="s">
        <v>52</v>
      </c>
      <c r="AE149" s="27" t="s">
        <v>52</v>
      </c>
      <c r="AG149" s="27">
        <v>105</v>
      </c>
      <c r="AH149" s="27" t="s">
        <v>364</v>
      </c>
      <c r="AI149" s="27" t="s">
        <v>52</v>
      </c>
      <c r="AJ149" s="27">
        <v>1</v>
      </c>
      <c r="AK149" s="27">
        <v>5</v>
      </c>
      <c r="AL149" s="27">
        <v>1</v>
      </c>
      <c r="AM149" s="27" t="s">
        <v>52</v>
      </c>
      <c r="AN149" s="27" t="s">
        <v>52</v>
      </c>
      <c r="AP149" s="27">
        <v>300</v>
      </c>
      <c r="AQ149" s="27" t="s">
        <v>364</v>
      </c>
      <c r="AR149" s="27" t="s">
        <v>52</v>
      </c>
      <c r="AS149" s="27">
        <v>1</v>
      </c>
      <c r="AT149" s="27">
        <v>7</v>
      </c>
      <c r="AU149" s="27">
        <v>1</v>
      </c>
      <c r="AV149" s="27" t="s">
        <v>52</v>
      </c>
      <c r="AW149" s="27" t="s">
        <v>52</v>
      </c>
      <c r="AY149" s="27">
        <v>375</v>
      </c>
      <c r="AZ149" s="27" t="s">
        <v>316</v>
      </c>
      <c r="BA149" s="27" t="s">
        <v>52</v>
      </c>
      <c r="BB149" s="27">
        <v>1</v>
      </c>
      <c r="BC149" s="27">
        <v>3</v>
      </c>
      <c r="BD149" s="27">
        <v>1</v>
      </c>
      <c r="BE149" s="27" t="s">
        <v>52</v>
      </c>
      <c r="BF149" s="27" t="s">
        <v>52</v>
      </c>
      <c r="BH149" s="27">
        <v>180</v>
      </c>
      <c r="BI149" s="27" t="s">
        <v>382</v>
      </c>
      <c r="BJ149" s="27" t="s">
        <v>52</v>
      </c>
      <c r="BK149" s="27">
        <v>1</v>
      </c>
      <c r="BL149" s="27">
        <v>3</v>
      </c>
      <c r="BM149" s="27">
        <v>1</v>
      </c>
      <c r="BN149" s="27" t="s">
        <v>52</v>
      </c>
      <c r="BO149" s="27" t="s">
        <v>52</v>
      </c>
      <c r="BQ149" s="27">
        <v>75</v>
      </c>
      <c r="BR149" s="27" t="s">
        <v>1803</v>
      </c>
      <c r="BS149" s="27" t="s">
        <v>52</v>
      </c>
      <c r="BT149" s="27">
        <v>2</v>
      </c>
      <c r="BU149" s="27">
        <v>2</v>
      </c>
      <c r="BV149" s="27">
        <v>1</v>
      </c>
      <c r="BW149" s="27" t="s">
        <v>52</v>
      </c>
      <c r="BX149" s="27" t="s">
        <v>52</v>
      </c>
      <c r="BZ149" s="27">
        <v>1800</v>
      </c>
      <c r="CA149" s="27" t="s">
        <v>343</v>
      </c>
      <c r="CB149" s="27" t="s">
        <v>52</v>
      </c>
      <c r="CC149" s="27">
        <v>1</v>
      </c>
      <c r="CD149" s="27">
        <v>3</v>
      </c>
      <c r="CE149" s="27">
        <v>1</v>
      </c>
      <c r="CF149" s="27" t="s">
        <v>52</v>
      </c>
      <c r="CG149" s="27" t="s">
        <v>52</v>
      </c>
      <c r="CI149" s="27">
        <v>500</v>
      </c>
      <c r="CJ149" s="27" t="s">
        <v>305</v>
      </c>
      <c r="CK149" s="27" t="s">
        <v>52</v>
      </c>
      <c r="CL149" s="27">
        <v>1</v>
      </c>
      <c r="CM149" s="27">
        <v>3</v>
      </c>
      <c r="CN149" s="27">
        <v>1</v>
      </c>
      <c r="CO149" s="27" t="s">
        <v>52</v>
      </c>
      <c r="CP149" s="27" t="s">
        <v>52</v>
      </c>
      <c r="CR149" s="27">
        <v>225</v>
      </c>
      <c r="CS149" s="27" t="s">
        <v>310</v>
      </c>
      <c r="CT149" s="27" t="s">
        <v>52</v>
      </c>
      <c r="CU149" s="27">
        <v>1</v>
      </c>
      <c r="CV149" s="27">
        <v>3</v>
      </c>
      <c r="CW149" s="27">
        <v>1</v>
      </c>
      <c r="CX149" s="27" t="s">
        <v>52</v>
      </c>
      <c r="CY149" s="27" t="s">
        <v>52</v>
      </c>
      <c r="DA149" s="27">
        <v>250</v>
      </c>
      <c r="DB149" s="27" t="s">
        <v>357</v>
      </c>
      <c r="DC149" s="27" t="s">
        <v>52</v>
      </c>
      <c r="DD149" s="27">
        <v>1</v>
      </c>
      <c r="DE149" s="27">
        <v>3</v>
      </c>
      <c r="DF149" s="27">
        <v>1</v>
      </c>
      <c r="DG149" s="27" t="s">
        <v>52</v>
      </c>
      <c r="DH149" s="27" t="s">
        <v>52</v>
      </c>
      <c r="DJ149" s="27">
        <v>650</v>
      </c>
      <c r="DK149" s="27" t="s">
        <v>305</v>
      </c>
      <c r="DL149" s="27" t="s">
        <v>52</v>
      </c>
      <c r="DM149" s="27">
        <v>1</v>
      </c>
      <c r="DN149" s="27">
        <v>3</v>
      </c>
      <c r="DO149" s="27">
        <v>1</v>
      </c>
      <c r="DP149" s="27" t="s">
        <v>52</v>
      </c>
      <c r="DQ149" s="27" t="s">
        <v>52</v>
      </c>
      <c r="DS149" s="27">
        <v>15</v>
      </c>
      <c r="DT149" s="27" t="s">
        <v>364</v>
      </c>
      <c r="DU149" s="27" t="s">
        <v>52</v>
      </c>
      <c r="DV149" s="27">
        <v>1</v>
      </c>
      <c r="DW149" s="27">
        <v>5</v>
      </c>
      <c r="DX149" s="27">
        <v>1</v>
      </c>
      <c r="DY149" s="27" t="s">
        <v>53</v>
      </c>
      <c r="EH149" s="27" t="s">
        <v>52</v>
      </c>
      <c r="EI149" s="27" t="s">
        <v>52</v>
      </c>
      <c r="EK149" s="27">
        <v>150</v>
      </c>
      <c r="EL149" s="27" t="s">
        <v>310</v>
      </c>
      <c r="EM149" s="27" t="s">
        <v>52</v>
      </c>
      <c r="EN149" s="27">
        <v>1</v>
      </c>
      <c r="EO149" s="27">
        <v>5</v>
      </c>
      <c r="EP149" s="27">
        <v>1</v>
      </c>
      <c r="EQ149" s="27" t="s">
        <v>52</v>
      </c>
      <c r="ER149" s="27" t="s">
        <v>52</v>
      </c>
      <c r="ET149" s="27">
        <v>125</v>
      </c>
      <c r="EU149" s="27" t="s">
        <v>1794</v>
      </c>
      <c r="EV149" s="27" t="s">
        <v>52</v>
      </c>
      <c r="EW149" s="27">
        <v>2</v>
      </c>
      <c r="EX149" s="27">
        <v>6</v>
      </c>
      <c r="EY149" s="27">
        <v>2</v>
      </c>
      <c r="EZ149" s="27" t="s">
        <v>52</v>
      </c>
      <c r="FA149" s="27" t="s">
        <v>52</v>
      </c>
      <c r="FC149" s="27">
        <v>55</v>
      </c>
      <c r="FD149" s="27" t="s">
        <v>305</v>
      </c>
      <c r="FE149" s="27" t="s">
        <v>52</v>
      </c>
      <c r="FF149" s="27">
        <v>1</v>
      </c>
      <c r="FG149" s="27">
        <v>5</v>
      </c>
      <c r="FH149" s="27">
        <v>1</v>
      </c>
      <c r="FI149" s="27" t="s">
        <v>53</v>
      </c>
      <c r="FQ149" s="27" t="s">
        <v>53</v>
      </c>
      <c r="FZ149" s="27" t="s">
        <v>1848</v>
      </c>
      <c r="GA149" s="27">
        <v>514332</v>
      </c>
      <c r="GB149" s="27" t="s">
        <v>1847</v>
      </c>
      <c r="GC149" s="27" t="s">
        <v>1846</v>
      </c>
      <c r="GD149" s="27">
        <v>64</v>
      </c>
      <c r="GF149" s="27">
        <v>-1</v>
      </c>
      <c r="GG149" s="27" t="s">
        <v>54</v>
      </c>
      <c r="GH149" s="27" t="s">
        <v>54</v>
      </c>
    </row>
    <row r="150" spans="1:190" x14ac:dyDescent="0.3">
      <c r="A150" s="27" t="s">
        <v>1840</v>
      </c>
      <c r="B150" s="27" t="s">
        <v>1839</v>
      </c>
      <c r="C150" s="27">
        <v>9259</v>
      </c>
      <c r="D150" s="47" t="s">
        <v>3755</v>
      </c>
      <c r="E150" s="28">
        <v>42239</v>
      </c>
      <c r="F150" s="27" t="s">
        <v>69</v>
      </c>
      <c r="G150" s="27" t="s">
        <v>74</v>
      </c>
      <c r="H150" s="27" t="s">
        <v>1806</v>
      </c>
      <c r="I150" s="27" t="s">
        <v>1805</v>
      </c>
      <c r="J150" s="27" t="s">
        <v>1838</v>
      </c>
      <c r="K150" s="27" t="s">
        <v>64</v>
      </c>
      <c r="FI150" s="27" t="s">
        <v>53</v>
      </c>
      <c r="FQ150" s="27" t="s">
        <v>52</v>
      </c>
      <c r="FR150" s="27" t="s">
        <v>52</v>
      </c>
      <c r="FT150" s="27">
        <v>75</v>
      </c>
      <c r="FU150" s="27" t="s">
        <v>400</v>
      </c>
      <c r="FV150" s="27" t="s">
        <v>52</v>
      </c>
      <c r="FW150" s="27">
        <v>1</v>
      </c>
      <c r="FX150" s="27">
        <v>15</v>
      </c>
      <c r="FY150" s="27">
        <v>1</v>
      </c>
      <c r="FZ150" s="27" t="s">
        <v>1837</v>
      </c>
      <c r="GA150" s="27">
        <v>514330</v>
      </c>
      <c r="GB150" s="27" t="s">
        <v>1836</v>
      </c>
      <c r="GC150" s="27" t="s">
        <v>1835</v>
      </c>
      <c r="GD150" s="27">
        <v>46</v>
      </c>
      <c r="GF150" s="27">
        <v>-1</v>
      </c>
      <c r="GG150" s="27" t="s">
        <v>54</v>
      </c>
      <c r="GH150" s="27" t="s">
        <v>54</v>
      </c>
    </row>
    <row r="151" spans="1:190" x14ac:dyDescent="0.3">
      <c r="A151" s="27" t="s">
        <v>1829</v>
      </c>
      <c r="B151" s="27" t="s">
        <v>1828</v>
      </c>
      <c r="C151" s="27">
        <v>9259</v>
      </c>
      <c r="D151" s="47" t="s">
        <v>3756</v>
      </c>
      <c r="E151" s="28">
        <v>42239</v>
      </c>
      <c r="F151" s="27" t="s">
        <v>69</v>
      </c>
      <c r="G151" s="27" t="s">
        <v>74</v>
      </c>
      <c r="H151" s="27" t="s">
        <v>1806</v>
      </c>
      <c r="I151" s="27" t="s">
        <v>1805</v>
      </c>
      <c r="J151" s="27" t="s">
        <v>345</v>
      </c>
      <c r="K151" s="27" t="s">
        <v>64</v>
      </c>
      <c r="L151" s="27" t="s">
        <v>52</v>
      </c>
      <c r="M151" s="27" t="s">
        <v>52</v>
      </c>
      <c r="O151" s="27">
        <v>75</v>
      </c>
      <c r="P151" s="27" t="s">
        <v>320</v>
      </c>
      <c r="Q151" s="27" t="s">
        <v>52</v>
      </c>
      <c r="R151" s="27">
        <v>2</v>
      </c>
      <c r="S151" s="27">
        <v>3</v>
      </c>
      <c r="T151" s="27">
        <v>1</v>
      </c>
      <c r="DY151" s="27" t="s">
        <v>52</v>
      </c>
      <c r="DZ151" s="27" t="s">
        <v>52</v>
      </c>
      <c r="EB151" s="27">
        <v>100</v>
      </c>
      <c r="EC151" s="27" t="s">
        <v>320</v>
      </c>
      <c r="ED151" s="27" t="s">
        <v>52</v>
      </c>
      <c r="EE151" s="27">
        <v>1</v>
      </c>
      <c r="EF151" s="27">
        <v>1</v>
      </c>
      <c r="EG151" s="27">
        <v>1</v>
      </c>
      <c r="FZ151" s="27" t="s">
        <v>1827</v>
      </c>
      <c r="GA151" s="27">
        <v>514335</v>
      </c>
      <c r="GB151" s="27" t="s">
        <v>1826</v>
      </c>
      <c r="GC151" s="27" t="s">
        <v>1825</v>
      </c>
      <c r="GD151" s="27">
        <v>37</v>
      </c>
      <c r="GF151" s="27">
        <v>-1</v>
      </c>
    </row>
    <row r="152" spans="1:190" x14ac:dyDescent="0.3">
      <c r="A152" s="27" t="s">
        <v>1799</v>
      </c>
      <c r="B152" s="27" t="s">
        <v>1798</v>
      </c>
      <c r="C152" s="27">
        <v>9259</v>
      </c>
      <c r="D152" s="47" t="s">
        <v>3757</v>
      </c>
      <c r="E152" s="28">
        <v>42239</v>
      </c>
      <c r="F152" s="27" t="s">
        <v>69</v>
      </c>
      <c r="G152" s="27" t="s">
        <v>74</v>
      </c>
      <c r="H152" s="27" t="s">
        <v>1763</v>
      </c>
      <c r="I152" s="27" t="s">
        <v>1761</v>
      </c>
      <c r="J152" s="27" t="s">
        <v>1781</v>
      </c>
      <c r="K152" s="27" t="s">
        <v>64</v>
      </c>
      <c r="L152" s="27" t="s">
        <v>52</v>
      </c>
      <c r="M152" s="27" t="s">
        <v>52</v>
      </c>
      <c r="O152" s="27">
        <v>125</v>
      </c>
      <c r="P152" s="27" t="s">
        <v>320</v>
      </c>
      <c r="Q152" s="27" t="s">
        <v>52</v>
      </c>
      <c r="R152" s="27">
        <v>1</v>
      </c>
      <c r="S152" s="27">
        <v>3</v>
      </c>
      <c r="T152" s="27">
        <v>1</v>
      </c>
      <c r="U152" s="27" t="s">
        <v>52</v>
      </c>
      <c r="V152" s="27" t="s">
        <v>52</v>
      </c>
      <c r="X152" s="27">
        <v>310</v>
      </c>
      <c r="Y152" s="27" t="s">
        <v>1797</v>
      </c>
      <c r="Z152" s="27" t="s">
        <v>52</v>
      </c>
      <c r="AA152" s="27">
        <v>1</v>
      </c>
      <c r="AB152" s="27">
        <v>3</v>
      </c>
      <c r="AC152" s="27">
        <v>1</v>
      </c>
      <c r="AD152" s="27" t="s">
        <v>52</v>
      </c>
      <c r="AE152" s="27" t="s">
        <v>52</v>
      </c>
      <c r="AG152" s="27">
        <v>90</v>
      </c>
      <c r="AH152" s="27" t="s">
        <v>320</v>
      </c>
      <c r="AI152" s="27" t="s">
        <v>52</v>
      </c>
      <c r="AJ152" s="27">
        <v>1</v>
      </c>
      <c r="AK152" s="27">
        <v>5</v>
      </c>
      <c r="AL152" s="27">
        <v>1</v>
      </c>
      <c r="AM152" s="27" t="s">
        <v>52</v>
      </c>
      <c r="AN152" s="27" t="s">
        <v>52</v>
      </c>
      <c r="AP152" s="27">
        <v>250</v>
      </c>
      <c r="AQ152" s="27" t="s">
        <v>320</v>
      </c>
      <c r="AR152" s="27" t="s">
        <v>52</v>
      </c>
      <c r="AS152" s="27">
        <v>1</v>
      </c>
      <c r="AT152" s="27">
        <v>5</v>
      </c>
      <c r="AU152" s="27">
        <v>1</v>
      </c>
      <c r="AV152" s="27" t="s">
        <v>52</v>
      </c>
      <c r="AW152" s="27" t="s">
        <v>52</v>
      </c>
      <c r="AY152" s="27">
        <v>375</v>
      </c>
      <c r="AZ152" s="27" t="s">
        <v>316</v>
      </c>
      <c r="BA152" s="27" t="s">
        <v>52</v>
      </c>
      <c r="BB152" s="27">
        <v>1</v>
      </c>
      <c r="BC152" s="27">
        <v>3</v>
      </c>
      <c r="BD152" s="27">
        <v>1</v>
      </c>
      <c r="BE152" s="27" t="s">
        <v>52</v>
      </c>
      <c r="BF152" s="27" t="s">
        <v>52</v>
      </c>
      <c r="BH152" s="27">
        <v>175</v>
      </c>
      <c r="BI152" s="27" t="s">
        <v>382</v>
      </c>
      <c r="BJ152" s="27" t="s">
        <v>52</v>
      </c>
      <c r="BK152" s="27">
        <v>2</v>
      </c>
      <c r="BL152" s="27">
        <v>3</v>
      </c>
      <c r="BM152" s="27">
        <v>1</v>
      </c>
      <c r="BN152" s="27" t="s">
        <v>53</v>
      </c>
      <c r="BW152" s="27" t="s">
        <v>52</v>
      </c>
      <c r="BX152" s="27" t="s">
        <v>52</v>
      </c>
      <c r="BZ152" s="27">
        <v>1750</v>
      </c>
      <c r="CA152" s="27" t="s">
        <v>343</v>
      </c>
      <c r="CB152" s="27" t="s">
        <v>52</v>
      </c>
      <c r="CC152" s="27">
        <v>2</v>
      </c>
      <c r="CD152" s="27">
        <v>3</v>
      </c>
      <c r="CE152" s="27">
        <v>1</v>
      </c>
      <c r="CF152" s="27" t="s">
        <v>52</v>
      </c>
      <c r="CG152" s="27" t="s">
        <v>52</v>
      </c>
      <c r="CI152" s="27">
        <v>265</v>
      </c>
      <c r="CJ152" s="27" t="s">
        <v>320</v>
      </c>
      <c r="CK152" s="27" t="s">
        <v>52</v>
      </c>
      <c r="CL152" s="27">
        <v>3</v>
      </c>
      <c r="CM152" s="27">
        <v>3</v>
      </c>
      <c r="CN152" s="27">
        <v>1</v>
      </c>
      <c r="CO152" s="27" t="s">
        <v>53</v>
      </c>
      <c r="CX152" s="27" t="s">
        <v>52</v>
      </c>
      <c r="CY152" s="27" t="s">
        <v>52</v>
      </c>
      <c r="DA152" s="27">
        <v>265</v>
      </c>
      <c r="DB152" s="27" t="s">
        <v>1796</v>
      </c>
      <c r="DC152" s="27" t="s">
        <v>52</v>
      </c>
      <c r="DD152" s="27">
        <v>4</v>
      </c>
      <c r="DE152" s="27">
        <v>2</v>
      </c>
      <c r="DF152" s="27">
        <v>1</v>
      </c>
      <c r="DG152" s="27" t="s">
        <v>52</v>
      </c>
      <c r="DH152" s="27" t="s">
        <v>52</v>
      </c>
      <c r="DJ152" s="27">
        <v>650</v>
      </c>
      <c r="DK152" s="27" t="s">
        <v>320</v>
      </c>
      <c r="DL152" s="27" t="s">
        <v>52</v>
      </c>
      <c r="DM152" s="27">
        <v>4</v>
      </c>
      <c r="DN152" s="27">
        <v>5</v>
      </c>
      <c r="DO152" s="27">
        <v>1</v>
      </c>
      <c r="DP152" s="27" t="s">
        <v>52</v>
      </c>
      <c r="DQ152" s="27" t="s">
        <v>52</v>
      </c>
      <c r="DS152" s="27">
        <v>15</v>
      </c>
      <c r="DT152" s="27" t="s">
        <v>1007</v>
      </c>
      <c r="DU152" s="27" t="s">
        <v>52</v>
      </c>
      <c r="DV152" s="27">
        <v>4</v>
      </c>
      <c r="DW152" s="27">
        <v>2</v>
      </c>
      <c r="DX152" s="27">
        <v>1</v>
      </c>
      <c r="DY152" s="27" t="s">
        <v>53</v>
      </c>
      <c r="EH152" s="27" t="s">
        <v>52</v>
      </c>
      <c r="EI152" s="27" t="s">
        <v>52</v>
      </c>
      <c r="EK152" s="27">
        <v>250</v>
      </c>
      <c r="EL152" s="27" t="s">
        <v>1795</v>
      </c>
      <c r="EM152" s="27" t="s">
        <v>52</v>
      </c>
      <c r="EN152" s="27">
        <v>5</v>
      </c>
      <c r="EO152" s="27">
        <v>3</v>
      </c>
      <c r="EP152" s="27">
        <v>1</v>
      </c>
      <c r="EQ152" s="27" t="s">
        <v>52</v>
      </c>
      <c r="ER152" s="27" t="s">
        <v>52</v>
      </c>
      <c r="ET152" s="27">
        <v>115</v>
      </c>
      <c r="EU152" s="27" t="s">
        <v>1794</v>
      </c>
      <c r="EV152" s="27" t="s">
        <v>52</v>
      </c>
      <c r="EW152" s="27">
        <v>6</v>
      </c>
      <c r="EX152" s="27">
        <v>2</v>
      </c>
      <c r="EY152" s="27">
        <v>1</v>
      </c>
      <c r="EZ152" s="27" t="s">
        <v>52</v>
      </c>
      <c r="FA152" s="27" t="s">
        <v>52</v>
      </c>
      <c r="FC152" s="27">
        <v>40</v>
      </c>
      <c r="FD152" s="27" t="s">
        <v>320</v>
      </c>
      <c r="FE152" s="27" t="s">
        <v>52</v>
      </c>
      <c r="FF152" s="27">
        <v>3</v>
      </c>
      <c r="FG152" s="27">
        <v>5</v>
      </c>
      <c r="FH152" s="27">
        <v>1</v>
      </c>
      <c r="FI152" s="27" t="s">
        <v>53</v>
      </c>
      <c r="FQ152" s="27" t="s">
        <v>52</v>
      </c>
      <c r="FT152" s="27">
        <v>125</v>
      </c>
      <c r="FU152" s="27" t="s">
        <v>1780</v>
      </c>
      <c r="FV152" s="27" t="s">
        <v>52</v>
      </c>
      <c r="FW152" s="27">
        <v>6</v>
      </c>
      <c r="FX152" s="27">
        <v>9</v>
      </c>
      <c r="FY152" s="27">
        <v>1</v>
      </c>
      <c r="FZ152" s="27" t="s">
        <v>1793</v>
      </c>
      <c r="GA152" s="27">
        <v>514696</v>
      </c>
      <c r="GB152" s="27" t="s">
        <v>1792</v>
      </c>
      <c r="GC152" s="27" t="s">
        <v>1791</v>
      </c>
      <c r="GD152" s="27">
        <v>67</v>
      </c>
      <c r="GF152" s="27">
        <v>-1</v>
      </c>
      <c r="GG152" s="27" t="s">
        <v>54</v>
      </c>
      <c r="GH152" s="27" t="s">
        <v>54</v>
      </c>
    </row>
    <row r="153" spans="1:190" x14ac:dyDescent="0.3">
      <c r="A153" s="27" t="s">
        <v>1790</v>
      </c>
      <c r="B153" s="27" t="s">
        <v>1789</v>
      </c>
      <c r="C153" s="27">
        <v>9259</v>
      </c>
      <c r="D153" s="47" t="s">
        <v>3758</v>
      </c>
      <c r="E153" s="28">
        <v>42239</v>
      </c>
      <c r="F153" s="27" t="s">
        <v>69</v>
      </c>
      <c r="G153" s="27" t="s">
        <v>74</v>
      </c>
      <c r="H153" s="27" t="s">
        <v>1763</v>
      </c>
      <c r="I153" s="27" t="s">
        <v>1761</v>
      </c>
      <c r="J153" s="27" t="s">
        <v>1788</v>
      </c>
      <c r="K153" s="27" t="s">
        <v>64</v>
      </c>
      <c r="L153" s="27" t="s">
        <v>52</v>
      </c>
      <c r="M153" s="27" t="s">
        <v>52</v>
      </c>
      <c r="O153" s="27">
        <v>80</v>
      </c>
      <c r="P153" s="27" t="s">
        <v>310</v>
      </c>
      <c r="Q153" s="27" t="s">
        <v>52</v>
      </c>
      <c r="R153" s="27">
        <v>1</v>
      </c>
      <c r="S153" s="27">
        <v>3</v>
      </c>
      <c r="T153" s="27">
        <v>1</v>
      </c>
      <c r="U153" s="27" t="s">
        <v>52</v>
      </c>
      <c r="V153" s="27" t="s">
        <v>52</v>
      </c>
      <c r="X153" s="27">
        <v>325</v>
      </c>
      <c r="Y153" s="27" t="s">
        <v>354</v>
      </c>
      <c r="Z153" s="27" t="s">
        <v>52</v>
      </c>
      <c r="AA153" s="27">
        <v>2</v>
      </c>
      <c r="AB153" s="27">
        <v>3</v>
      </c>
      <c r="AC153" s="27">
        <v>2</v>
      </c>
      <c r="AD153" s="27" t="s">
        <v>52</v>
      </c>
      <c r="AE153" s="27" t="s">
        <v>52</v>
      </c>
      <c r="AG153" s="27">
        <v>100</v>
      </c>
      <c r="AH153" s="27" t="s">
        <v>364</v>
      </c>
      <c r="AI153" s="27" t="s">
        <v>52</v>
      </c>
      <c r="AJ153" s="27">
        <v>2</v>
      </c>
      <c r="AK153" s="27">
        <v>3</v>
      </c>
      <c r="AL153" s="27">
        <v>2</v>
      </c>
      <c r="AM153" s="27" t="s">
        <v>53</v>
      </c>
      <c r="AV153" s="27" t="s">
        <v>52</v>
      </c>
      <c r="AW153" s="27" t="s">
        <v>52</v>
      </c>
      <c r="AY153" s="27">
        <v>350</v>
      </c>
      <c r="AZ153" s="27" t="s">
        <v>363</v>
      </c>
      <c r="BA153" s="27" t="s">
        <v>52</v>
      </c>
      <c r="BB153" s="27">
        <v>1</v>
      </c>
      <c r="BC153" s="27">
        <v>3</v>
      </c>
      <c r="BD153" s="27">
        <v>1</v>
      </c>
      <c r="BE153" s="27" t="s">
        <v>52</v>
      </c>
      <c r="BF153" s="27" t="s">
        <v>52</v>
      </c>
      <c r="BH153" s="27">
        <v>175</v>
      </c>
      <c r="BI153" s="27" t="s">
        <v>382</v>
      </c>
      <c r="BJ153" s="27" t="s">
        <v>52</v>
      </c>
      <c r="BK153" s="27">
        <v>2</v>
      </c>
      <c r="BL153" s="27">
        <v>3</v>
      </c>
      <c r="BM153" s="27">
        <v>2</v>
      </c>
      <c r="BN153" s="27" t="s">
        <v>53</v>
      </c>
      <c r="BW153" s="27" t="s">
        <v>52</v>
      </c>
      <c r="BX153" s="27" t="s">
        <v>52</v>
      </c>
      <c r="BZ153" s="27">
        <v>1650</v>
      </c>
      <c r="CA153" s="27" t="s">
        <v>343</v>
      </c>
      <c r="CB153" s="27" t="s">
        <v>52</v>
      </c>
      <c r="CC153" s="27">
        <v>1</v>
      </c>
      <c r="CD153" s="27">
        <v>3</v>
      </c>
      <c r="CE153" s="27">
        <v>1</v>
      </c>
      <c r="CF153" s="27" t="s">
        <v>52</v>
      </c>
      <c r="CG153" s="27" t="s">
        <v>52</v>
      </c>
      <c r="CI153" s="27">
        <v>300</v>
      </c>
      <c r="CJ153" s="27" t="s">
        <v>320</v>
      </c>
      <c r="CK153" s="27" t="s">
        <v>52</v>
      </c>
      <c r="CL153" s="27">
        <v>1</v>
      </c>
      <c r="CM153" s="27">
        <v>3</v>
      </c>
      <c r="CN153" s="27">
        <v>1</v>
      </c>
      <c r="CO153" s="27" t="s">
        <v>53</v>
      </c>
      <c r="CX153" s="27" t="s">
        <v>52</v>
      </c>
      <c r="CY153" s="27" t="s">
        <v>52</v>
      </c>
      <c r="DA153" s="27">
        <v>325</v>
      </c>
      <c r="DB153" s="27" t="s">
        <v>316</v>
      </c>
      <c r="DC153" s="27" t="s">
        <v>52</v>
      </c>
      <c r="DD153" s="27">
        <v>1</v>
      </c>
      <c r="DE153" s="27">
        <v>2</v>
      </c>
      <c r="DF153" s="27">
        <v>1</v>
      </c>
      <c r="DG153" s="27" t="s">
        <v>53</v>
      </c>
      <c r="DP153" s="27" t="s">
        <v>52</v>
      </c>
      <c r="DQ153" s="27" t="s">
        <v>52</v>
      </c>
      <c r="DS153" s="27">
        <v>15</v>
      </c>
      <c r="DT153" s="27" t="s">
        <v>320</v>
      </c>
      <c r="DU153" s="27" t="s">
        <v>52</v>
      </c>
      <c r="DV153" s="27">
        <v>1</v>
      </c>
      <c r="DW153" s="27">
        <v>3</v>
      </c>
      <c r="DX153" s="27">
        <v>1</v>
      </c>
      <c r="DY153" s="27" t="s">
        <v>53</v>
      </c>
      <c r="EH153" s="27" t="s">
        <v>52</v>
      </c>
      <c r="EI153" s="27" t="s">
        <v>52</v>
      </c>
      <c r="EK153" s="27">
        <v>400</v>
      </c>
      <c r="EL153" s="27" t="s">
        <v>320</v>
      </c>
      <c r="EM153" s="27" t="s">
        <v>52</v>
      </c>
      <c r="EN153" s="27">
        <v>1</v>
      </c>
      <c r="EO153" s="27">
        <v>5</v>
      </c>
      <c r="EP153" s="27">
        <v>1</v>
      </c>
      <c r="EQ153" s="27" t="s">
        <v>52</v>
      </c>
      <c r="ER153" s="27" t="s">
        <v>52</v>
      </c>
      <c r="ET153" s="27">
        <v>30</v>
      </c>
      <c r="EU153" s="27" t="s">
        <v>1787</v>
      </c>
      <c r="EV153" s="27" t="s">
        <v>52</v>
      </c>
      <c r="EW153" s="27">
        <v>1</v>
      </c>
      <c r="EX153" s="27">
        <v>7</v>
      </c>
      <c r="EY153" s="27">
        <v>1</v>
      </c>
      <c r="EZ153" s="27" t="s">
        <v>53</v>
      </c>
      <c r="FI153" s="27" t="s">
        <v>53</v>
      </c>
      <c r="FQ153" s="27" t="s">
        <v>53</v>
      </c>
      <c r="FZ153" s="27" t="s">
        <v>1786</v>
      </c>
      <c r="GA153" s="27">
        <v>514705</v>
      </c>
      <c r="GB153" s="27" t="s">
        <v>1785</v>
      </c>
      <c r="GC153" s="27" t="s">
        <v>1784</v>
      </c>
      <c r="GD153" s="27">
        <v>68</v>
      </c>
      <c r="GF153" s="27">
        <v>-1</v>
      </c>
      <c r="GG153" s="27" t="s">
        <v>54</v>
      </c>
      <c r="GH153" s="27" t="s">
        <v>54</v>
      </c>
    </row>
    <row r="154" spans="1:190" x14ac:dyDescent="0.3">
      <c r="C154" s="27">
        <v>9259</v>
      </c>
      <c r="D154" s="47" t="s">
        <v>3759</v>
      </c>
      <c r="E154" s="28">
        <v>42233</v>
      </c>
      <c r="F154" s="27" t="s">
        <v>377</v>
      </c>
      <c r="G154" s="27" t="s">
        <v>431</v>
      </c>
      <c r="H154" s="27" t="s">
        <v>583</v>
      </c>
      <c r="K154" s="27" t="s">
        <v>51</v>
      </c>
      <c r="FZ154" s="27" t="s">
        <v>607</v>
      </c>
      <c r="GA154" s="27">
        <v>3146831</v>
      </c>
      <c r="GB154" s="27" t="s">
        <v>606</v>
      </c>
      <c r="GC154" s="27" t="s">
        <v>605</v>
      </c>
      <c r="GD154" s="27">
        <v>18</v>
      </c>
      <c r="GF154" s="27">
        <v>-1</v>
      </c>
    </row>
    <row r="155" spans="1:190" x14ac:dyDescent="0.3">
      <c r="C155" s="27">
        <v>9259</v>
      </c>
      <c r="D155" s="47" t="s">
        <v>3760</v>
      </c>
      <c r="E155" s="28">
        <v>42233</v>
      </c>
      <c r="F155" s="27" t="s">
        <v>377</v>
      </c>
      <c r="G155" s="27" t="s">
        <v>431</v>
      </c>
      <c r="H155" s="27" t="s">
        <v>583</v>
      </c>
      <c r="K155" s="27" t="s">
        <v>51</v>
      </c>
      <c r="FZ155" s="27" t="s">
        <v>610</v>
      </c>
      <c r="GA155" s="27">
        <v>3146830</v>
      </c>
      <c r="GB155" s="27" t="s">
        <v>609</v>
      </c>
      <c r="GC155" s="27" t="s">
        <v>608</v>
      </c>
      <c r="GD155" s="27">
        <v>17</v>
      </c>
      <c r="GF155" s="27">
        <v>-1</v>
      </c>
    </row>
    <row r="156" spans="1:190" x14ac:dyDescent="0.3">
      <c r="A156" s="27" t="s">
        <v>2667</v>
      </c>
      <c r="B156" s="27" t="s">
        <v>2666</v>
      </c>
      <c r="C156" s="27">
        <v>9259</v>
      </c>
      <c r="D156" s="47" t="s">
        <v>3761</v>
      </c>
      <c r="E156" s="28">
        <v>42236</v>
      </c>
      <c r="F156" s="27" t="s">
        <v>48</v>
      </c>
      <c r="G156" s="27" t="s">
        <v>61</v>
      </c>
      <c r="H156" s="27" t="s">
        <v>62</v>
      </c>
      <c r="I156" s="27" t="s">
        <v>66</v>
      </c>
      <c r="J156" s="27" t="s">
        <v>399</v>
      </c>
      <c r="K156" s="27" t="s">
        <v>64</v>
      </c>
      <c r="L156" s="27" t="s">
        <v>53</v>
      </c>
      <c r="U156" s="27" t="s">
        <v>52</v>
      </c>
      <c r="V156" s="27" t="s">
        <v>52</v>
      </c>
      <c r="X156" s="27">
        <v>120</v>
      </c>
      <c r="Y156" s="27" t="s">
        <v>320</v>
      </c>
      <c r="Z156" s="27" t="s">
        <v>52</v>
      </c>
      <c r="AA156" s="27">
        <v>1</v>
      </c>
      <c r="AB156" s="27">
        <v>60</v>
      </c>
      <c r="AC156" s="27">
        <v>1</v>
      </c>
      <c r="AD156" s="27" t="s">
        <v>52</v>
      </c>
      <c r="AE156" s="27" t="s">
        <v>52</v>
      </c>
      <c r="AG156" s="27">
        <v>100</v>
      </c>
      <c r="AH156" s="27" t="s">
        <v>320</v>
      </c>
      <c r="AI156" s="27" t="s">
        <v>52</v>
      </c>
      <c r="AJ156" s="27">
        <v>1</v>
      </c>
      <c r="AK156" s="27">
        <v>60</v>
      </c>
      <c r="AL156" s="27">
        <v>1</v>
      </c>
      <c r="AM156" s="27" t="s">
        <v>52</v>
      </c>
      <c r="AN156" s="27" t="s">
        <v>52</v>
      </c>
      <c r="AP156" s="27">
        <v>250</v>
      </c>
      <c r="AQ156" s="27" t="s">
        <v>320</v>
      </c>
      <c r="AR156" s="27" t="s">
        <v>52</v>
      </c>
      <c r="AS156" s="27">
        <v>1</v>
      </c>
      <c r="AT156" s="27">
        <v>60</v>
      </c>
      <c r="AU156" s="27">
        <v>1</v>
      </c>
      <c r="AV156" s="27" t="s">
        <v>52</v>
      </c>
      <c r="AW156" s="27" t="s">
        <v>52</v>
      </c>
      <c r="AY156" s="27">
        <v>410</v>
      </c>
      <c r="AZ156" s="27" t="s">
        <v>357</v>
      </c>
      <c r="BA156" s="27" t="s">
        <v>52</v>
      </c>
      <c r="BB156" s="27">
        <v>1</v>
      </c>
      <c r="BC156" s="27">
        <v>7</v>
      </c>
      <c r="BD156" s="27">
        <v>1</v>
      </c>
      <c r="BE156" s="27" t="s">
        <v>52</v>
      </c>
      <c r="BF156" s="27" t="s">
        <v>52</v>
      </c>
      <c r="BH156" s="27">
        <v>175</v>
      </c>
      <c r="BI156" s="27" t="s">
        <v>1982</v>
      </c>
      <c r="BJ156" s="27" t="s">
        <v>52</v>
      </c>
      <c r="BK156" s="27">
        <v>1</v>
      </c>
      <c r="BL156" s="27">
        <v>5</v>
      </c>
      <c r="BM156" s="27">
        <v>1</v>
      </c>
      <c r="BN156" s="27" t="s">
        <v>53</v>
      </c>
      <c r="BW156" s="27" t="s">
        <v>52</v>
      </c>
      <c r="BX156" s="27" t="s">
        <v>52</v>
      </c>
      <c r="BZ156" s="27">
        <v>1800</v>
      </c>
      <c r="CA156" s="27" t="s">
        <v>343</v>
      </c>
      <c r="CB156" s="27" t="s">
        <v>52</v>
      </c>
      <c r="CC156" s="27">
        <v>1</v>
      </c>
      <c r="CD156" s="27">
        <v>5</v>
      </c>
      <c r="CE156" s="27">
        <v>1</v>
      </c>
      <c r="CF156" s="27" t="s">
        <v>52</v>
      </c>
      <c r="CG156" s="27" t="s">
        <v>52</v>
      </c>
      <c r="CI156" s="27">
        <v>350</v>
      </c>
      <c r="CJ156" s="27" t="s">
        <v>364</v>
      </c>
      <c r="CK156" s="27" t="s">
        <v>52</v>
      </c>
      <c r="CL156" s="27">
        <v>1</v>
      </c>
      <c r="CM156" s="27">
        <v>15</v>
      </c>
      <c r="CN156" s="27">
        <v>1</v>
      </c>
      <c r="CO156" s="27" t="s">
        <v>53</v>
      </c>
      <c r="CX156" s="27" t="s">
        <v>52</v>
      </c>
      <c r="CY156" s="27" t="s">
        <v>52</v>
      </c>
      <c r="DA156" s="27">
        <v>400</v>
      </c>
      <c r="DB156" s="27" t="s">
        <v>395</v>
      </c>
      <c r="DC156" s="27" t="s">
        <v>52</v>
      </c>
      <c r="DD156" s="27">
        <v>1</v>
      </c>
      <c r="DE156" s="27">
        <v>7</v>
      </c>
      <c r="DF156" s="27">
        <v>1</v>
      </c>
      <c r="DG156" s="27" t="s">
        <v>52</v>
      </c>
      <c r="DH156" s="27" t="s">
        <v>52</v>
      </c>
      <c r="DJ156" s="27">
        <v>700</v>
      </c>
      <c r="DK156" s="27" t="s">
        <v>370</v>
      </c>
      <c r="DL156" s="27" t="s">
        <v>52</v>
      </c>
      <c r="DM156" s="27">
        <v>1</v>
      </c>
      <c r="DN156" s="27">
        <v>5</v>
      </c>
      <c r="DO156" s="27">
        <v>1</v>
      </c>
      <c r="DP156" s="27" t="s">
        <v>52</v>
      </c>
      <c r="DQ156" s="27" t="s">
        <v>52</v>
      </c>
      <c r="DS156" s="27">
        <v>40</v>
      </c>
      <c r="DT156" s="27" t="s">
        <v>2665</v>
      </c>
      <c r="DU156" s="27" t="s">
        <v>52</v>
      </c>
      <c r="DV156" s="27">
        <v>1</v>
      </c>
      <c r="DW156" s="27">
        <v>10</v>
      </c>
      <c r="DX156" s="27">
        <v>1</v>
      </c>
      <c r="DY156" s="27" t="s">
        <v>53</v>
      </c>
      <c r="EH156" s="27" t="s">
        <v>52</v>
      </c>
      <c r="EI156" s="27" t="s">
        <v>52</v>
      </c>
      <c r="EK156" s="27">
        <v>285</v>
      </c>
      <c r="EL156" s="27" t="s">
        <v>313</v>
      </c>
      <c r="EM156" s="27" t="s">
        <v>52</v>
      </c>
      <c r="EN156" s="27">
        <v>1</v>
      </c>
      <c r="EO156" s="27">
        <v>7</v>
      </c>
      <c r="EP156" s="27">
        <v>1</v>
      </c>
      <c r="EQ156" s="27" t="s">
        <v>52</v>
      </c>
      <c r="ER156" s="27" t="s">
        <v>52</v>
      </c>
      <c r="ET156" s="27">
        <v>150</v>
      </c>
      <c r="EU156" s="27" t="s">
        <v>342</v>
      </c>
      <c r="EV156" s="27" t="s">
        <v>52</v>
      </c>
      <c r="EW156" s="27">
        <v>1</v>
      </c>
      <c r="EX156" s="27">
        <v>10</v>
      </c>
      <c r="EY156" s="27">
        <v>1</v>
      </c>
      <c r="EZ156" s="27" t="s">
        <v>52</v>
      </c>
      <c r="FA156" s="27" t="s">
        <v>52</v>
      </c>
      <c r="FC156" s="27">
        <v>175</v>
      </c>
      <c r="FD156" s="27" t="s">
        <v>313</v>
      </c>
      <c r="FE156" s="27" t="s">
        <v>52</v>
      </c>
      <c r="FF156" s="27">
        <v>1</v>
      </c>
      <c r="FG156" s="27">
        <v>7</v>
      </c>
      <c r="FH156" s="27">
        <v>1</v>
      </c>
      <c r="FI156" s="27" t="s">
        <v>52</v>
      </c>
      <c r="FJ156" s="27">
        <v>50</v>
      </c>
      <c r="FK156" s="27">
        <v>100</v>
      </c>
      <c r="FL156" s="27" t="s">
        <v>312</v>
      </c>
      <c r="FM156" s="27" t="s">
        <v>52</v>
      </c>
      <c r="FN156" s="27">
        <v>1</v>
      </c>
      <c r="FO156" s="27">
        <v>30</v>
      </c>
      <c r="FP156" s="27">
        <v>1</v>
      </c>
      <c r="FQ156" s="27" t="s">
        <v>52</v>
      </c>
      <c r="FR156" s="27" t="s">
        <v>52</v>
      </c>
      <c r="FT156" s="27">
        <v>100</v>
      </c>
      <c r="FU156" s="27" t="s">
        <v>2664</v>
      </c>
      <c r="FV156" s="27" t="s">
        <v>52</v>
      </c>
      <c r="FW156" s="27">
        <v>1</v>
      </c>
      <c r="FX156" s="27">
        <v>7</v>
      </c>
      <c r="FY156" s="27">
        <v>1</v>
      </c>
      <c r="FZ156" s="27" t="s">
        <v>2663</v>
      </c>
      <c r="GA156" s="27">
        <v>505396</v>
      </c>
      <c r="GB156" s="27" t="s">
        <v>2662</v>
      </c>
      <c r="GC156" s="27" t="s">
        <v>2661</v>
      </c>
      <c r="GD156" s="27">
        <v>38</v>
      </c>
      <c r="GF156" s="27">
        <v>-1</v>
      </c>
      <c r="GG156" s="27" t="s">
        <v>54</v>
      </c>
      <c r="GH156" s="27" t="s">
        <v>54</v>
      </c>
    </row>
    <row r="157" spans="1:190" x14ac:dyDescent="0.3">
      <c r="A157" s="27" t="s">
        <v>2656</v>
      </c>
      <c r="B157" s="27" t="s">
        <v>2655</v>
      </c>
      <c r="C157" s="27">
        <v>9259</v>
      </c>
      <c r="D157" s="47" t="s">
        <v>3762</v>
      </c>
      <c r="E157" s="28">
        <v>42234</v>
      </c>
      <c r="F157" s="27" t="s">
        <v>48</v>
      </c>
      <c r="G157" s="27" t="s">
        <v>61</v>
      </c>
      <c r="H157" s="27" t="s">
        <v>62</v>
      </c>
      <c r="I157" s="27" t="s">
        <v>818</v>
      </c>
      <c r="J157" s="27" t="s">
        <v>2654</v>
      </c>
      <c r="K157" s="27" t="s">
        <v>64</v>
      </c>
      <c r="FI157" s="27" t="s">
        <v>52</v>
      </c>
      <c r="FJ157" s="27">
        <v>50</v>
      </c>
      <c r="FK157" s="27">
        <v>125</v>
      </c>
      <c r="FL157" s="27" t="s">
        <v>2163</v>
      </c>
      <c r="FM157" s="27" t="s">
        <v>52</v>
      </c>
      <c r="FN157" s="27">
        <v>1</v>
      </c>
      <c r="FO157" s="27">
        <v>14</v>
      </c>
      <c r="FP157" s="27">
        <v>1</v>
      </c>
      <c r="FQ157" s="27" t="s">
        <v>52</v>
      </c>
      <c r="FR157" s="27" t="s">
        <v>52</v>
      </c>
      <c r="FT157" s="27">
        <v>150</v>
      </c>
      <c r="FU157" s="27" t="s">
        <v>353</v>
      </c>
      <c r="FV157" s="27" t="s">
        <v>52</v>
      </c>
      <c r="FW157" s="27">
        <v>1</v>
      </c>
      <c r="FX157" s="27">
        <v>20</v>
      </c>
      <c r="FY157" s="27">
        <v>1</v>
      </c>
      <c r="FZ157" s="27" t="s">
        <v>2653</v>
      </c>
      <c r="GA157" s="27">
        <v>497202</v>
      </c>
      <c r="GB157" s="27" t="s">
        <v>2652</v>
      </c>
      <c r="GC157" s="27" t="s">
        <v>2651</v>
      </c>
      <c r="GD157" s="27">
        <v>4</v>
      </c>
      <c r="GF157" s="27">
        <v>-1</v>
      </c>
      <c r="GG157" s="27" t="s">
        <v>54</v>
      </c>
      <c r="GH157" s="27" t="s">
        <v>54</v>
      </c>
    </row>
    <row r="158" spans="1:190" x14ac:dyDescent="0.3">
      <c r="A158" s="27" t="s">
        <v>870</v>
      </c>
      <c r="B158" s="27" t="s">
        <v>869</v>
      </c>
      <c r="C158" s="27">
        <v>9259</v>
      </c>
      <c r="D158" s="47" t="s">
        <v>3763</v>
      </c>
      <c r="E158" s="28">
        <v>42235</v>
      </c>
      <c r="F158" s="27" t="s">
        <v>48</v>
      </c>
      <c r="G158" s="27" t="s">
        <v>61</v>
      </c>
      <c r="H158" s="27" t="s">
        <v>62</v>
      </c>
      <c r="I158" s="27" t="s">
        <v>63</v>
      </c>
      <c r="J158" s="27" t="s">
        <v>868</v>
      </c>
      <c r="K158" s="27" t="s">
        <v>64</v>
      </c>
      <c r="L158" s="27" t="s">
        <v>52</v>
      </c>
      <c r="M158" s="27" t="s">
        <v>52</v>
      </c>
      <c r="O158" s="27">
        <v>100</v>
      </c>
      <c r="P158" s="27" t="s">
        <v>816</v>
      </c>
      <c r="Q158" s="27" t="s">
        <v>52</v>
      </c>
      <c r="R158" s="27">
        <v>1</v>
      </c>
      <c r="S158" s="27">
        <v>30</v>
      </c>
      <c r="T158" s="27">
        <v>1</v>
      </c>
      <c r="U158" s="27" t="s">
        <v>52</v>
      </c>
      <c r="V158" s="27" t="s">
        <v>52</v>
      </c>
      <c r="X158" s="27">
        <v>90</v>
      </c>
      <c r="Y158" s="27" t="s">
        <v>323</v>
      </c>
      <c r="Z158" s="27" t="s">
        <v>53</v>
      </c>
      <c r="AB158" s="27">
        <v>60</v>
      </c>
      <c r="AC158" s="27">
        <v>1</v>
      </c>
      <c r="AD158" s="27" t="s">
        <v>52</v>
      </c>
      <c r="AE158" s="27" t="s">
        <v>52</v>
      </c>
      <c r="AG158" s="27">
        <v>60</v>
      </c>
      <c r="AH158" s="27" t="s">
        <v>323</v>
      </c>
      <c r="AI158" s="27" t="s">
        <v>53</v>
      </c>
      <c r="AK158" s="27">
        <v>60</v>
      </c>
      <c r="AL158" s="27">
        <v>1</v>
      </c>
      <c r="AM158" s="27" t="s">
        <v>52</v>
      </c>
      <c r="AN158" s="27" t="s">
        <v>52</v>
      </c>
      <c r="AP158" s="27">
        <v>215</v>
      </c>
      <c r="AQ158" s="27" t="s">
        <v>323</v>
      </c>
      <c r="AR158" s="27" t="s">
        <v>53</v>
      </c>
      <c r="AT158" s="27">
        <v>60</v>
      </c>
      <c r="AU158" s="27">
        <v>1</v>
      </c>
      <c r="AV158" s="27" t="s">
        <v>52</v>
      </c>
      <c r="AW158" s="27" t="s">
        <v>52</v>
      </c>
      <c r="AY158" s="27">
        <v>360</v>
      </c>
      <c r="AZ158" s="27" t="s">
        <v>867</v>
      </c>
      <c r="BA158" s="27" t="s">
        <v>52</v>
      </c>
      <c r="BB158" s="27">
        <v>1</v>
      </c>
      <c r="BC158" s="27">
        <v>21</v>
      </c>
      <c r="BD158" s="27">
        <v>1</v>
      </c>
      <c r="BE158" s="27" t="s">
        <v>52</v>
      </c>
      <c r="BF158" s="27" t="s">
        <v>52</v>
      </c>
      <c r="BH158" s="27">
        <v>175</v>
      </c>
      <c r="BI158" s="27" t="s">
        <v>304</v>
      </c>
      <c r="BJ158" s="27" t="s">
        <v>52</v>
      </c>
      <c r="BK158" s="27">
        <v>1</v>
      </c>
      <c r="BL158" s="27">
        <v>14</v>
      </c>
      <c r="BM158" s="27">
        <v>1</v>
      </c>
      <c r="BN158" s="27" t="s">
        <v>53</v>
      </c>
      <c r="BW158" s="27" t="s">
        <v>52</v>
      </c>
      <c r="BX158" s="27" t="s">
        <v>52</v>
      </c>
      <c r="BZ158" s="27">
        <v>1400</v>
      </c>
      <c r="CA158" s="27" t="s">
        <v>866</v>
      </c>
      <c r="CB158" s="27" t="s">
        <v>52</v>
      </c>
      <c r="CC158" s="27">
        <v>1</v>
      </c>
      <c r="CD158" s="27">
        <v>14</v>
      </c>
      <c r="CE158" s="27">
        <v>1</v>
      </c>
      <c r="CF158" s="27" t="s">
        <v>52</v>
      </c>
      <c r="CG158" s="27" t="s">
        <v>52</v>
      </c>
      <c r="CI158" s="27">
        <v>350</v>
      </c>
      <c r="CJ158" s="27" t="s">
        <v>323</v>
      </c>
      <c r="CK158" s="27" t="s">
        <v>52</v>
      </c>
      <c r="CL158" s="27">
        <v>1</v>
      </c>
      <c r="CM158" s="27">
        <v>30</v>
      </c>
      <c r="CN158" s="27">
        <v>1</v>
      </c>
      <c r="CO158" s="27" t="s">
        <v>53</v>
      </c>
      <c r="CX158" s="27" t="s">
        <v>52</v>
      </c>
      <c r="CY158" s="27" t="s">
        <v>52</v>
      </c>
      <c r="DA158" s="27">
        <v>350</v>
      </c>
      <c r="DB158" s="27" t="s">
        <v>865</v>
      </c>
      <c r="DC158" s="27" t="s">
        <v>52</v>
      </c>
      <c r="DD158" s="27">
        <v>1</v>
      </c>
      <c r="DE158" s="27">
        <v>45</v>
      </c>
      <c r="DF158" s="27">
        <v>1</v>
      </c>
      <c r="DG158" s="27" t="s">
        <v>52</v>
      </c>
      <c r="DH158" s="27" t="s">
        <v>52</v>
      </c>
      <c r="DJ158" s="27">
        <v>585</v>
      </c>
      <c r="DK158" s="27" t="s">
        <v>320</v>
      </c>
      <c r="DL158" s="27" t="s">
        <v>52</v>
      </c>
      <c r="DM158" s="27">
        <v>1</v>
      </c>
      <c r="DN158" s="27">
        <v>7</v>
      </c>
      <c r="DO158" s="27">
        <v>1</v>
      </c>
      <c r="DP158" s="27" t="s">
        <v>52</v>
      </c>
      <c r="DQ158" s="27" t="s">
        <v>52</v>
      </c>
      <c r="DS158" s="27">
        <v>35</v>
      </c>
      <c r="DT158" s="27" t="s">
        <v>369</v>
      </c>
      <c r="DU158" s="27" t="s">
        <v>52</v>
      </c>
      <c r="DV158" s="27">
        <v>1</v>
      </c>
      <c r="DW158" s="27">
        <v>60</v>
      </c>
      <c r="DX158" s="27">
        <v>1</v>
      </c>
      <c r="DY158" s="27" t="s">
        <v>53</v>
      </c>
      <c r="EH158" s="27" t="s">
        <v>52</v>
      </c>
      <c r="EI158" s="27" t="s">
        <v>52</v>
      </c>
      <c r="EK158" s="27">
        <v>240</v>
      </c>
      <c r="EL158" s="27" t="s">
        <v>313</v>
      </c>
      <c r="EM158" s="27" t="s">
        <v>52</v>
      </c>
      <c r="EN158" s="27">
        <v>1</v>
      </c>
      <c r="EO158" s="27">
        <v>7</v>
      </c>
      <c r="EP158" s="27">
        <v>1</v>
      </c>
      <c r="EQ158" s="27" t="s">
        <v>52</v>
      </c>
      <c r="ER158" s="27" t="s">
        <v>52</v>
      </c>
      <c r="ET158" s="27">
        <v>70</v>
      </c>
      <c r="EU158" s="27" t="s">
        <v>342</v>
      </c>
      <c r="EV158" s="27" t="s">
        <v>52</v>
      </c>
      <c r="EW158" s="27">
        <v>1</v>
      </c>
      <c r="EX158" s="27">
        <v>10</v>
      </c>
      <c r="EY158" s="27">
        <v>1</v>
      </c>
      <c r="EZ158" s="27" t="s">
        <v>52</v>
      </c>
      <c r="FA158" s="27" t="s">
        <v>52</v>
      </c>
      <c r="FC158" s="27">
        <v>80</v>
      </c>
      <c r="FD158" s="27" t="s">
        <v>864</v>
      </c>
      <c r="FE158" s="27" t="s">
        <v>52</v>
      </c>
      <c r="FF158" s="27">
        <v>1</v>
      </c>
      <c r="FG158" s="27">
        <v>30</v>
      </c>
      <c r="FH158" s="27">
        <v>1</v>
      </c>
      <c r="FI158" s="27" t="s">
        <v>53</v>
      </c>
      <c r="FQ158" s="27" t="s">
        <v>52</v>
      </c>
      <c r="FR158" s="27" t="s">
        <v>52</v>
      </c>
      <c r="FT158" s="27">
        <v>75</v>
      </c>
      <c r="FU158" s="27" t="s">
        <v>398</v>
      </c>
      <c r="FV158" s="27" t="s">
        <v>52</v>
      </c>
      <c r="FW158" s="27">
        <v>1</v>
      </c>
      <c r="FX158" s="27">
        <v>10</v>
      </c>
      <c r="FY158" s="27">
        <v>1</v>
      </c>
      <c r="FZ158" s="27" t="s">
        <v>863</v>
      </c>
      <c r="GA158" s="27">
        <v>501185</v>
      </c>
      <c r="GB158" s="27" t="s">
        <v>862</v>
      </c>
      <c r="GC158" s="27" t="s">
        <v>861</v>
      </c>
      <c r="GD158" s="27">
        <v>20</v>
      </c>
      <c r="GF158" s="27">
        <v>-1</v>
      </c>
      <c r="GG158" s="27" t="s">
        <v>54</v>
      </c>
      <c r="GH158" s="27" t="s">
        <v>54</v>
      </c>
    </row>
    <row r="159" spans="1:190" x14ac:dyDescent="0.3">
      <c r="A159" s="27" t="s">
        <v>860</v>
      </c>
      <c r="B159" s="27" t="s">
        <v>859</v>
      </c>
      <c r="C159" s="27">
        <v>9259</v>
      </c>
      <c r="D159" s="47" t="s">
        <v>3764</v>
      </c>
      <c r="E159" s="28">
        <v>42235</v>
      </c>
      <c r="F159" s="27" t="s">
        <v>48</v>
      </c>
      <c r="G159" s="27" t="s">
        <v>61</v>
      </c>
      <c r="H159" s="27" t="s">
        <v>62</v>
      </c>
      <c r="I159" s="27" t="s">
        <v>63</v>
      </c>
      <c r="J159" s="27" t="s">
        <v>65</v>
      </c>
      <c r="K159" s="27" t="s">
        <v>64</v>
      </c>
      <c r="FI159" s="27" t="s">
        <v>53</v>
      </c>
      <c r="FQ159" s="27" t="s">
        <v>52</v>
      </c>
      <c r="FR159" s="27" t="s">
        <v>52</v>
      </c>
      <c r="FT159" s="27">
        <v>75</v>
      </c>
      <c r="FU159" s="27" t="s">
        <v>398</v>
      </c>
      <c r="FV159" s="27" t="s">
        <v>53</v>
      </c>
      <c r="FX159" s="27">
        <v>90</v>
      </c>
      <c r="FY159" s="27">
        <v>1</v>
      </c>
      <c r="FZ159" s="27" t="s">
        <v>858</v>
      </c>
      <c r="GA159" s="27">
        <v>501190</v>
      </c>
      <c r="GB159" s="27" t="s">
        <v>857</v>
      </c>
      <c r="GC159" s="27" t="s">
        <v>856</v>
      </c>
      <c r="GD159" s="27">
        <v>18</v>
      </c>
      <c r="GF159" s="27">
        <v>-1</v>
      </c>
      <c r="GG159" s="27" t="s">
        <v>54</v>
      </c>
      <c r="GH159" s="27" t="s">
        <v>54</v>
      </c>
    </row>
    <row r="160" spans="1:190" x14ac:dyDescent="0.3">
      <c r="C160" s="27">
        <v>3720</v>
      </c>
      <c r="D160" s="47" t="s">
        <v>3765</v>
      </c>
      <c r="E160" s="28">
        <v>42234</v>
      </c>
      <c r="F160" s="27" t="s">
        <v>377</v>
      </c>
      <c r="G160" s="27" t="s">
        <v>431</v>
      </c>
      <c r="H160" s="27" t="s">
        <v>501</v>
      </c>
      <c r="K160" s="27" t="s">
        <v>51</v>
      </c>
      <c r="FZ160" s="27" t="s">
        <v>537</v>
      </c>
      <c r="GA160" s="27">
        <v>3180856</v>
      </c>
      <c r="GB160" s="27" t="s">
        <v>536</v>
      </c>
      <c r="GC160" s="27" t="s">
        <v>535</v>
      </c>
      <c r="GD160" s="27">
        <v>46</v>
      </c>
      <c r="GF160" s="27">
        <v>-1</v>
      </c>
    </row>
    <row r="161" spans="1:190" x14ac:dyDescent="0.3">
      <c r="C161" s="27">
        <v>3720</v>
      </c>
      <c r="D161" s="47" t="s">
        <v>3766</v>
      </c>
      <c r="E161" s="28">
        <v>42234</v>
      </c>
      <c r="F161" s="27" t="s">
        <v>377</v>
      </c>
      <c r="G161" s="27" t="s">
        <v>431</v>
      </c>
      <c r="H161" s="27" t="s">
        <v>501</v>
      </c>
      <c r="K161" s="27" t="s">
        <v>51</v>
      </c>
      <c r="FZ161" s="27" t="s">
        <v>555</v>
      </c>
      <c r="GA161" s="27">
        <v>3180419</v>
      </c>
      <c r="GB161" s="27" t="s">
        <v>554</v>
      </c>
      <c r="GC161" s="27" t="s">
        <v>553</v>
      </c>
      <c r="GD161" s="27">
        <v>39</v>
      </c>
      <c r="GF161" s="27">
        <v>-1</v>
      </c>
    </row>
    <row r="162" spans="1:190" x14ac:dyDescent="0.3">
      <c r="A162" s="27" t="s">
        <v>1824</v>
      </c>
      <c r="B162" s="27" t="s">
        <v>1823</v>
      </c>
      <c r="C162" s="27">
        <v>3720</v>
      </c>
      <c r="D162" s="47" t="s">
        <v>3767</v>
      </c>
      <c r="E162" s="28">
        <v>42239</v>
      </c>
      <c r="F162" s="27" t="s">
        <v>69</v>
      </c>
      <c r="G162" s="27" t="s">
        <v>74</v>
      </c>
      <c r="H162" s="27" t="s">
        <v>1806</v>
      </c>
      <c r="I162" s="27" t="s">
        <v>1805</v>
      </c>
      <c r="J162" s="27" t="s">
        <v>1804</v>
      </c>
      <c r="K162" s="27" t="s">
        <v>64</v>
      </c>
      <c r="CO162" s="27" t="s">
        <v>52</v>
      </c>
      <c r="CP162" s="27" t="s">
        <v>52</v>
      </c>
      <c r="CR162" s="27">
        <v>220</v>
      </c>
      <c r="CS162" s="27" t="s">
        <v>310</v>
      </c>
      <c r="CT162" s="27" t="s">
        <v>52</v>
      </c>
      <c r="CU162" s="27">
        <v>2</v>
      </c>
      <c r="CV162" s="27">
        <v>5</v>
      </c>
      <c r="CW162" s="27">
        <v>2</v>
      </c>
      <c r="FZ162" s="27" t="s">
        <v>1822</v>
      </c>
      <c r="GA162" s="27">
        <v>514331</v>
      </c>
      <c r="GB162" s="27" t="s">
        <v>1821</v>
      </c>
      <c r="GC162" s="27" t="s">
        <v>1820</v>
      </c>
      <c r="GD162" s="27">
        <v>45</v>
      </c>
      <c r="GF162" s="27">
        <v>-1</v>
      </c>
      <c r="GG162" s="27" t="s">
        <v>54</v>
      </c>
      <c r="GH162" s="27" t="s">
        <v>54</v>
      </c>
    </row>
    <row r="163" spans="1:190" x14ac:dyDescent="0.3">
      <c r="A163" s="27" t="s">
        <v>1783</v>
      </c>
      <c r="B163" s="27" t="s">
        <v>1782</v>
      </c>
      <c r="C163" s="27">
        <v>3720</v>
      </c>
      <c r="D163" s="47" t="s">
        <v>3768</v>
      </c>
      <c r="E163" s="28">
        <v>42239</v>
      </c>
      <c r="F163" s="27" t="s">
        <v>69</v>
      </c>
      <c r="G163" s="27" t="s">
        <v>74</v>
      </c>
      <c r="H163" s="27" t="s">
        <v>1763</v>
      </c>
      <c r="I163" s="27" t="s">
        <v>1761</v>
      </c>
      <c r="J163" s="27" t="s">
        <v>1781</v>
      </c>
      <c r="K163" s="27" t="s">
        <v>64</v>
      </c>
      <c r="FI163" s="27" t="s">
        <v>53</v>
      </c>
      <c r="FQ163" s="27" t="s">
        <v>52</v>
      </c>
      <c r="FR163" s="27" t="s">
        <v>52</v>
      </c>
      <c r="FT163" s="27">
        <v>125</v>
      </c>
      <c r="FU163" s="27" t="s">
        <v>1780</v>
      </c>
      <c r="FV163" s="27" t="s">
        <v>52</v>
      </c>
      <c r="FW163" s="27">
        <v>2</v>
      </c>
      <c r="FX163" s="27">
        <v>7</v>
      </c>
      <c r="FY163" s="27">
        <v>1</v>
      </c>
      <c r="FZ163" s="27" t="s">
        <v>1779</v>
      </c>
      <c r="GA163" s="27">
        <v>514694</v>
      </c>
      <c r="GB163" s="27" t="s">
        <v>1778</v>
      </c>
      <c r="GC163" s="27" t="s">
        <v>1777</v>
      </c>
      <c r="GD163" s="27">
        <v>48</v>
      </c>
      <c r="GF163" s="27">
        <v>-1</v>
      </c>
      <c r="GG163" s="27" t="s">
        <v>54</v>
      </c>
      <c r="GH163" s="27" t="s">
        <v>54</v>
      </c>
    </row>
    <row r="164" spans="1:190" x14ac:dyDescent="0.3">
      <c r="A164" s="27" t="s">
        <v>1771</v>
      </c>
      <c r="B164" s="27" t="s">
        <v>1770</v>
      </c>
      <c r="C164" s="27">
        <v>3720</v>
      </c>
      <c r="D164" s="47" t="s">
        <v>3769</v>
      </c>
      <c r="E164" s="28">
        <v>42239</v>
      </c>
      <c r="F164" s="27" t="s">
        <v>69</v>
      </c>
      <c r="G164" s="27" t="s">
        <v>74</v>
      </c>
      <c r="H164" s="27" t="s">
        <v>1763</v>
      </c>
      <c r="I164" s="27" t="s">
        <v>1761</v>
      </c>
      <c r="J164" s="27" t="s">
        <v>1769</v>
      </c>
      <c r="K164" s="27" t="s">
        <v>64</v>
      </c>
      <c r="CO164" s="27" t="s">
        <v>52</v>
      </c>
      <c r="CP164" s="27" t="s">
        <v>52</v>
      </c>
      <c r="CR164" s="27">
        <v>480</v>
      </c>
      <c r="CS164" s="27" t="s">
        <v>320</v>
      </c>
      <c r="CT164" s="27" t="s">
        <v>52</v>
      </c>
      <c r="CU164" s="27">
        <v>2</v>
      </c>
      <c r="CV164" s="27">
        <v>5</v>
      </c>
      <c r="CW164" s="27">
        <v>2</v>
      </c>
      <c r="FZ164" s="27" t="s">
        <v>1768</v>
      </c>
      <c r="GA164" s="27">
        <v>514704</v>
      </c>
      <c r="GB164" s="27" t="s">
        <v>1767</v>
      </c>
      <c r="GC164" s="27" t="s">
        <v>1766</v>
      </c>
      <c r="GD164" s="27">
        <v>48</v>
      </c>
      <c r="GF164" s="27">
        <v>-1</v>
      </c>
      <c r="GG164" s="27" t="s">
        <v>54</v>
      </c>
      <c r="GH164" s="27" t="s">
        <v>54</v>
      </c>
    </row>
    <row r="165" spans="1:190" x14ac:dyDescent="0.3">
      <c r="A165" s="27" t="s">
        <v>877</v>
      </c>
      <c r="B165" s="27" t="s">
        <v>876</v>
      </c>
      <c r="C165" s="27">
        <v>3720</v>
      </c>
      <c r="D165" s="47" t="s">
        <v>3770</v>
      </c>
      <c r="E165" s="28">
        <v>42234</v>
      </c>
      <c r="F165" s="27" t="s">
        <v>48</v>
      </c>
      <c r="G165" s="27" t="s">
        <v>61</v>
      </c>
      <c r="H165" s="27" t="s">
        <v>62</v>
      </c>
      <c r="I165" s="27" t="s">
        <v>818</v>
      </c>
      <c r="J165" s="27" t="s">
        <v>875</v>
      </c>
      <c r="K165" s="27" t="s">
        <v>64</v>
      </c>
      <c r="L165" s="27" t="s">
        <v>53</v>
      </c>
      <c r="U165" s="27" t="s">
        <v>52</v>
      </c>
      <c r="V165" s="27" t="s">
        <v>52</v>
      </c>
      <c r="X165" s="27">
        <v>310</v>
      </c>
      <c r="Y165" s="27" t="s">
        <v>367</v>
      </c>
      <c r="Z165" s="27" t="s">
        <v>52</v>
      </c>
      <c r="AA165" s="27">
        <v>1</v>
      </c>
      <c r="AB165" s="27">
        <v>3</v>
      </c>
      <c r="AC165" s="27">
        <v>1</v>
      </c>
      <c r="AD165" s="27" t="s">
        <v>52</v>
      </c>
      <c r="AE165" s="27" t="s">
        <v>52</v>
      </c>
      <c r="AG165" s="27">
        <v>80</v>
      </c>
      <c r="AH165" s="27" t="s">
        <v>323</v>
      </c>
      <c r="AI165" s="27" t="s">
        <v>53</v>
      </c>
      <c r="AK165" s="27">
        <v>30</v>
      </c>
      <c r="AL165" s="27">
        <v>1</v>
      </c>
      <c r="AM165" s="27" t="s">
        <v>52</v>
      </c>
      <c r="AN165" s="27" t="s">
        <v>52</v>
      </c>
      <c r="AP165" s="27">
        <v>250</v>
      </c>
      <c r="AQ165" s="27" t="s">
        <v>310</v>
      </c>
      <c r="AR165" s="27" t="s">
        <v>52</v>
      </c>
      <c r="AS165" s="27">
        <v>1</v>
      </c>
      <c r="AT165" s="27">
        <v>30</v>
      </c>
      <c r="AU165" s="27">
        <v>1</v>
      </c>
      <c r="AV165" s="27" t="s">
        <v>52</v>
      </c>
      <c r="AW165" s="27" t="s">
        <v>52</v>
      </c>
      <c r="AY165" s="27">
        <v>365</v>
      </c>
      <c r="AZ165" s="27" t="s">
        <v>357</v>
      </c>
      <c r="BA165" s="27" t="s">
        <v>52</v>
      </c>
      <c r="BB165" s="27">
        <v>1</v>
      </c>
      <c r="BC165" s="27">
        <v>7</v>
      </c>
      <c r="BD165" s="27">
        <v>1</v>
      </c>
      <c r="BE165" s="27" t="s">
        <v>52</v>
      </c>
      <c r="BF165" s="27" t="s">
        <v>52</v>
      </c>
      <c r="BH165" s="27">
        <v>170</v>
      </c>
      <c r="BI165" s="27" t="s">
        <v>382</v>
      </c>
      <c r="BJ165" s="27" t="s">
        <v>52</v>
      </c>
      <c r="BK165" s="27">
        <v>1</v>
      </c>
      <c r="BL165" s="27">
        <v>15</v>
      </c>
      <c r="BM165" s="27">
        <v>1</v>
      </c>
      <c r="BN165" s="27" t="s">
        <v>53</v>
      </c>
      <c r="BW165" s="27" t="s">
        <v>52</v>
      </c>
      <c r="BX165" s="27" t="s">
        <v>52</v>
      </c>
      <c r="BZ165" s="27">
        <v>1850</v>
      </c>
      <c r="CA165" s="27" t="s">
        <v>343</v>
      </c>
      <c r="CB165" s="27" t="s">
        <v>52</v>
      </c>
      <c r="CC165" s="27">
        <v>1</v>
      </c>
      <c r="CD165" s="27">
        <v>10</v>
      </c>
      <c r="CE165" s="27">
        <v>1</v>
      </c>
      <c r="CF165" s="27" t="s">
        <v>53</v>
      </c>
      <c r="CO165" s="27" t="s">
        <v>53</v>
      </c>
      <c r="CX165" s="27" t="s">
        <v>52</v>
      </c>
      <c r="CY165" s="27" t="s">
        <v>52</v>
      </c>
      <c r="DA165" s="27">
        <v>300</v>
      </c>
      <c r="DB165" s="27" t="s">
        <v>874</v>
      </c>
      <c r="DC165" s="27" t="s">
        <v>52</v>
      </c>
      <c r="DD165" s="27">
        <v>1</v>
      </c>
      <c r="DE165" s="27">
        <v>15</v>
      </c>
      <c r="DF165" s="27">
        <v>1</v>
      </c>
      <c r="DG165" s="27" t="s">
        <v>52</v>
      </c>
      <c r="DH165" s="27" t="s">
        <v>52</v>
      </c>
      <c r="DJ165" s="27">
        <v>550</v>
      </c>
      <c r="DK165" s="27" t="s">
        <v>305</v>
      </c>
      <c r="DL165" s="27" t="s">
        <v>52</v>
      </c>
      <c r="DM165" s="27">
        <v>1</v>
      </c>
      <c r="DN165" s="27">
        <v>7</v>
      </c>
      <c r="DO165" s="27">
        <v>1</v>
      </c>
      <c r="DP165" s="27" t="s">
        <v>52</v>
      </c>
      <c r="DQ165" s="27" t="s">
        <v>52</v>
      </c>
      <c r="DS165" s="27">
        <v>30</v>
      </c>
      <c r="DT165" s="27" t="s">
        <v>369</v>
      </c>
      <c r="DU165" s="27" t="s">
        <v>52</v>
      </c>
      <c r="DV165" s="27">
        <v>1</v>
      </c>
      <c r="DW165" s="27">
        <v>15</v>
      </c>
      <c r="DX165" s="27">
        <v>1</v>
      </c>
      <c r="DY165" s="27" t="s">
        <v>53</v>
      </c>
      <c r="EH165" s="27" t="s">
        <v>52</v>
      </c>
      <c r="EI165" s="27" t="s">
        <v>53</v>
      </c>
      <c r="EK165" s="27">
        <f>750/2</f>
        <v>375</v>
      </c>
      <c r="EL165" s="27" t="s">
        <v>313</v>
      </c>
      <c r="EM165" s="27" t="s">
        <v>52</v>
      </c>
      <c r="EN165" s="27">
        <v>1</v>
      </c>
      <c r="EO165" s="27">
        <v>20</v>
      </c>
      <c r="EP165" s="27">
        <v>1</v>
      </c>
      <c r="EQ165" s="27" t="s">
        <v>52</v>
      </c>
      <c r="ER165" s="27" t="s">
        <v>53</v>
      </c>
      <c r="ET165" s="27">
        <f>575/4</f>
        <v>143.75</v>
      </c>
      <c r="EU165" s="27" t="s">
        <v>342</v>
      </c>
      <c r="EV165" s="27" t="s">
        <v>52</v>
      </c>
      <c r="EW165" s="27">
        <v>1</v>
      </c>
      <c r="EX165" s="27">
        <v>7</v>
      </c>
      <c r="EY165" s="27">
        <v>1</v>
      </c>
      <c r="EZ165" s="27" t="s">
        <v>52</v>
      </c>
      <c r="FA165" s="27" t="s">
        <v>52</v>
      </c>
      <c r="FC165" s="27">
        <v>150</v>
      </c>
      <c r="FD165" s="27" t="s">
        <v>313</v>
      </c>
      <c r="FE165" s="27" t="s">
        <v>52</v>
      </c>
      <c r="FF165" s="27">
        <v>1</v>
      </c>
      <c r="FG165" s="27">
        <v>7</v>
      </c>
      <c r="FH165" s="27">
        <v>1</v>
      </c>
      <c r="FI165" s="27" t="s">
        <v>53</v>
      </c>
      <c r="FQ165" s="27" t="s">
        <v>52</v>
      </c>
      <c r="FR165" s="27" t="s">
        <v>52</v>
      </c>
      <c r="FT165" s="27">
        <v>125</v>
      </c>
      <c r="FU165" s="27" t="s">
        <v>389</v>
      </c>
      <c r="FV165" s="27" t="s">
        <v>52</v>
      </c>
      <c r="FW165" s="27">
        <v>1</v>
      </c>
      <c r="FX165" s="27">
        <v>30</v>
      </c>
      <c r="FY165" s="27">
        <v>1</v>
      </c>
      <c r="FZ165" s="27" t="s">
        <v>873</v>
      </c>
      <c r="GA165" s="27">
        <v>497178</v>
      </c>
      <c r="GB165" s="27" t="s">
        <v>872</v>
      </c>
      <c r="GC165" s="27" t="s">
        <v>871</v>
      </c>
      <c r="GD165" s="27">
        <v>6</v>
      </c>
      <c r="GF165" s="27">
        <v>-1</v>
      </c>
      <c r="GG165" s="27" t="s">
        <v>54</v>
      </c>
      <c r="GH165" s="27" t="s">
        <v>54</v>
      </c>
    </row>
    <row r="166" spans="1:190" x14ac:dyDescent="0.3">
      <c r="C166" s="27">
        <v>1935</v>
      </c>
      <c r="D166" s="47" t="s">
        <v>3771</v>
      </c>
      <c r="E166" s="28">
        <v>42233</v>
      </c>
      <c r="F166" s="27" t="s">
        <v>377</v>
      </c>
      <c r="G166" s="27" t="s">
        <v>431</v>
      </c>
      <c r="H166" s="27" t="s">
        <v>583</v>
      </c>
      <c r="K166" s="27" t="s">
        <v>51</v>
      </c>
      <c r="FZ166" s="27" t="s">
        <v>622</v>
      </c>
      <c r="GA166" s="27">
        <v>3146597</v>
      </c>
      <c r="GB166" s="27" t="s">
        <v>621</v>
      </c>
      <c r="GC166" s="27" t="s">
        <v>620</v>
      </c>
      <c r="GD166" s="27">
        <v>13</v>
      </c>
      <c r="GF166" s="27">
        <v>-1</v>
      </c>
    </row>
    <row r="167" spans="1:190" x14ac:dyDescent="0.3">
      <c r="A167" s="27" t="s">
        <v>1597</v>
      </c>
      <c r="B167" s="27" t="s">
        <v>1596</v>
      </c>
      <c r="C167" s="27">
        <v>1935</v>
      </c>
      <c r="D167" s="47" t="s">
        <v>3772</v>
      </c>
      <c r="E167" s="28">
        <v>42235</v>
      </c>
      <c r="F167" s="27" t="s">
        <v>69</v>
      </c>
      <c r="G167" s="27" t="s">
        <v>1522</v>
      </c>
      <c r="H167" s="27" t="s">
        <v>1589</v>
      </c>
      <c r="I167" s="27" t="s">
        <v>1588</v>
      </c>
      <c r="J167" s="27" t="s">
        <v>1595</v>
      </c>
      <c r="K167" s="27" t="s">
        <v>51</v>
      </c>
      <c r="BO167" s="27" t="s">
        <v>52</v>
      </c>
      <c r="BQ167" s="27">
        <v>115</v>
      </c>
      <c r="BR167" s="27" t="s">
        <v>320</v>
      </c>
      <c r="BS167" s="27" t="s">
        <v>52</v>
      </c>
      <c r="BT167" s="27">
        <v>2</v>
      </c>
      <c r="BU167" s="27">
        <v>2</v>
      </c>
      <c r="BV167" s="27">
        <v>2</v>
      </c>
      <c r="FZ167" s="27" t="s">
        <v>1594</v>
      </c>
      <c r="GA167" s="27">
        <v>501183</v>
      </c>
      <c r="GB167" s="27" t="s">
        <v>1593</v>
      </c>
      <c r="GC167" s="27" t="s">
        <v>1592</v>
      </c>
      <c r="GD167" s="27">
        <v>25</v>
      </c>
      <c r="GF167" s="27">
        <v>-1</v>
      </c>
      <c r="GG167" s="27" t="s">
        <v>54</v>
      </c>
      <c r="GH167" s="27" t="s">
        <v>54</v>
      </c>
    </row>
    <row r="168" spans="1:190" x14ac:dyDescent="0.3">
      <c r="C168" s="27">
        <v>1935</v>
      </c>
      <c r="D168" s="47" t="s">
        <v>3773</v>
      </c>
      <c r="E168" s="28">
        <v>42235</v>
      </c>
      <c r="F168" s="27" t="s">
        <v>377</v>
      </c>
      <c r="G168" s="27" t="s">
        <v>431</v>
      </c>
      <c r="H168" s="27" t="s">
        <v>430</v>
      </c>
      <c r="K168" s="27" t="s">
        <v>51</v>
      </c>
      <c r="X168" s="27">
        <v>300</v>
      </c>
      <c r="AG168" s="27">
        <v>110</v>
      </c>
      <c r="AP168" s="27">
        <v>225</v>
      </c>
      <c r="AY168" s="27">
        <v>250</v>
      </c>
      <c r="BH168" s="27">
        <v>165</v>
      </c>
      <c r="BZ168" s="27">
        <v>1400</v>
      </c>
      <c r="CI168" s="27">
        <v>200</v>
      </c>
      <c r="DA168" s="27">
        <v>375</v>
      </c>
      <c r="DJ168" s="27">
        <v>650</v>
      </c>
      <c r="DS168" s="27">
        <v>40</v>
      </c>
      <c r="EK168" s="27">
        <v>250</v>
      </c>
      <c r="ET168" s="27">
        <v>125</v>
      </c>
      <c r="FK168" s="27">
        <v>100</v>
      </c>
      <c r="FT168" s="27">
        <v>100</v>
      </c>
      <c r="FZ168" s="27" t="s">
        <v>2025</v>
      </c>
      <c r="GA168" s="27">
        <v>3198450</v>
      </c>
      <c r="GB168" s="27" t="s">
        <v>2024</v>
      </c>
      <c r="GC168" s="27" t="s">
        <v>2023</v>
      </c>
      <c r="GD168" s="27">
        <v>61</v>
      </c>
      <c r="GF168" s="27">
        <v>-1</v>
      </c>
    </row>
    <row r="169" spans="1:190" x14ac:dyDescent="0.3">
      <c r="C169" s="27">
        <v>1935</v>
      </c>
      <c r="D169" s="47" t="s">
        <v>3774</v>
      </c>
      <c r="E169" s="28">
        <v>42234</v>
      </c>
      <c r="F169" s="27" t="s">
        <v>377</v>
      </c>
      <c r="G169" s="27" t="s">
        <v>431</v>
      </c>
      <c r="H169" s="27" t="s">
        <v>501</v>
      </c>
      <c r="K169" s="27" t="s">
        <v>51</v>
      </c>
      <c r="FZ169" s="27" t="s">
        <v>558</v>
      </c>
      <c r="GA169" s="27">
        <v>3180418</v>
      </c>
      <c r="GB169" s="27" t="s">
        <v>557</v>
      </c>
      <c r="GC169" s="27" t="s">
        <v>556</v>
      </c>
      <c r="GD169" s="27">
        <v>38</v>
      </c>
      <c r="GF169" s="27">
        <v>-1</v>
      </c>
    </row>
    <row r="170" spans="1:190" x14ac:dyDescent="0.3">
      <c r="C170" s="27">
        <v>1935</v>
      </c>
      <c r="D170" s="47" t="s">
        <v>3775</v>
      </c>
      <c r="E170" s="28">
        <v>42234</v>
      </c>
      <c r="F170" s="27" t="s">
        <v>377</v>
      </c>
      <c r="G170" s="27" t="s">
        <v>431</v>
      </c>
      <c r="H170" s="27" t="s">
        <v>501</v>
      </c>
      <c r="K170" s="27" t="s">
        <v>51</v>
      </c>
      <c r="BQ170" s="27">
        <v>100</v>
      </c>
      <c r="FZ170" s="27" t="s">
        <v>564</v>
      </c>
      <c r="GA170" s="27">
        <v>3180411</v>
      </c>
      <c r="GB170" s="27" t="s">
        <v>563</v>
      </c>
      <c r="GC170" s="27" t="s">
        <v>562</v>
      </c>
      <c r="GD170" s="27">
        <v>34</v>
      </c>
      <c r="GF170" s="27">
        <v>-1</v>
      </c>
    </row>
    <row r="171" spans="1:190" x14ac:dyDescent="0.3">
      <c r="C171" s="27">
        <v>1935</v>
      </c>
      <c r="D171" s="47" t="s">
        <v>3776</v>
      </c>
      <c r="E171" s="28">
        <v>42235</v>
      </c>
      <c r="F171" s="27" t="s">
        <v>377</v>
      </c>
      <c r="G171" s="27" t="s">
        <v>431</v>
      </c>
      <c r="H171" s="27" t="s">
        <v>430</v>
      </c>
      <c r="K171" s="27" t="s">
        <v>51</v>
      </c>
      <c r="FZ171" s="27" t="s">
        <v>479</v>
      </c>
      <c r="GA171" s="27">
        <v>3265752</v>
      </c>
      <c r="GB171" s="27" t="s">
        <v>478</v>
      </c>
      <c r="GC171" s="27" t="s">
        <v>477</v>
      </c>
      <c r="GD171" s="27">
        <v>79</v>
      </c>
      <c r="GF171" s="27">
        <v>-1</v>
      </c>
    </row>
    <row r="172" spans="1:190" x14ac:dyDescent="0.3">
      <c r="C172" s="27">
        <v>1935</v>
      </c>
      <c r="D172" s="47" t="s">
        <v>3777</v>
      </c>
      <c r="E172" s="28">
        <v>42235</v>
      </c>
      <c r="F172" s="27" t="s">
        <v>377</v>
      </c>
      <c r="G172" s="27" t="s">
        <v>431</v>
      </c>
      <c r="H172" s="27" t="s">
        <v>430</v>
      </c>
      <c r="K172" s="27" t="s">
        <v>51</v>
      </c>
      <c r="FZ172" s="27" t="s">
        <v>476</v>
      </c>
      <c r="GA172" s="27">
        <v>3265753</v>
      </c>
      <c r="GB172" s="27" t="s">
        <v>475</v>
      </c>
      <c r="GC172" s="27" t="s">
        <v>474</v>
      </c>
      <c r="GD172" s="27">
        <v>80</v>
      </c>
      <c r="GF172" s="27">
        <v>-1</v>
      </c>
    </row>
    <row r="173" spans="1:190" x14ac:dyDescent="0.3">
      <c r="C173" s="27">
        <v>1935</v>
      </c>
      <c r="D173" s="47" t="s">
        <v>3778</v>
      </c>
      <c r="E173" s="28">
        <v>42235</v>
      </c>
      <c r="F173" s="27" t="s">
        <v>377</v>
      </c>
      <c r="G173" s="27" t="s">
        <v>431</v>
      </c>
      <c r="H173" s="27" t="s">
        <v>430</v>
      </c>
      <c r="K173" s="27" t="s">
        <v>51</v>
      </c>
      <c r="FZ173" s="27" t="s">
        <v>473</v>
      </c>
      <c r="GA173" s="27">
        <v>3265754</v>
      </c>
      <c r="GB173" s="27" t="s">
        <v>472</v>
      </c>
      <c r="GC173" s="27" t="s">
        <v>471</v>
      </c>
      <c r="GD173" s="27">
        <v>81</v>
      </c>
      <c r="GF173" s="27">
        <v>-1</v>
      </c>
    </row>
    <row r="174" spans="1:190" x14ac:dyDescent="0.3">
      <c r="A174" s="27" t="s">
        <v>855</v>
      </c>
      <c r="B174" s="27" t="s">
        <v>854</v>
      </c>
      <c r="C174" s="27">
        <v>1935</v>
      </c>
      <c r="D174" s="47" t="s">
        <v>3779</v>
      </c>
      <c r="E174" s="28">
        <v>42236</v>
      </c>
      <c r="F174" s="27" t="s">
        <v>48</v>
      </c>
      <c r="G174" s="27" t="s">
        <v>61</v>
      </c>
      <c r="H174" s="27" t="s">
        <v>62</v>
      </c>
      <c r="I174" s="27" t="s">
        <v>66</v>
      </c>
      <c r="J174" s="27" t="s">
        <v>853</v>
      </c>
      <c r="K174" s="27" t="s">
        <v>64</v>
      </c>
      <c r="FI174" s="27" t="s">
        <v>53</v>
      </c>
      <c r="FQ174" s="27" t="s">
        <v>52</v>
      </c>
      <c r="FR174" s="27" t="s">
        <v>52</v>
      </c>
      <c r="FT174" s="27">
        <v>75</v>
      </c>
      <c r="FU174" s="27" t="s">
        <v>852</v>
      </c>
      <c r="FV174" s="27" t="s">
        <v>52</v>
      </c>
      <c r="FW174" s="27">
        <v>1</v>
      </c>
      <c r="FX174" s="27">
        <v>7</v>
      </c>
      <c r="FY174" s="27">
        <v>1</v>
      </c>
      <c r="FZ174" s="27" t="s">
        <v>851</v>
      </c>
      <c r="GA174" s="27">
        <v>505399</v>
      </c>
      <c r="GB174" s="27" t="s">
        <v>850</v>
      </c>
      <c r="GC174" s="27" t="s">
        <v>849</v>
      </c>
      <c r="GD174" s="27">
        <v>36</v>
      </c>
      <c r="GF174" s="27">
        <v>-1</v>
      </c>
      <c r="GG174" s="27" t="s">
        <v>54</v>
      </c>
      <c r="GH174" s="27" t="s">
        <v>54</v>
      </c>
    </row>
    <row r="175" spans="1:190" x14ac:dyDescent="0.3">
      <c r="A175" s="27" t="s">
        <v>848</v>
      </c>
      <c r="B175" s="27" t="s">
        <v>847</v>
      </c>
      <c r="C175" s="27">
        <v>1935</v>
      </c>
      <c r="D175" s="47" t="s">
        <v>3780</v>
      </c>
      <c r="E175" s="28">
        <v>42235</v>
      </c>
      <c r="F175" s="27" t="s">
        <v>48</v>
      </c>
      <c r="G175" s="27" t="s">
        <v>61</v>
      </c>
      <c r="H175" s="27" t="s">
        <v>62</v>
      </c>
      <c r="I175" s="27" t="s">
        <v>63</v>
      </c>
      <c r="J175" s="27" t="s">
        <v>402</v>
      </c>
      <c r="K175" s="27" t="s">
        <v>64</v>
      </c>
      <c r="CO175" s="27" t="s">
        <v>52</v>
      </c>
      <c r="CP175" s="27" t="s">
        <v>52</v>
      </c>
      <c r="CR175" s="27">
        <v>300</v>
      </c>
      <c r="CS175" s="27" t="s">
        <v>310</v>
      </c>
      <c r="CT175" s="27" t="s">
        <v>52</v>
      </c>
      <c r="CU175" s="27">
        <v>1</v>
      </c>
      <c r="CV175" s="27">
        <v>4</v>
      </c>
      <c r="CW175" s="27">
        <v>1</v>
      </c>
      <c r="FZ175" s="27" t="s">
        <v>846</v>
      </c>
      <c r="GA175" s="27">
        <v>501182</v>
      </c>
      <c r="GB175" s="27" t="s">
        <v>845</v>
      </c>
      <c r="GC175" s="27" t="s">
        <v>844</v>
      </c>
      <c r="GD175" s="27">
        <v>17</v>
      </c>
      <c r="GF175" s="27">
        <v>-1</v>
      </c>
      <c r="GG175" s="27" t="s">
        <v>54</v>
      </c>
      <c r="GH175" s="27" t="s">
        <v>54</v>
      </c>
    </row>
    <row r="176" spans="1:190" x14ac:dyDescent="0.3">
      <c r="A176" s="27" t="s">
        <v>843</v>
      </c>
      <c r="B176" s="27" t="s">
        <v>842</v>
      </c>
      <c r="C176" s="27">
        <v>1935</v>
      </c>
      <c r="D176" s="47" t="s">
        <v>3781</v>
      </c>
      <c r="E176" s="28">
        <v>42236</v>
      </c>
      <c r="F176" s="27" t="s">
        <v>48</v>
      </c>
      <c r="G176" s="27" t="s">
        <v>61</v>
      </c>
      <c r="H176" s="27" t="s">
        <v>62</v>
      </c>
      <c r="I176" s="27" t="s">
        <v>66</v>
      </c>
      <c r="J176" s="27" t="s">
        <v>841</v>
      </c>
      <c r="K176" s="27" t="s">
        <v>64</v>
      </c>
      <c r="CO176" s="27" t="s">
        <v>52</v>
      </c>
      <c r="CP176" s="27" t="s">
        <v>52</v>
      </c>
      <c r="CR176" s="27">
        <v>375</v>
      </c>
      <c r="CS176" s="27" t="s">
        <v>310</v>
      </c>
      <c r="CT176" s="27" t="s">
        <v>52</v>
      </c>
      <c r="CU176" s="27">
        <v>1</v>
      </c>
      <c r="CV176" s="27">
        <v>7</v>
      </c>
      <c r="CW176" s="27">
        <v>1</v>
      </c>
      <c r="FZ176" s="27" t="s">
        <v>840</v>
      </c>
      <c r="GA176" s="27">
        <v>505401</v>
      </c>
      <c r="GB176" s="27" t="s">
        <v>839</v>
      </c>
      <c r="GC176" s="27" t="s">
        <v>838</v>
      </c>
      <c r="GD176" s="27">
        <v>35</v>
      </c>
      <c r="GF176" s="27">
        <v>-1</v>
      </c>
      <c r="GG176" s="27" t="s">
        <v>54</v>
      </c>
      <c r="GH176" s="27" t="s">
        <v>54</v>
      </c>
    </row>
    <row r="177" spans="1:190" x14ac:dyDescent="0.3">
      <c r="A177" s="27" t="s">
        <v>837</v>
      </c>
      <c r="B177" s="27" t="s">
        <v>836</v>
      </c>
      <c r="C177" s="27">
        <v>1935</v>
      </c>
      <c r="D177" s="47" t="s">
        <v>3782</v>
      </c>
      <c r="E177" s="28">
        <v>42234</v>
      </c>
      <c r="F177" s="27" t="s">
        <v>48</v>
      </c>
      <c r="G177" s="27" t="s">
        <v>61</v>
      </c>
      <c r="H177" s="27" t="s">
        <v>62</v>
      </c>
      <c r="I177" s="27" t="s">
        <v>818</v>
      </c>
      <c r="J177" s="27" t="s">
        <v>835</v>
      </c>
      <c r="K177" s="27" t="s">
        <v>64</v>
      </c>
      <c r="CO177" s="27" t="s">
        <v>52</v>
      </c>
      <c r="CP177" s="27" t="s">
        <v>52</v>
      </c>
      <c r="CR177" s="27">
        <v>500</v>
      </c>
      <c r="CS177" s="27" t="s">
        <v>816</v>
      </c>
      <c r="CT177" s="27" t="s">
        <v>52</v>
      </c>
      <c r="CU177" s="27">
        <v>1</v>
      </c>
      <c r="CV177" s="27">
        <v>4</v>
      </c>
      <c r="CW177" s="27">
        <v>1</v>
      </c>
      <c r="FZ177" s="27" t="s">
        <v>834</v>
      </c>
      <c r="GA177" s="27">
        <v>497194</v>
      </c>
      <c r="GB177" s="27" t="s">
        <v>833</v>
      </c>
      <c r="GC177" s="27" t="s">
        <v>832</v>
      </c>
      <c r="GD177" s="27">
        <v>3</v>
      </c>
      <c r="GF177" s="27">
        <v>-1</v>
      </c>
      <c r="GG177" s="27" t="s">
        <v>54</v>
      </c>
      <c r="GH177" s="27" t="s">
        <v>54</v>
      </c>
    </row>
    <row r="178" spans="1:190" x14ac:dyDescent="0.3">
      <c r="A178" s="27" t="s">
        <v>831</v>
      </c>
      <c r="B178" s="27" t="s">
        <v>830</v>
      </c>
      <c r="C178" s="27">
        <v>1935</v>
      </c>
      <c r="D178" s="47" t="s">
        <v>3783</v>
      </c>
      <c r="E178" s="28">
        <v>42235</v>
      </c>
      <c r="F178" s="27" t="s">
        <v>48</v>
      </c>
      <c r="G178" s="27" t="s">
        <v>61</v>
      </c>
      <c r="H178" s="27" t="s">
        <v>62</v>
      </c>
      <c r="I178" s="27" t="s">
        <v>63</v>
      </c>
      <c r="J178" s="27" t="s">
        <v>63</v>
      </c>
      <c r="K178" s="27" t="s">
        <v>64</v>
      </c>
      <c r="BO178" s="27" t="s">
        <v>52</v>
      </c>
      <c r="BQ178" s="27">
        <v>100</v>
      </c>
      <c r="BR178" s="27" t="s">
        <v>816</v>
      </c>
      <c r="BS178" s="27" t="s">
        <v>52</v>
      </c>
      <c r="BT178" s="27">
        <v>1</v>
      </c>
      <c r="BU178" s="27">
        <v>3</v>
      </c>
      <c r="BV178" s="27">
        <v>1</v>
      </c>
      <c r="FZ178" s="27" t="s">
        <v>829</v>
      </c>
      <c r="GA178" s="27">
        <v>501184</v>
      </c>
      <c r="GB178" s="27" t="s">
        <v>828</v>
      </c>
      <c r="GC178" s="27" t="s">
        <v>827</v>
      </c>
      <c r="GD178" s="27">
        <v>26</v>
      </c>
      <c r="GF178" s="27">
        <v>-1</v>
      </c>
      <c r="GG178" s="27" t="s">
        <v>54</v>
      </c>
      <c r="GH178" s="27" t="s">
        <v>54</v>
      </c>
    </row>
    <row r="179" spans="1:190" x14ac:dyDescent="0.3">
      <c r="A179" s="27" t="s">
        <v>826</v>
      </c>
      <c r="B179" s="27" t="s">
        <v>825</v>
      </c>
      <c r="C179" s="27">
        <v>1935</v>
      </c>
      <c r="D179" s="47" t="s">
        <v>3784</v>
      </c>
      <c r="E179" s="28">
        <v>42239</v>
      </c>
      <c r="F179" s="27" t="s">
        <v>48</v>
      </c>
      <c r="G179" s="27" t="s">
        <v>61</v>
      </c>
      <c r="H179" s="27" t="s">
        <v>62</v>
      </c>
      <c r="I179" s="27" t="s">
        <v>66</v>
      </c>
      <c r="J179" s="27" t="s">
        <v>824</v>
      </c>
      <c r="K179" s="27" t="s">
        <v>64</v>
      </c>
      <c r="BO179" s="27" t="s">
        <v>52</v>
      </c>
      <c r="BQ179" s="27">
        <v>110</v>
      </c>
      <c r="BR179" s="27" t="s">
        <v>816</v>
      </c>
      <c r="BS179" s="27" t="s">
        <v>52</v>
      </c>
      <c r="BT179" s="27">
        <v>2</v>
      </c>
      <c r="BU179" s="27">
        <v>1</v>
      </c>
      <c r="BV179" s="27">
        <v>1</v>
      </c>
      <c r="FZ179" s="27" t="s">
        <v>823</v>
      </c>
      <c r="GA179" s="27">
        <v>513963</v>
      </c>
      <c r="GB179" s="27" t="s">
        <v>822</v>
      </c>
      <c r="GC179" s="27" t="s">
        <v>821</v>
      </c>
      <c r="GD179" s="27">
        <v>1</v>
      </c>
      <c r="GF179" s="27">
        <v>-1</v>
      </c>
      <c r="GG179" s="27" t="s">
        <v>54</v>
      </c>
      <c r="GH179" s="27" t="s">
        <v>54</v>
      </c>
    </row>
    <row r="180" spans="1:190" x14ac:dyDescent="0.3">
      <c r="A180" s="27" t="s">
        <v>820</v>
      </c>
      <c r="B180" s="27" t="s">
        <v>819</v>
      </c>
      <c r="C180" s="27">
        <v>1935</v>
      </c>
      <c r="D180" s="47" t="s">
        <v>3785</v>
      </c>
      <c r="E180" s="28">
        <v>42234</v>
      </c>
      <c r="F180" s="27" t="s">
        <v>48</v>
      </c>
      <c r="G180" s="27" t="s">
        <v>61</v>
      </c>
      <c r="H180" s="27" t="s">
        <v>62</v>
      </c>
      <c r="I180" s="27" t="s">
        <v>818</v>
      </c>
      <c r="J180" s="27" t="s">
        <v>817</v>
      </c>
      <c r="K180" s="27" t="s">
        <v>64</v>
      </c>
      <c r="BO180" s="27" t="s">
        <v>52</v>
      </c>
      <c r="BQ180" s="27">
        <v>110</v>
      </c>
      <c r="BR180" s="27" t="s">
        <v>816</v>
      </c>
      <c r="BS180" s="27" t="s">
        <v>52</v>
      </c>
      <c r="BT180" s="27">
        <v>1</v>
      </c>
      <c r="BU180" s="27">
        <v>10</v>
      </c>
      <c r="BV180" s="27">
        <v>1</v>
      </c>
      <c r="FZ180" s="27" t="s">
        <v>815</v>
      </c>
      <c r="GA180" s="27">
        <v>497181</v>
      </c>
      <c r="GB180" s="27" t="s">
        <v>814</v>
      </c>
      <c r="GC180" s="27" t="s">
        <v>813</v>
      </c>
      <c r="GD180" s="27">
        <v>11</v>
      </c>
      <c r="GF180" s="27">
        <v>-1</v>
      </c>
      <c r="GG180" s="27" t="s">
        <v>54</v>
      </c>
      <c r="GH180" s="27" t="s">
        <v>54</v>
      </c>
    </row>
    <row r="181" spans="1:190" x14ac:dyDescent="0.3">
      <c r="A181" s="27" t="s">
        <v>2136</v>
      </c>
      <c r="B181" s="27" t="s">
        <v>2135</v>
      </c>
      <c r="C181" s="27">
        <v>1935</v>
      </c>
      <c r="D181" s="47" t="s">
        <v>3786</v>
      </c>
      <c r="E181" s="28">
        <v>42234</v>
      </c>
      <c r="F181" s="27" t="s">
        <v>69</v>
      </c>
      <c r="G181" s="27" t="s">
        <v>74</v>
      </c>
      <c r="H181" s="27" t="s">
        <v>1857</v>
      </c>
      <c r="I181" s="27" t="s">
        <v>1856</v>
      </c>
      <c r="J181" s="27" t="s">
        <v>1893</v>
      </c>
      <c r="K181" s="27" t="s">
        <v>64</v>
      </c>
      <c r="FI181" s="27" t="s">
        <v>52</v>
      </c>
      <c r="FJ181" s="27">
        <v>128</v>
      </c>
      <c r="FK181" s="27">
        <v>100</v>
      </c>
      <c r="FL181" s="27" t="s">
        <v>312</v>
      </c>
      <c r="FM181" s="27" t="s">
        <v>52</v>
      </c>
      <c r="FN181" s="27">
        <v>1</v>
      </c>
      <c r="FO181" s="27">
        <v>60</v>
      </c>
      <c r="FP181" s="27">
        <v>1</v>
      </c>
      <c r="FQ181" s="27" t="s">
        <v>52</v>
      </c>
      <c r="FR181" s="27" t="s">
        <v>52</v>
      </c>
      <c r="FT181" s="27">
        <v>165</v>
      </c>
      <c r="FU181" s="27" t="s">
        <v>353</v>
      </c>
      <c r="FV181" s="27" t="s">
        <v>52</v>
      </c>
      <c r="FW181" s="27">
        <v>1</v>
      </c>
      <c r="FX181" s="27">
        <v>60</v>
      </c>
      <c r="FY181" s="27">
        <v>1</v>
      </c>
      <c r="FZ181" s="27" t="s">
        <v>2134</v>
      </c>
      <c r="GA181" s="27">
        <v>503648</v>
      </c>
      <c r="GB181" s="27" t="s">
        <v>2133</v>
      </c>
      <c r="GC181" s="27" t="s">
        <v>2132</v>
      </c>
      <c r="GD181" s="27">
        <v>32</v>
      </c>
      <c r="GF181" s="27">
        <v>-1</v>
      </c>
      <c r="GG181" s="27" t="s">
        <v>54</v>
      </c>
      <c r="GH181" s="27" t="s">
        <v>54</v>
      </c>
    </row>
    <row r="182" spans="1:190" x14ac:dyDescent="0.3">
      <c r="C182" s="27">
        <v>1935</v>
      </c>
      <c r="D182" s="47" t="s">
        <v>3787</v>
      </c>
      <c r="E182" s="28">
        <v>42239</v>
      </c>
      <c r="F182" s="27" t="s">
        <v>377</v>
      </c>
      <c r="G182" s="27" t="s">
        <v>670</v>
      </c>
      <c r="H182" s="27" t="s">
        <v>734</v>
      </c>
      <c r="K182" s="27" t="s">
        <v>51</v>
      </c>
      <c r="FZ182" s="27" t="s">
        <v>789</v>
      </c>
      <c r="GA182" s="27">
        <v>3268421</v>
      </c>
      <c r="GB182" s="27" t="s">
        <v>788</v>
      </c>
      <c r="GC182" s="27" t="s">
        <v>787</v>
      </c>
      <c r="GD182" s="27">
        <v>122</v>
      </c>
      <c r="GF182" s="27">
        <v>-1</v>
      </c>
    </row>
    <row r="183" spans="1:190" x14ac:dyDescent="0.3">
      <c r="C183" s="27">
        <v>1935</v>
      </c>
      <c r="D183" s="47" t="s">
        <v>3788</v>
      </c>
      <c r="E183" s="28">
        <v>42236</v>
      </c>
      <c r="F183" s="27" t="s">
        <v>377</v>
      </c>
      <c r="G183" s="27" t="s">
        <v>670</v>
      </c>
      <c r="H183" s="27" t="s">
        <v>669</v>
      </c>
      <c r="K183" s="27" t="s">
        <v>51</v>
      </c>
      <c r="CR183" s="27">
        <v>750</v>
      </c>
      <c r="FZ183" s="27" t="s">
        <v>730</v>
      </c>
      <c r="GA183" s="27">
        <v>3219170</v>
      </c>
      <c r="GB183" s="27" t="s">
        <v>729</v>
      </c>
      <c r="GC183" s="27" t="s">
        <v>728</v>
      </c>
      <c r="GD183" s="27">
        <v>68</v>
      </c>
      <c r="GF183" s="27">
        <v>-1</v>
      </c>
    </row>
    <row r="184" spans="1:190" x14ac:dyDescent="0.3">
      <c r="A184" s="27" t="s">
        <v>2783</v>
      </c>
      <c r="B184" s="27" t="s">
        <v>2782</v>
      </c>
      <c r="C184" s="27">
        <v>1935</v>
      </c>
      <c r="D184" s="47" t="s">
        <v>3789</v>
      </c>
      <c r="E184" s="28">
        <v>42235</v>
      </c>
      <c r="F184" s="27" t="s">
        <v>48</v>
      </c>
      <c r="G184" s="27" t="s">
        <v>49</v>
      </c>
      <c r="H184" s="27" t="s">
        <v>56</v>
      </c>
      <c r="I184" s="27" t="s">
        <v>57</v>
      </c>
      <c r="J184" s="27" t="s">
        <v>325</v>
      </c>
      <c r="K184" s="27" t="s">
        <v>51</v>
      </c>
      <c r="L184" s="27" t="s">
        <v>52</v>
      </c>
      <c r="M184" s="27" t="s">
        <v>52</v>
      </c>
      <c r="O184" s="27">
        <v>90</v>
      </c>
      <c r="P184" s="27" t="s">
        <v>323</v>
      </c>
      <c r="Q184" s="27" t="s">
        <v>52</v>
      </c>
      <c r="R184" s="27">
        <v>1</v>
      </c>
      <c r="S184" s="27">
        <v>2</v>
      </c>
      <c r="T184" s="27">
        <v>1</v>
      </c>
      <c r="U184" s="27" t="s">
        <v>52</v>
      </c>
      <c r="V184" s="27" t="s">
        <v>52</v>
      </c>
      <c r="X184" s="27">
        <v>250</v>
      </c>
      <c r="Y184" s="27" t="s">
        <v>323</v>
      </c>
      <c r="Z184" s="27" t="s">
        <v>52</v>
      </c>
      <c r="AA184" s="27">
        <v>1</v>
      </c>
      <c r="AB184" s="27">
        <v>2</v>
      </c>
      <c r="AC184" s="27">
        <v>1</v>
      </c>
      <c r="AD184" s="27" t="s">
        <v>52</v>
      </c>
      <c r="AE184" s="27" t="s">
        <v>52</v>
      </c>
      <c r="AG184" s="27">
        <v>65</v>
      </c>
      <c r="AH184" s="27" t="s">
        <v>323</v>
      </c>
      <c r="AI184" s="27" t="s">
        <v>52</v>
      </c>
      <c r="AJ184" s="27">
        <v>1</v>
      </c>
      <c r="AK184" s="27">
        <v>2</v>
      </c>
      <c r="AL184" s="27">
        <v>1</v>
      </c>
      <c r="AM184" s="27" t="s">
        <v>52</v>
      </c>
      <c r="AN184" s="27" t="s">
        <v>52</v>
      </c>
      <c r="AP184" s="27">
        <v>350</v>
      </c>
      <c r="AQ184" s="27" t="s">
        <v>323</v>
      </c>
      <c r="AR184" s="27" t="s">
        <v>52</v>
      </c>
      <c r="AS184" s="27">
        <v>1</v>
      </c>
      <c r="AT184" s="27">
        <v>2</v>
      </c>
      <c r="AU184" s="27">
        <v>1</v>
      </c>
      <c r="AV184" s="27" t="s">
        <v>52</v>
      </c>
      <c r="AW184" s="27" t="s">
        <v>52</v>
      </c>
      <c r="AY184" s="27">
        <v>325</v>
      </c>
      <c r="AZ184" s="27" t="s">
        <v>323</v>
      </c>
      <c r="BA184" s="27" t="s">
        <v>52</v>
      </c>
      <c r="BB184" s="27">
        <v>1</v>
      </c>
      <c r="BC184" s="27">
        <v>2</v>
      </c>
      <c r="BD184" s="27">
        <v>1</v>
      </c>
      <c r="BE184" s="27" t="s">
        <v>52</v>
      </c>
      <c r="BF184" s="27" t="s">
        <v>52</v>
      </c>
      <c r="BH184" s="27">
        <v>175</v>
      </c>
      <c r="BI184" s="27" t="s">
        <v>323</v>
      </c>
      <c r="BJ184" s="27" t="s">
        <v>52</v>
      </c>
      <c r="BK184" s="27">
        <v>1</v>
      </c>
      <c r="BL184" s="27">
        <v>2</v>
      </c>
      <c r="BM184" s="27">
        <v>1</v>
      </c>
      <c r="BN184" s="27" t="s">
        <v>53</v>
      </c>
      <c r="BW184" s="27" t="s">
        <v>52</v>
      </c>
      <c r="BX184" s="27" t="s">
        <v>52</v>
      </c>
      <c r="BZ184" s="27">
        <v>2400</v>
      </c>
      <c r="CA184" s="27" t="s">
        <v>323</v>
      </c>
      <c r="CB184" s="27" t="s">
        <v>52</v>
      </c>
      <c r="CC184" s="27">
        <v>1</v>
      </c>
      <c r="CD184" s="27">
        <v>2</v>
      </c>
      <c r="CE184" s="27">
        <v>1</v>
      </c>
      <c r="CF184" s="27" t="s">
        <v>52</v>
      </c>
      <c r="CG184" s="27" t="s">
        <v>52</v>
      </c>
      <c r="CI184" s="27">
        <v>400</v>
      </c>
      <c r="CJ184" s="27" t="s">
        <v>323</v>
      </c>
      <c r="CK184" s="27" t="s">
        <v>52</v>
      </c>
      <c r="CL184" s="27">
        <v>1</v>
      </c>
      <c r="CM184" s="27">
        <v>2</v>
      </c>
      <c r="CN184" s="27">
        <v>1</v>
      </c>
      <c r="CO184" s="27" t="s">
        <v>53</v>
      </c>
      <c r="CX184" s="27" t="s">
        <v>52</v>
      </c>
      <c r="CY184" s="27" t="s">
        <v>52</v>
      </c>
      <c r="DA184" s="27">
        <v>225</v>
      </c>
      <c r="DB184" s="27" t="s">
        <v>323</v>
      </c>
      <c r="DC184" s="27" t="s">
        <v>52</v>
      </c>
      <c r="DD184" s="27">
        <v>1</v>
      </c>
      <c r="DE184" s="27">
        <v>2</v>
      </c>
      <c r="DF184" s="27">
        <v>1</v>
      </c>
      <c r="DG184" s="27" t="s">
        <v>52</v>
      </c>
      <c r="DH184" s="27" t="s">
        <v>52</v>
      </c>
      <c r="DJ184" s="27">
        <v>625</v>
      </c>
      <c r="DK184" s="27" t="s">
        <v>323</v>
      </c>
      <c r="DL184" s="27" t="s">
        <v>52</v>
      </c>
      <c r="DM184" s="27">
        <v>1</v>
      </c>
      <c r="DN184" s="27">
        <v>2</v>
      </c>
      <c r="DO184" s="27">
        <v>1</v>
      </c>
      <c r="DP184" s="27" t="s">
        <v>52</v>
      </c>
      <c r="DQ184" s="27" t="s">
        <v>52</v>
      </c>
      <c r="DS184" s="27">
        <v>25</v>
      </c>
      <c r="DT184" s="27" t="s">
        <v>323</v>
      </c>
      <c r="DU184" s="27" t="s">
        <v>52</v>
      </c>
      <c r="DV184" s="27">
        <v>1</v>
      </c>
      <c r="DW184" s="27">
        <v>2</v>
      </c>
      <c r="DX184" s="27">
        <v>1</v>
      </c>
      <c r="DY184" s="27" t="s">
        <v>52</v>
      </c>
      <c r="DZ184" s="27" t="s">
        <v>52</v>
      </c>
      <c r="EB184" s="27">
        <v>115</v>
      </c>
      <c r="EC184" s="27" t="s">
        <v>323</v>
      </c>
      <c r="ED184" s="27" t="s">
        <v>52</v>
      </c>
      <c r="EE184" s="27">
        <v>1</v>
      </c>
      <c r="EF184" s="27">
        <v>2</v>
      </c>
      <c r="EG184" s="27">
        <v>1</v>
      </c>
      <c r="EH184" s="27" t="s">
        <v>52</v>
      </c>
      <c r="EI184" s="27" t="s">
        <v>52</v>
      </c>
      <c r="EK184" s="27">
        <v>175</v>
      </c>
      <c r="EL184" s="27" t="s">
        <v>323</v>
      </c>
      <c r="EM184" s="27" t="s">
        <v>52</v>
      </c>
      <c r="EN184" s="27">
        <v>1</v>
      </c>
      <c r="EO184" s="27">
        <v>2</v>
      </c>
      <c r="EP184" s="27">
        <v>1</v>
      </c>
      <c r="EQ184" s="27" t="s">
        <v>52</v>
      </c>
      <c r="ER184" s="27" t="s">
        <v>52</v>
      </c>
      <c r="ET184" s="27">
        <v>125</v>
      </c>
      <c r="EU184" s="27" t="s">
        <v>323</v>
      </c>
      <c r="EV184" s="27" t="s">
        <v>52</v>
      </c>
      <c r="EW184" s="27">
        <v>1</v>
      </c>
      <c r="EX184" s="27">
        <v>2</v>
      </c>
      <c r="EY184" s="27">
        <v>1</v>
      </c>
      <c r="EZ184" s="27" t="s">
        <v>52</v>
      </c>
      <c r="FA184" s="27" t="s">
        <v>52</v>
      </c>
      <c r="FC184" s="27">
        <v>150</v>
      </c>
      <c r="FD184" s="27" t="s">
        <v>323</v>
      </c>
      <c r="FE184" s="27" t="s">
        <v>52</v>
      </c>
      <c r="FF184" s="27">
        <v>1</v>
      </c>
      <c r="FG184" s="27">
        <v>2</v>
      </c>
      <c r="FH184" s="27">
        <v>1</v>
      </c>
      <c r="FI184" s="27" t="s">
        <v>52</v>
      </c>
      <c r="FJ184" s="27">
        <v>25</v>
      </c>
      <c r="FK184" s="27">
        <v>150</v>
      </c>
      <c r="FL184" s="27" t="s">
        <v>323</v>
      </c>
      <c r="FM184" s="27" t="s">
        <v>52</v>
      </c>
      <c r="FN184" s="27">
        <v>1</v>
      </c>
      <c r="FO184" s="27">
        <v>2</v>
      </c>
      <c r="FP184" s="27">
        <v>1</v>
      </c>
      <c r="FQ184" s="27" t="s">
        <v>52</v>
      </c>
      <c r="FR184" s="27" t="s">
        <v>52</v>
      </c>
      <c r="FT184" s="27">
        <v>85</v>
      </c>
      <c r="FU184" s="27" t="s">
        <v>323</v>
      </c>
      <c r="FV184" s="27" t="s">
        <v>52</v>
      </c>
      <c r="FW184" s="27">
        <v>1</v>
      </c>
      <c r="FX184" s="27">
        <v>2</v>
      </c>
      <c r="FY184" s="27">
        <v>1</v>
      </c>
      <c r="FZ184" s="27" t="s">
        <v>2781</v>
      </c>
      <c r="GA184" s="27">
        <v>501869</v>
      </c>
      <c r="GB184" s="27" t="s">
        <v>2780</v>
      </c>
      <c r="GC184" s="27" t="s">
        <v>2779</v>
      </c>
      <c r="GD184" s="27">
        <v>24</v>
      </c>
      <c r="GF184" s="27">
        <v>-1</v>
      </c>
      <c r="GG184" s="27" t="s">
        <v>54</v>
      </c>
      <c r="GH184" s="27" t="s">
        <v>54</v>
      </c>
    </row>
    <row r="185" spans="1:190" x14ac:dyDescent="0.3">
      <c r="A185" s="27" t="s">
        <v>2778</v>
      </c>
      <c r="B185" s="27" t="s">
        <v>2777</v>
      </c>
      <c r="C185" s="27">
        <v>1935</v>
      </c>
      <c r="D185" s="47" t="s">
        <v>3790</v>
      </c>
      <c r="E185" s="28">
        <v>42235</v>
      </c>
      <c r="F185" s="27" t="s">
        <v>48</v>
      </c>
      <c r="G185" s="27" t="s">
        <v>49</v>
      </c>
      <c r="H185" s="27" t="s">
        <v>56</v>
      </c>
      <c r="I185" s="27" t="s">
        <v>57</v>
      </c>
      <c r="J185" s="27" t="s">
        <v>324</v>
      </c>
      <c r="K185" s="27" t="s">
        <v>51</v>
      </c>
      <c r="L185" s="27" t="s">
        <v>53</v>
      </c>
      <c r="U185" s="27" t="s">
        <v>52</v>
      </c>
      <c r="V185" s="27" t="s">
        <v>52</v>
      </c>
      <c r="X185" s="27">
        <v>250</v>
      </c>
      <c r="Y185" s="27" t="s">
        <v>323</v>
      </c>
      <c r="Z185" s="27" t="s">
        <v>52</v>
      </c>
      <c r="AA185" s="27">
        <v>1</v>
      </c>
      <c r="AB185" s="27">
        <v>2</v>
      </c>
      <c r="AC185" s="27">
        <v>1</v>
      </c>
      <c r="AD185" s="27" t="s">
        <v>52</v>
      </c>
      <c r="AE185" s="27" t="s">
        <v>52</v>
      </c>
      <c r="AG185" s="27">
        <v>65</v>
      </c>
      <c r="AH185" s="27" t="s">
        <v>323</v>
      </c>
      <c r="AI185" s="27" t="s">
        <v>52</v>
      </c>
      <c r="AJ185" s="27">
        <v>1</v>
      </c>
      <c r="AK185" s="27">
        <v>2</v>
      </c>
      <c r="AL185" s="27">
        <v>1</v>
      </c>
      <c r="AM185" s="27" t="s">
        <v>52</v>
      </c>
      <c r="AN185" s="27" t="s">
        <v>52</v>
      </c>
      <c r="AP185" s="27">
        <v>350</v>
      </c>
      <c r="AQ185" s="27" t="s">
        <v>323</v>
      </c>
      <c r="AR185" s="27" t="s">
        <v>52</v>
      </c>
      <c r="AS185" s="27">
        <v>1</v>
      </c>
      <c r="AT185" s="27">
        <v>2</v>
      </c>
      <c r="AU185" s="27">
        <v>1</v>
      </c>
      <c r="AV185" s="27" t="s">
        <v>52</v>
      </c>
      <c r="AW185" s="27" t="s">
        <v>52</v>
      </c>
      <c r="AY185" s="27">
        <v>325</v>
      </c>
      <c r="AZ185" s="27" t="s">
        <v>323</v>
      </c>
      <c r="BA185" s="27" t="s">
        <v>52</v>
      </c>
      <c r="BB185" s="27">
        <v>1</v>
      </c>
      <c r="BC185" s="27">
        <v>2</v>
      </c>
      <c r="BD185" s="27">
        <v>1</v>
      </c>
      <c r="BE185" s="27" t="s">
        <v>52</v>
      </c>
      <c r="BF185" s="27" t="s">
        <v>52</v>
      </c>
      <c r="BH185" s="27">
        <v>180</v>
      </c>
      <c r="BI185" s="27" t="s">
        <v>323</v>
      </c>
      <c r="BJ185" s="27" t="s">
        <v>52</v>
      </c>
      <c r="BK185" s="27">
        <v>1</v>
      </c>
      <c r="BL185" s="27">
        <v>2</v>
      </c>
      <c r="BM185" s="27">
        <v>1</v>
      </c>
      <c r="BN185" s="27" t="s">
        <v>53</v>
      </c>
      <c r="BW185" s="27" t="s">
        <v>52</v>
      </c>
      <c r="BX185" s="27" t="s">
        <v>52</v>
      </c>
      <c r="BZ185" s="27">
        <v>2400</v>
      </c>
      <c r="CA185" s="27" t="s">
        <v>323</v>
      </c>
      <c r="CB185" s="27" t="s">
        <v>52</v>
      </c>
      <c r="CC185" s="27">
        <v>1</v>
      </c>
      <c r="CD185" s="27">
        <v>2</v>
      </c>
      <c r="CE185" s="27">
        <v>1</v>
      </c>
      <c r="CF185" s="27" t="s">
        <v>52</v>
      </c>
      <c r="CG185" s="27" t="s">
        <v>52</v>
      </c>
      <c r="CI185" s="27">
        <v>400</v>
      </c>
      <c r="CJ185" s="27" t="s">
        <v>323</v>
      </c>
      <c r="CK185" s="27" t="s">
        <v>52</v>
      </c>
      <c r="CL185" s="27">
        <v>1</v>
      </c>
      <c r="CM185" s="27">
        <v>2</v>
      </c>
      <c r="CN185" s="27">
        <v>1</v>
      </c>
      <c r="CO185" s="27" t="s">
        <v>53</v>
      </c>
      <c r="CX185" s="27" t="s">
        <v>52</v>
      </c>
      <c r="CY185" s="27" t="s">
        <v>52</v>
      </c>
      <c r="DA185" s="27">
        <v>225</v>
      </c>
      <c r="DB185" s="27" t="s">
        <v>323</v>
      </c>
      <c r="DC185" s="27" t="s">
        <v>52</v>
      </c>
      <c r="DD185" s="27">
        <v>1</v>
      </c>
      <c r="DE185" s="27">
        <v>2</v>
      </c>
      <c r="DF185" s="27">
        <v>1</v>
      </c>
      <c r="DG185" s="27" t="s">
        <v>52</v>
      </c>
      <c r="DH185" s="27" t="s">
        <v>52</v>
      </c>
      <c r="DJ185" s="27">
        <v>625</v>
      </c>
      <c r="DK185" s="27" t="s">
        <v>323</v>
      </c>
      <c r="DL185" s="27" t="s">
        <v>52</v>
      </c>
      <c r="DM185" s="27">
        <v>1</v>
      </c>
      <c r="DN185" s="27">
        <v>2</v>
      </c>
      <c r="DO185" s="27">
        <v>1</v>
      </c>
      <c r="DP185" s="27" t="s">
        <v>52</v>
      </c>
      <c r="DQ185" s="27" t="s">
        <v>52</v>
      </c>
      <c r="DS185" s="27">
        <v>25</v>
      </c>
      <c r="DT185" s="27" t="s">
        <v>323</v>
      </c>
      <c r="DU185" s="27" t="s">
        <v>52</v>
      </c>
      <c r="DV185" s="27">
        <v>1</v>
      </c>
      <c r="DW185" s="27">
        <v>2</v>
      </c>
      <c r="DX185" s="27">
        <v>1</v>
      </c>
      <c r="DY185" s="27" t="s">
        <v>53</v>
      </c>
      <c r="EH185" s="27" t="s">
        <v>52</v>
      </c>
      <c r="EI185" s="27" t="s">
        <v>52</v>
      </c>
      <c r="EK185" s="27">
        <v>175</v>
      </c>
      <c r="EL185" s="27" t="s">
        <v>323</v>
      </c>
      <c r="EM185" s="27" t="s">
        <v>52</v>
      </c>
      <c r="EN185" s="27">
        <v>1</v>
      </c>
      <c r="EO185" s="27">
        <v>2</v>
      </c>
      <c r="EP185" s="27">
        <v>1</v>
      </c>
      <c r="EQ185" s="27" t="s">
        <v>52</v>
      </c>
      <c r="ER185" s="27" t="s">
        <v>52</v>
      </c>
      <c r="ET185" s="27">
        <v>125</v>
      </c>
      <c r="EU185" s="27" t="s">
        <v>323</v>
      </c>
      <c r="EV185" s="27" t="s">
        <v>52</v>
      </c>
      <c r="EW185" s="27">
        <v>1</v>
      </c>
      <c r="EX185" s="27">
        <v>2</v>
      </c>
      <c r="EY185" s="27">
        <v>1</v>
      </c>
      <c r="EZ185" s="27" t="s">
        <v>52</v>
      </c>
      <c r="FA185" s="27" t="s">
        <v>52</v>
      </c>
      <c r="FC185" s="27">
        <v>150</v>
      </c>
      <c r="FD185" s="27" t="s">
        <v>323</v>
      </c>
      <c r="FE185" s="27" t="s">
        <v>52</v>
      </c>
      <c r="FF185" s="27">
        <v>1</v>
      </c>
      <c r="FG185" s="27">
        <v>2</v>
      </c>
      <c r="FH185" s="27">
        <v>1</v>
      </c>
      <c r="FI185" s="27" t="s">
        <v>52</v>
      </c>
      <c r="FJ185" s="27">
        <v>25</v>
      </c>
      <c r="FK185" s="27">
        <v>150</v>
      </c>
      <c r="FL185" s="27" t="s">
        <v>323</v>
      </c>
      <c r="FM185" s="27" t="s">
        <v>52</v>
      </c>
      <c r="FN185" s="27">
        <v>1</v>
      </c>
      <c r="FO185" s="27">
        <v>2</v>
      </c>
      <c r="FP185" s="27">
        <v>1</v>
      </c>
      <c r="FQ185" s="27" t="s">
        <v>52</v>
      </c>
      <c r="FR185" s="27" t="s">
        <v>52</v>
      </c>
      <c r="FT185" s="27">
        <v>85</v>
      </c>
      <c r="FU185" s="27" t="s">
        <v>323</v>
      </c>
      <c r="FV185" s="27" t="s">
        <v>52</v>
      </c>
      <c r="FW185" s="27">
        <v>1</v>
      </c>
      <c r="FX185" s="27">
        <v>2</v>
      </c>
      <c r="FY185" s="27">
        <v>1</v>
      </c>
      <c r="FZ185" s="27" t="s">
        <v>2776</v>
      </c>
      <c r="GA185" s="27">
        <v>501870</v>
      </c>
      <c r="GB185" s="27" t="s">
        <v>2775</v>
      </c>
      <c r="GC185" s="27" t="s">
        <v>2774</v>
      </c>
      <c r="GD185" s="27">
        <v>25</v>
      </c>
      <c r="GF185" s="27">
        <v>-1</v>
      </c>
      <c r="GG185" s="27" t="s">
        <v>54</v>
      </c>
      <c r="GH185" s="27" t="s">
        <v>54</v>
      </c>
    </row>
    <row r="186" spans="1:190" x14ac:dyDescent="0.3">
      <c r="A186" s="27" t="s">
        <v>2719</v>
      </c>
      <c r="B186" s="27" t="s">
        <v>2718</v>
      </c>
      <c r="C186" s="27">
        <v>7036</v>
      </c>
      <c r="D186" s="47" t="s">
        <v>3791</v>
      </c>
      <c r="E186" s="28">
        <v>42235</v>
      </c>
      <c r="F186" s="27" t="s">
        <v>69</v>
      </c>
      <c r="G186" s="27" t="s">
        <v>74</v>
      </c>
      <c r="H186" s="27" t="s">
        <v>75</v>
      </c>
      <c r="I186" s="27" t="s">
        <v>76</v>
      </c>
      <c r="J186" s="27" t="s">
        <v>2717</v>
      </c>
      <c r="K186" s="27" t="s">
        <v>64</v>
      </c>
      <c r="L186" s="27" t="s">
        <v>52</v>
      </c>
      <c r="M186" s="27" t="s">
        <v>52</v>
      </c>
      <c r="O186" s="27">
        <v>80</v>
      </c>
      <c r="P186" s="27" t="s">
        <v>305</v>
      </c>
      <c r="Q186" s="27" t="s">
        <v>52</v>
      </c>
      <c r="R186" s="27">
        <v>5</v>
      </c>
      <c r="S186" s="27">
        <v>7</v>
      </c>
      <c r="T186" s="27">
        <v>1</v>
      </c>
      <c r="U186" s="27" t="s">
        <v>52</v>
      </c>
      <c r="V186" s="27" t="s">
        <v>52</v>
      </c>
      <c r="X186" s="27">
        <v>320</v>
      </c>
      <c r="Y186" s="27" t="s">
        <v>355</v>
      </c>
      <c r="Z186" s="27" t="s">
        <v>52</v>
      </c>
      <c r="AA186" s="27">
        <v>2</v>
      </c>
      <c r="AB186" s="27">
        <v>7</v>
      </c>
      <c r="AC186" s="27">
        <v>1</v>
      </c>
      <c r="AD186" s="27" t="s">
        <v>53</v>
      </c>
      <c r="AM186" s="27" t="s">
        <v>52</v>
      </c>
      <c r="AN186" s="27" t="s">
        <v>52</v>
      </c>
      <c r="AP186" s="27">
        <v>325</v>
      </c>
      <c r="AQ186" s="27" t="s">
        <v>305</v>
      </c>
      <c r="AR186" s="27" t="s">
        <v>52</v>
      </c>
      <c r="AS186" s="27">
        <v>4</v>
      </c>
      <c r="AT186" s="27">
        <v>7</v>
      </c>
      <c r="AU186" s="27">
        <v>2</v>
      </c>
      <c r="AV186" s="27" t="s">
        <v>52</v>
      </c>
      <c r="AW186" s="27" t="s">
        <v>52</v>
      </c>
      <c r="AY186" s="27">
        <v>360</v>
      </c>
      <c r="AZ186" s="27" t="s">
        <v>357</v>
      </c>
      <c r="BA186" s="27" t="s">
        <v>52</v>
      </c>
      <c r="BB186" s="27">
        <v>3</v>
      </c>
      <c r="BC186" s="27">
        <v>7</v>
      </c>
      <c r="BD186" s="27">
        <v>1</v>
      </c>
      <c r="BE186" s="27" t="s">
        <v>52</v>
      </c>
      <c r="BF186" s="27" t="s">
        <v>52</v>
      </c>
      <c r="BH186" s="27">
        <v>170</v>
      </c>
      <c r="BI186" s="27" t="s">
        <v>304</v>
      </c>
      <c r="BJ186" s="27" t="s">
        <v>52</v>
      </c>
      <c r="BK186" s="27">
        <v>1</v>
      </c>
      <c r="BL186" s="27">
        <v>7</v>
      </c>
      <c r="BM186" s="27">
        <v>2</v>
      </c>
      <c r="BN186" s="27" t="s">
        <v>52</v>
      </c>
      <c r="BO186" s="27" t="s">
        <v>52</v>
      </c>
      <c r="BQ186" s="27">
        <v>100</v>
      </c>
      <c r="BR186" s="27" t="s">
        <v>305</v>
      </c>
      <c r="BS186" s="27" t="s">
        <v>52</v>
      </c>
      <c r="BT186" s="27">
        <v>3</v>
      </c>
      <c r="BU186" s="27">
        <v>2</v>
      </c>
      <c r="BV186" s="27">
        <v>1</v>
      </c>
      <c r="BW186" s="27" t="s">
        <v>52</v>
      </c>
      <c r="BX186" s="27" t="s">
        <v>52</v>
      </c>
      <c r="BZ186" s="27">
        <v>1450</v>
      </c>
      <c r="CA186" s="27" t="s">
        <v>2207</v>
      </c>
      <c r="CB186" s="27" t="s">
        <v>52</v>
      </c>
      <c r="CC186" s="27">
        <v>1</v>
      </c>
      <c r="CD186" s="27">
        <v>7</v>
      </c>
      <c r="CE186" s="27">
        <v>2</v>
      </c>
      <c r="CF186" s="27" t="s">
        <v>52</v>
      </c>
      <c r="CG186" s="27" t="s">
        <v>52</v>
      </c>
      <c r="CI186" s="27">
        <v>575</v>
      </c>
      <c r="CJ186" s="27" t="s">
        <v>306</v>
      </c>
      <c r="CK186" s="27" t="s">
        <v>52</v>
      </c>
      <c r="CL186" s="27">
        <v>2</v>
      </c>
      <c r="CM186" s="27">
        <v>7</v>
      </c>
      <c r="CN186" s="27">
        <v>2</v>
      </c>
      <c r="CO186" s="27" t="s">
        <v>52</v>
      </c>
      <c r="CP186" s="27" t="s">
        <v>52</v>
      </c>
      <c r="CR186" s="27">
        <v>750</v>
      </c>
      <c r="CS186" s="27" t="s">
        <v>305</v>
      </c>
      <c r="CT186" s="27" t="s">
        <v>52</v>
      </c>
      <c r="CU186" s="27">
        <v>2</v>
      </c>
      <c r="CV186" s="27">
        <v>3</v>
      </c>
      <c r="CW186" s="27">
        <v>1</v>
      </c>
      <c r="CX186" s="27" t="s">
        <v>52</v>
      </c>
      <c r="CY186" s="27" t="s">
        <v>52</v>
      </c>
      <c r="DA186" s="27">
        <v>342</v>
      </c>
      <c r="DB186" s="27" t="s">
        <v>357</v>
      </c>
      <c r="DC186" s="27" t="s">
        <v>52</v>
      </c>
      <c r="DD186" s="27">
        <v>2</v>
      </c>
      <c r="DE186" s="27">
        <v>7</v>
      </c>
      <c r="DF186" s="27">
        <v>1</v>
      </c>
      <c r="DG186" s="27" t="s">
        <v>52</v>
      </c>
      <c r="DH186" s="27" t="s">
        <v>53</v>
      </c>
      <c r="DJ186" s="27">
        <f>25*30</f>
        <v>750</v>
      </c>
      <c r="DK186" s="27" t="s">
        <v>305</v>
      </c>
      <c r="DL186" s="27" t="s">
        <v>52</v>
      </c>
      <c r="DM186" s="27">
        <v>3</v>
      </c>
      <c r="DN186" s="27">
        <v>7</v>
      </c>
      <c r="DO186" s="27">
        <v>2</v>
      </c>
      <c r="DP186" s="27" t="s">
        <v>53</v>
      </c>
      <c r="DY186" s="27" t="s">
        <v>53</v>
      </c>
      <c r="EH186" s="27" t="s">
        <v>52</v>
      </c>
      <c r="EI186" s="27" t="s">
        <v>52</v>
      </c>
      <c r="EK186" s="27">
        <v>321</v>
      </c>
      <c r="EL186" s="27" t="s">
        <v>313</v>
      </c>
      <c r="EM186" s="27" t="s">
        <v>52</v>
      </c>
      <c r="EN186" s="27">
        <v>2</v>
      </c>
      <c r="EO186" s="27">
        <v>7</v>
      </c>
      <c r="EP186" s="27">
        <v>1</v>
      </c>
      <c r="EQ186" s="27" t="s">
        <v>52</v>
      </c>
      <c r="ER186" s="27" t="s">
        <v>53</v>
      </c>
      <c r="ET186" s="27">
        <f>120/5</f>
        <v>24</v>
      </c>
      <c r="EU186" s="27" t="s">
        <v>311</v>
      </c>
      <c r="EV186" s="27" t="s">
        <v>52</v>
      </c>
      <c r="EW186" s="27">
        <v>2</v>
      </c>
      <c r="EX186" s="27">
        <v>7</v>
      </c>
      <c r="EY186" s="27">
        <v>1</v>
      </c>
      <c r="EZ186" s="27" t="s">
        <v>52</v>
      </c>
      <c r="FA186" s="27" t="s">
        <v>52</v>
      </c>
      <c r="FC186" s="27">
        <v>300</v>
      </c>
      <c r="FD186" s="27" t="s">
        <v>313</v>
      </c>
      <c r="FE186" s="27" t="s">
        <v>52</v>
      </c>
      <c r="FF186" s="27">
        <v>3</v>
      </c>
      <c r="FG186" s="27">
        <v>7</v>
      </c>
      <c r="FH186" s="27">
        <v>1</v>
      </c>
      <c r="FI186" s="27" t="s">
        <v>52</v>
      </c>
      <c r="FJ186" s="27">
        <v>50</v>
      </c>
      <c r="FK186" s="27">
        <v>75</v>
      </c>
      <c r="FL186" s="27" t="s">
        <v>2716</v>
      </c>
      <c r="FM186" s="27" t="s">
        <v>52</v>
      </c>
      <c r="FN186" s="27">
        <v>7</v>
      </c>
      <c r="FO186" s="27">
        <v>30</v>
      </c>
      <c r="FP186" s="27">
        <v>1</v>
      </c>
      <c r="FQ186" s="27" t="s">
        <v>53</v>
      </c>
      <c r="FZ186" s="27" t="s">
        <v>2715</v>
      </c>
      <c r="GA186" s="27">
        <v>507357</v>
      </c>
      <c r="GB186" s="27" t="s">
        <v>2714</v>
      </c>
      <c r="GC186" s="27" t="s">
        <v>2713</v>
      </c>
      <c r="GD186" s="27">
        <v>44</v>
      </c>
      <c r="GF186" s="27">
        <v>-1</v>
      </c>
      <c r="GG186" s="27" t="s">
        <v>54</v>
      </c>
      <c r="GH186" s="27" t="s">
        <v>54</v>
      </c>
    </row>
    <row r="187" spans="1:190" x14ac:dyDescent="0.3">
      <c r="A187" s="27" t="s">
        <v>2158</v>
      </c>
      <c r="B187" s="27" t="s">
        <v>2706</v>
      </c>
      <c r="C187" s="27">
        <v>7036</v>
      </c>
      <c r="D187" s="47" t="s">
        <v>3792</v>
      </c>
      <c r="E187" s="28">
        <v>42235</v>
      </c>
      <c r="F187" s="27" t="s">
        <v>69</v>
      </c>
      <c r="G187" s="27" t="s">
        <v>74</v>
      </c>
      <c r="H187" s="27" t="s">
        <v>78</v>
      </c>
      <c r="I187" s="27" t="s">
        <v>79</v>
      </c>
      <c r="J187" s="27" t="s">
        <v>2705</v>
      </c>
      <c r="K187" s="27" t="s">
        <v>64</v>
      </c>
      <c r="L187" s="27" t="s">
        <v>52</v>
      </c>
      <c r="M187" s="27" t="s">
        <v>52</v>
      </c>
      <c r="O187" s="27">
        <v>100</v>
      </c>
      <c r="P187" s="27" t="s">
        <v>305</v>
      </c>
      <c r="Q187" s="27" t="s">
        <v>52</v>
      </c>
      <c r="R187" s="27">
        <v>5</v>
      </c>
      <c r="S187" s="27">
        <v>7</v>
      </c>
      <c r="T187" s="27">
        <v>1</v>
      </c>
      <c r="U187" s="27" t="s">
        <v>52</v>
      </c>
      <c r="V187" s="27" t="s">
        <v>52</v>
      </c>
      <c r="X187" s="27">
        <v>325</v>
      </c>
      <c r="Y187" s="27" t="s">
        <v>302</v>
      </c>
      <c r="Z187" s="27" t="s">
        <v>52</v>
      </c>
      <c r="AA187" s="27">
        <v>3</v>
      </c>
      <c r="AB187" s="27">
        <v>7</v>
      </c>
      <c r="AC187" s="27">
        <v>1</v>
      </c>
      <c r="AD187" s="27" t="s">
        <v>52</v>
      </c>
      <c r="AE187" s="27" t="s">
        <v>52</v>
      </c>
      <c r="AG187" s="27">
        <v>125</v>
      </c>
      <c r="AH187" s="27" t="s">
        <v>305</v>
      </c>
      <c r="AI187" s="27" t="s">
        <v>52</v>
      </c>
      <c r="AJ187" s="27">
        <v>7</v>
      </c>
      <c r="AK187" s="27">
        <v>30</v>
      </c>
      <c r="AL187" s="27">
        <v>1</v>
      </c>
      <c r="AM187" s="27" t="s">
        <v>52</v>
      </c>
      <c r="AN187" s="27" t="s">
        <v>52</v>
      </c>
      <c r="AP187" s="27">
        <v>300</v>
      </c>
      <c r="AQ187" s="27" t="s">
        <v>305</v>
      </c>
      <c r="AR187" s="27" t="s">
        <v>52</v>
      </c>
      <c r="AS187" s="27">
        <v>10</v>
      </c>
      <c r="AT187" s="27">
        <v>30</v>
      </c>
      <c r="AU187" s="27">
        <v>1</v>
      </c>
      <c r="AV187" s="27" t="s">
        <v>52</v>
      </c>
      <c r="AW187" s="27" t="s">
        <v>52</v>
      </c>
      <c r="AY187" s="27">
        <v>375</v>
      </c>
      <c r="AZ187" s="27" t="s">
        <v>357</v>
      </c>
      <c r="BA187" s="27" t="s">
        <v>52</v>
      </c>
      <c r="BB187" s="27">
        <v>3</v>
      </c>
      <c r="BC187" s="27">
        <v>7</v>
      </c>
      <c r="BD187" s="27">
        <v>1</v>
      </c>
      <c r="BE187" s="27" t="s">
        <v>52</v>
      </c>
      <c r="BF187" s="27" t="s">
        <v>52</v>
      </c>
      <c r="BH187" s="27">
        <v>175</v>
      </c>
      <c r="BI187" s="27" t="s">
        <v>304</v>
      </c>
      <c r="BJ187" s="27" t="s">
        <v>52</v>
      </c>
      <c r="BK187" s="27">
        <v>1</v>
      </c>
      <c r="BL187" s="27">
        <v>3</v>
      </c>
      <c r="BM187" s="27">
        <v>1</v>
      </c>
      <c r="BN187" s="27" t="s">
        <v>52</v>
      </c>
      <c r="BO187" s="27" t="s">
        <v>52</v>
      </c>
      <c r="BQ187" s="27">
        <v>95</v>
      </c>
      <c r="BR187" s="27" t="s">
        <v>305</v>
      </c>
      <c r="BS187" s="27" t="s">
        <v>52</v>
      </c>
      <c r="BT187" s="27">
        <v>1</v>
      </c>
      <c r="BU187" s="27">
        <v>2</v>
      </c>
      <c r="BV187" s="27">
        <v>1</v>
      </c>
      <c r="BW187" s="27" t="s">
        <v>52</v>
      </c>
      <c r="BX187" s="27" t="s">
        <v>52</v>
      </c>
      <c r="BZ187" s="27">
        <v>1500</v>
      </c>
      <c r="CA187" s="27" t="s">
        <v>2704</v>
      </c>
      <c r="CB187" s="27" t="s">
        <v>52</v>
      </c>
      <c r="CC187" s="27">
        <v>2</v>
      </c>
      <c r="CD187" s="27">
        <v>7</v>
      </c>
      <c r="CE187" s="27">
        <v>1</v>
      </c>
      <c r="CF187" s="27" t="s">
        <v>52</v>
      </c>
      <c r="CG187" s="27" t="s">
        <v>52</v>
      </c>
      <c r="CI187" s="27">
        <v>350</v>
      </c>
      <c r="CJ187" s="27" t="s">
        <v>305</v>
      </c>
      <c r="CK187" s="27" t="s">
        <v>52</v>
      </c>
      <c r="CL187" s="27">
        <v>3</v>
      </c>
      <c r="CM187" s="27">
        <v>10</v>
      </c>
      <c r="CN187" s="27">
        <v>1</v>
      </c>
      <c r="CO187" s="27" t="s">
        <v>52</v>
      </c>
      <c r="CP187" s="27" t="s">
        <v>52</v>
      </c>
      <c r="CR187" s="27">
        <v>750</v>
      </c>
      <c r="CS187" s="27" t="s">
        <v>305</v>
      </c>
      <c r="CT187" s="27" t="s">
        <v>52</v>
      </c>
      <c r="CU187" s="27">
        <v>2</v>
      </c>
      <c r="CV187" s="27">
        <v>2</v>
      </c>
      <c r="CW187" s="27">
        <v>1</v>
      </c>
      <c r="CX187" s="27" t="s">
        <v>52</v>
      </c>
      <c r="CY187" s="27" t="s">
        <v>52</v>
      </c>
      <c r="DA187" s="27">
        <v>350</v>
      </c>
      <c r="DB187" s="27" t="s">
        <v>2703</v>
      </c>
      <c r="DC187" s="27" t="s">
        <v>52</v>
      </c>
      <c r="DD187" s="27">
        <v>2</v>
      </c>
      <c r="DE187" s="27">
        <v>7</v>
      </c>
      <c r="DF187" s="27">
        <v>1</v>
      </c>
      <c r="DG187" s="27" t="s">
        <v>52</v>
      </c>
      <c r="DH187" s="27" t="s">
        <v>53</v>
      </c>
      <c r="DJ187" s="27">
        <f>25*30</f>
        <v>750</v>
      </c>
      <c r="DK187" s="27" t="s">
        <v>305</v>
      </c>
      <c r="DL187" s="27" t="s">
        <v>52</v>
      </c>
      <c r="DM187" s="27">
        <v>3</v>
      </c>
      <c r="DN187" s="27">
        <v>7</v>
      </c>
      <c r="DO187" s="27">
        <v>1</v>
      </c>
      <c r="DP187" s="27" t="s">
        <v>52</v>
      </c>
      <c r="DQ187" s="27" t="s">
        <v>52</v>
      </c>
      <c r="DS187" s="27">
        <v>25</v>
      </c>
      <c r="DT187" s="27" t="s">
        <v>383</v>
      </c>
      <c r="DU187" s="27" t="s">
        <v>52</v>
      </c>
      <c r="DV187" s="27">
        <v>7</v>
      </c>
      <c r="DW187" s="27">
        <v>15</v>
      </c>
      <c r="DX187" s="27">
        <v>1</v>
      </c>
      <c r="DY187" s="27" t="s">
        <v>53</v>
      </c>
      <c r="EH187" s="27" t="s">
        <v>52</v>
      </c>
      <c r="EI187" s="27" t="s">
        <v>52</v>
      </c>
      <c r="EK187" s="27">
        <v>357</v>
      </c>
      <c r="EL187" s="27" t="s">
        <v>313</v>
      </c>
      <c r="EM187" s="27" t="s">
        <v>52</v>
      </c>
      <c r="EN187" s="27">
        <v>5</v>
      </c>
      <c r="EO187" s="27">
        <v>7</v>
      </c>
      <c r="EP187" s="27">
        <v>1</v>
      </c>
      <c r="EQ187" s="27" t="s">
        <v>52</v>
      </c>
      <c r="ER187" s="27" t="s">
        <v>53</v>
      </c>
      <c r="ET187" s="27">
        <f>125/5</f>
        <v>25</v>
      </c>
      <c r="EU187" s="27" t="s">
        <v>2702</v>
      </c>
      <c r="EV187" s="27" t="s">
        <v>52</v>
      </c>
      <c r="EW187" s="27">
        <v>7</v>
      </c>
      <c r="EX187" s="27">
        <v>30</v>
      </c>
      <c r="EY187" s="27">
        <v>1</v>
      </c>
      <c r="EZ187" s="27" t="s">
        <v>52</v>
      </c>
      <c r="FA187" s="27" t="s">
        <v>52</v>
      </c>
      <c r="FC187" s="27">
        <v>300</v>
      </c>
      <c r="FD187" s="27" t="s">
        <v>313</v>
      </c>
      <c r="FE187" s="27" t="s">
        <v>52</v>
      </c>
      <c r="FF187" s="27">
        <v>3</v>
      </c>
      <c r="FG187" s="27">
        <v>7</v>
      </c>
      <c r="FH187" s="27">
        <v>1</v>
      </c>
      <c r="FI187" s="27" t="s">
        <v>52</v>
      </c>
      <c r="FJ187" s="27">
        <v>50</v>
      </c>
      <c r="FK187" s="27">
        <v>75</v>
      </c>
      <c r="FL187" s="27" t="s">
        <v>312</v>
      </c>
      <c r="FM187" s="27" t="s">
        <v>52</v>
      </c>
      <c r="FN187" s="27">
        <v>7</v>
      </c>
      <c r="FO187" s="27">
        <v>60</v>
      </c>
      <c r="FP187" s="27">
        <v>1</v>
      </c>
      <c r="FQ187" s="27" t="s">
        <v>53</v>
      </c>
      <c r="FZ187" s="27" t="s">
        <v>2701</v>
      </c>
      <c r="GA187" s="27">
        <v>509027</v>
      </c>
      <c r="GB187" s="27" t="s">
        <v>2700</v>
      </c>
      <c r="GC187" s="27" t="s">
        <v>2699</v>
      </c>
      <c r="GD187" s="27">
        <v>51</v>
      </c>
      <c r="GF187" s="27">
        <v>-1</v>
      </c>
      <c r="GG187" s="27" t="s">
        <v>54</v>
      </c>
      <c r="GH187" s="27" t="s">
        <v>54</v>
      </c>
    </row>
    <row r="188" spans="1:190" x14ac:dyDescent="0.3">
      <c r="C188" s="27">
        <v>7036</v>
      </c>
      <c r="D188" s="47" t="s">
        <v>3793</v>
      </c>
      <c r="E188" s="28">
        <v>42239</v>
      </c>
      <c r="F188" s="27" t="s">
        <v>377</v>
      </c>
      <c r="G188" s="27" t="s">
        <v>670</v>
      </c>
      <c r="H188" s="27" t="s">
        <v>734</v>
      </c>
      <c r="K188" s="27" t="s">
        <v>51</v>
      </c>
      <c r="CR188" s="27">
        <v>635</v>
      </c>
      <c r="FZ188" s="27" t="s">
        <v>811</v>
      </c>
      <c r="GA188" s="27">
        <v>3268417</v>
      </c>
      <c r="GB188" s="27" t="s">
        <v>810</v>
      </c>
      <c r="GC188" s="27" t="s">
        <v>809</v>
      </c>
      <c r="GD188" s="27">
        <v>118</v>
      </c>
      <c r="GF188" s="27">
        <v>-1</v>
      </c>
    </row>
    <row r="189" spans="1:190" x14ac:dyDescent="0.3">
      <c r="C189" s="27">
        <v>7036</v>
      </c>
      <c r="D189" s="47" t="s">
        <v>3794</v>
      </c>
      <c r="E189" s="27" t="s">
        <v>900</v>
      </c>
      <c r="F189" s="27" t="s">
        <v>48</v>
      </c>
      <c r="G189" s="27" t="s">
        <v>88</v>
      </c>
      <c r="H189" s="27" t="s">
        <v>93</v>
      </c>
      <c r="I189" s="27" t="s">
        <v>99</v>
      </c>
      <c r="J189" s="27" t="s">
        <v>359</v>
      </c>
      <c r="K189" s="27" t="s">
        <v>51</v>
      </c>
      <c r="CO189" s="27" t="s">
        <v>52</v>
      </c>
      <c r="CP189" s="27" t="s">
        <v>52</v>
      </c>
      <c r="CQ189" s="27" t="s">
        <v>54</v>
      </c>
      <c r="CR189" s="27">
        <v>330</v>
      </c>
      <c r="CS189" s="27" t="s">
        <v>310</v>
      </c>
      <c r="CT189" s="27" t="s">
        <v>52</v>
      </c>
      <c r="CU189" s="27">
        <v>1</v>
      </c>
      <c r="CV189" s="27">
        <v>3</v>
      </c>
      <c r="CW189" s="27">
        <v>1</v>
      </c>
      <c r="GB189" s="27" t="s">
        <v>945</v>
      </c>
      <c r="GC189" s="27" t="s">
        <v>944</v>
      </c>
    </row>
    <row r="190" spans="1:190" x14ac:dyDescent="0.3">
      <c r="C190" s="27">
        <v>7036</v>
      </c>
      <c r="D190" s="47" t="s">
        <v>3795</v>
      </c>
      <c r="E190" s="27" t="s">
        <v>900</v>
      </c>
      <c r="F190" s="27" t="s">
        <v>48</v>
      </c>
      <c r="G190" s="27" t="s">
        <v>88</v>
      </c>
      <c r="H190" s="27" t="s">
        <v>93</v>
      </c>
      <c r="I190" s="27" t="s">
        <v>371</v>
      </c>
      <c r="J190" s="27" t="s">
        <v>359</v>
      </c>
      <c r="K190" s="27" t="s">
        <v>51</v>
      </c>
      <c r="CO190" s="27" t="s">
        <v>52</v>
      </c>
      <c r="CP190" s="27" t="s">
        <v>52</v>
      </c>
      <c r="CQ190" s="27" t="s">
        <v>54</v>
      </c>
      <c r="CR190" s="27">
        <v>350</v>
      </c>
      <c r="CS190" s="27" t="s">
        <v>310</v>
      </c>
      <c r="CT190" s="27" t="s">
        <v>52</v>
      </c>
      <c r="CU190" s="27">
        <v>1</v>
      </c>
      <c r="CV190" s="27">
        <v>3</v>
      </c>
      <c r="CW190" s="27">
        <v>1</v>
      </c>
      <c r="GB190" s="27" t="s">
        <v>943</v>
      </c>
      <c r="GC190" s="27" t="s">
        <v>942</v>
      </c>
    </row>
    <row r="191" spans="1:190" x14ac:dyDescent="0.3">
      <c r="C191" s="27">
        <v>7036</v>
      </c>
      <c r="D191" s="47" t="s">
        <v>3796</v>
      </c>
      <c r="E191" s="27" t="s">
        <v>900</v>
      </c>
      <c r="F191" s="27" t="s">
        <v>48</v>
      </c>
      <c r="G191" s="27" t="s">
        <v>88</v>
      </c>
      <c r="H191" s="27" t="s">
        <v>93</v>
      </c>
      <c r="I191" s="27" t="s">
        <v>99</v>
      </c>
      <c r="J191" s="27" t="s">
        <v>929</v>
      </c>
      <c r="K191" s="27" t="s">
        <v>51</v>
      </c>
      <c r="BO191" s="27" t="s">
        <v>52</v>
      </c>
      <c r="BP191" s="27" t="s">
        <v>54</v>
      </c>
      <c r="BQ191" s="27">
        <v>90</v>
      </c>
      <c r="BR191" s="27" t="s">
        <v>378</v>
      </c>
      <c r="BS191" s="27" t="s">
        <v>52</v>
      </c>
      <c r="BT191" s="27">
        <v>1</v>
      </c>
      <c r="BU191" s="27">
        <v>2</v>
      </c>
      <c r="BV191" s="27">
        <v>1</v>
      </c>
      <c r="GB191" s="27" t="s">
        <v>937</v>
      </c>
      <c r="GC191" s="27" t="s">
        <v>936</v>
      </c>
    </row>
    <row r="192" spans="1:190" x14ac:dyDescent="0.3">
      <c r="C192" s="27">
        <v>7036</v>
      </c>
      <c r="D192" s="47" t="s">
        <v>3797</v>
      </c>
      <c r="E192" s="27" t="s">
        <v>900</v>
      </c>
      <c r="F192" s="27" t="s">
        <v>48</v>
      </c>
      <c r="G192" s="27" t="s">
        <v>88</v>
      </c>
      <c r="H192" s="27" t="s">
        <v>93</v>
      </c>
      <c r="I192" s="27" t="s">
        <v>99</v>
      </c>
      <c r="J192" s="27" t="s">
        <v>929</v>
      </c>
      <c r="K192" s="27" t="s">
        <v>51</v>
      </c>
      <c r="BO192" s="27" t="s">
        <v>52</v>
      </c>
      <c r="BP192" s="27" t="s">
        <v>54</v>
      </c>
      <c r="BQ192" s="27">
        <v>100</v>
      </c>
      <c r="BR192" s="27" t="s">
        <v>378</v>
      </c>
      <c r="BS192" s="27" t="s">
        <v>52</v>
      </c>
      <c r="BT192" s="27">
        <v>1</v>
      </c>
      <c r="BU192" s="27">
        <v>2</v>
      </c>
      <c r="BV192" s="27">
        <v>1</v>
      </c>
      <c r="GB192" s="27" t="s">
        <v>928</v>
      </c>
      <c r="GC192" s="27" t="s">
        <v>927</v>
      </c>
    </row>
    <row r="193" spans="1:190" x14ac:dyDescent="0.3">
      <c r="C193" s="27">
        <v>7036</v>
      </c>
      <c r="D193" s="47" t="s">
        <v>3798</v>
      </c>
      <c r="E193" s="28">
        <v>42239</v>
      </c>
      <c r="F193" s="27" t="s">
        <v>377</v>
      </c>
      <c r="G193" s="27" t="s">
        <v>670</v>
      </c>
      <c r="H193" s="27" t="s">
        <v>734</v>
      </c>
      <c r="K193" s="27" t="s">
        <v>51</v>
      </c>
      <c r="FZ193" s="27" t="s">
        <v>786</v>
      </c>
      <c r="GA193" s="27">
        <v>3268422</v>
      </c>
      <c r="GB193" s="27" t="s">
        <v>785</v>
      </c>
      <c r="GC193" s="27" t="s">
        <v>784</v>
      </c>
      <c r="GD193" s="27">
        <v>123</v>
      </c>
      <c r="GF193" s="27">
        <v>-1</v>
      </c>
    </row>
    <row r="194" spans="1:190" x14ac:dyDescent="0.3">
      <c r="A194" s="27" t="s">
        <v>1352</v>
      </c>
      <c r="B194" s="27" t="s">
        <v>1351</v>
      </c>
      <c r="C194" s="27">
        <v>7036</v>
      </c>
      <c r="D194" s="47" t="s">
        <v>3799</v>
      </c>
      <c r="E194" s="28">
        <v>42235</v>
      </c>
      <c r="F194" s="27" t="s">
        <v>48</v>
      </c>
      <c r="G194" s="27" t="s">
        <v>49</v>
      </c>
      <c r="H194" s="27" t="s">
        <v>1261</v>
      </c>
      <c r="I194" s="27" t="s">
        <v>1275</v>
      </c>
      <c r="J194" s="27" t="s">
        <v>1350</v>
      </c>
      <c r="K194" s="27" t="s">
        <v>51</v>
      </c>
      <c r="L194" s="27" t="s">
        <v>53</v>
      </c>
      <c r="DY194" s="27" t="s">
        <v>52</v>
      </c>
      <c r="DZ194" s="27" t="s">
        <v>52</v>
      </c>
      <c r="EB194" s="27">
        <v>70</v>
      </c>
      <c r="EC194" s="27" t="s">
        <v>320</v>
      </c>
      <c r="ED194" s="27" t="s">
        <v>52</v>
      </c>
      <c r="EE194" s="27">
        <v>7</v>
      </c>
      <c r="EF194" s="27">
        <v>10</v>
      </c>
      <c r="EG194" s="27">
        <v>2</v>
      </c>
      <c r="FZ194" s="27" t="s">
        <v>1349</v>
      </c>
      <c r="GA194" s="27">
        <v>499886</v>
      </c>
      <c r="GB194" s="27" t="s">
        <v>1348</v>
      </c>
      <c r="GC194" s="27" t="s">
        <v>1347</v>
      </c>
      <c r="GD194" s="27">
        <v>8</v>
      </c>
      <c r="GF194" s="27">
        <v>-1</v>
      </c>
    </row>
    <row r="195" spans="1:190" x14ac:dyDescent="0.3">
      <c r="A195" s="27" t="s">
        <v>1308</v>
      </c>
      <c r="B195" s="27" t="s">
        <v>1307</v>
      </c>
      <c r="C195" s="27">
        <v>7036</v>
      </c>
      <c r="D195" s="47" t="s">
        <v>3800</v>
      </c>
      <c r="E195" s="28">
        <v>42234</v>
      </c>
      <c r="F195" s="27" t="s">
        <v>48</v>
      </c>
      <c r="G195" s="27" t="s">
        <v>49</v>
      </c>
      <c r="H195" s="27" t="s">
        <v>1261</v>
      </c>
      <c r="I195" s="27" t="s">
        <v>1275</v>
      </c>
      <c r="J195" s="27" t="s">
        <v>1306</v>
      </c>
      <c r="K195" s="27" t="s">
        <v>51</v>
      </c>
      <c r="BO195" s="27" t="s">
        <v>52</v>
      </c>
      <c r="BQ195" s="27">
        <v>65</v>
      </c>
      <c r="BR195" s="27" t="s">
        <v>1273</v>
      </c>
      <c r="BS195" s="27" t="s">
        <v>52</v>
      </c>
      <c r="BT195" s="27">
        <v>1</v>
      </c>
      <c r="BU195" s="27">
        <v>1</v>
      </c>
      <c r="BV195" s="27">
        <v>1</v>
      </c>
      <c r="FZ195" s="27" t="s">
        <v>1305</v>
      </c>
      <c r="GA195" s="27">
        <v>496396</v>
      </c>
      <c r="GB195" s="27" t="s">
        <v>1304</v>
      </c>
      <c r="GC195" s="27" t="s">
        <v>1303</v>
      </c>
      <c r="GD195" s="27">
        <v>5</v>
      </c>
      <c r="GF195" s="27">
        <v>-1</v>
      </c>
      <c r="GG195" s="27" t="s">
        <v>54</v>
      </c>
      <c r="GH195" s="27" t="s">
        <v>54</v>
      </c>
    </row>
    <row r="196" spans="1:190" x14ac:dyDescent="0.3">
      <c r="A196" s="27" t="s">
        <v>1290</v>
      </c>
      <c r="B196" s="27" t="s">
        <v>1289</v>
      </c>
      <c r="C196" s="27">
        <v>7036</v>
      </c>
      <c r="D196" s="47" t="s">
        <v>3801</v>
      </c>
      <c r="E196" s="28">
        <v>42234</v>
      </c>
      <c r="F196" s="27" t="s">
        <v>48</v>
      </c>
      <c r="G196" s="27" t="s">
        <v>49</v>
      </c>
      <c r="H196" s="27" t="s">
        <v>1261</v>
      </c>
      <c r="I196" s="27" t="s">
        <v>1275</v>
      </c>
      <c r="J196" s="27" t="s">
        <v>1288</v>
      </c>
      <c r="K196" s="27" t="s">
        <v>51</v>
      </c>
      <c r="BO196" s="27" t="s">
        <v>52</v>
      </c>
      <c r="BQ196" s="27">
        <v>100</v>
      </c>
      <c r="BR196" s="27" t="s">
        <v>1273</v>
      </c>
      <c r="BS196" s="27" t="s">
        <v>52</v>
      </c>
      <c r="BT196" s="27">
        <v>1</v>
      </c>
      <c r="BU196" s="27">
        <v>1</v>
      </c>
      <c r="BV196" s="27">
        <v>1</v>
      </c>
      <c r="FZ196" s="27" t="s">
        <v>1287</v>
      </c>
      <c r="GA196" s="27">
        <v>496398</v>
      </c>
      <c r="GB196" s="27" t="s">
        <v>1286</v>
      </c>
      <c r="GC196" s="27" t="s">
        <v>1285</v>
      </c>
      <c r="GD196" s="27">
        <v>7</v>
      </c>
      <c r="GF196" s="27">
        <v>-1</v>
      </c>
      <c r="GG196" s="27" t="s">
        <v>54</v>
      </c>
      <c r="GH196" s="27" t="s">
        <v>54</v>
      </c>
    </row>
    <row r="197" spans="1:190" x14ac:dyDescent="0.3">
      <c r="A197" s="27" t="s">
        <v>1284</v>
      </c>
      <c r="B197" s="27" t="s">
        <v>1283</v>
      </c>
      <c r="C197" s="27">
        <v>7036</v>
      </c>
      <c r="D197" s="47" t="s">
        <v>3802</v>
      </c>
      <c r="E197" s="28">
        <v>42234</v>
      </c>
      <c r="F197" s="27" t="s">
        <v>48</v>
      </c>
      <c r="G197" s="27" t="s">
        <v>49</v>
      </c>
      <c r="H197" s="27" t="s">
        <v>1261</v>
      </c>
      <c r="I197" s="27" t="s">
        <v>1275</v>
      </c>
      <c r="J197" s="27" t="s">
        <v>1282</v>
      </c>
      <c r="K197" s="27" t="s">
        <v>51</v>
      </c>
      <c r="BO197" s="27" t="s">
        <v>52</v>
      </c>
      <c r="BQ197" s="27">
        <v>100</v>
      </c>
      <c r="BR197" s="27" t="s">
        <v>1273</v>
      </c>
      <c r="BS197" s="27" t="s">
        <v>52</v>
      </c>
      <c r="BT197" s="27">
        <v>1</v>
      </c>
      <c r="BU197" s="27">
        <v>1</v>
      </c>
      <c r="BV197" s="27">
        <v>1</v>
      </c>
      <c r="FZ197" s="27" t="s">
        <v>1281</v>
      </c>
      <c r="GA197" s="27">
        <v>496400</v>
      </c>
      <c r="GB197" s="27" t="s">
        <v>1280</v>
      </c>
      <c r="GC197" s="27" t="s">
        <v>1279</v>
      </c>
      <c r="GD197" s="27">
        <v>8</v>
      </c>
      <c r="GF197" s="27">
        <v>-1</v>
      </c>
      <c r="GG197" s="27" t="s">
        <v>54</v>
      </c>
      <c r="GH197" s="27" t="s">
        <v>54</v>
      </c>
    </row>
    <row r="198" spans="1:190" x14ac:dyDescent="0.3">
      <c r="C198" s="27">
        <v>7519</v>
      </c>
      <c r="D198" s="47" t="s">
        <v>3803</v>
      </c>
      <c r="E198" s="28">
        <v>42234</v>
      </c>
      <c r="F198" s="27" t="s">
        <v>377</v>
      </c>
      <c r="G198" s="27" t="s">
        <v>431</v>
      </c>
      <c r="H198" s="27" t="s">
        <v>501</v>
      </c>
      <c r="K198" s="27" t="s">
        <v>51</v>
      </c>
      <c r="CR198" s="27">
        <v>750</v>
      </c>
      <c r="FZ198" s="27" t="s">
        <v>573</v>
      </c>
      <c r="GA198" s="27">
        <v>3180415</v>
      </c>
      <c r="GB198" s="27" t="s">
        <v>572</v>
      </c>
      <c r="GC198" s="27" t="s">
        <v>571</v>
      </c>
      <c r="GD198" s="27">
        <v>36</v>
      </c>
      <c r="GF198" s="27">
        <v>-1</v>
      </c>
    </row>
    <row r="199" spans="1:190" x14ac:dyDescent="0.3">
      <c r="A199" s="27" t="s">
        <v>2175</v>
      </c>
      <c r="B199" s="27" t="s">
        <v>2174</v>
      </c>
      <c r="C199" s="27">
        <v>7519</v>
      </c>
      <c r="D199" s="47" t="s">
        <v>3804</v>
      </c>
      <c r="E199" s="28">
        <v>42237</v>
      </c>
      <c r="F199" s="27" t="s">
        <v>69</v>
      </c>
      <c r="G199" s="27" t="s">
        <v>74</v>
      </c>
      <c r="H199" s="27" t="s">
        <v>1911</v>
      </c>
      <c r="I199" s="27" t="s">
        <v>2173</v>
      </c>
      <c r="J199" s="27" t="s">
        <v>2172</v>
      </c>
      <c r="K199" s="27" t="s">
        <v>51</v>
      </c>
      <c r="FI199" s="27" t="s">
        <v>52</v>
      </c>
      <c r="FJ199" s="27">
        <v>125</v>
      </c>
      <c r="FK199" s="27">
        <v>75</v>
      </c>
      <c r="FL199" s="27" t="s">
        <v>2163</v>
      </c>
      <c r="FM199" s="27" t="s">
        <v>52</v>
      </c>
      <c r="FN199" s="27">
        <v>1</v>
      </c>
      <c r="FO199" s="27">
        <v>15</v>
      </c>
      <c r="FP199" s="27">
        <v>1</v>
      </c>
      <c r="FQ199" s="27" t="s">
        <v>52</v>
      </c>
      <c r="FR199" s="27" t="s">
        <v>52</v>
      </c>
      <c r="FT199" s="27">
        <v>90</v>
      </c>
      <c r="FU199" s="27" t="s">
        <v>2171</v>
      </c>
      <c r="FV199" s="27" t="s">
        <v>53</v>
      </c>
      <c r="FX199" s="27">
        <v>40</v>
      </c>
      <c r="FY199" s="27">
        <v>1</v>
      </c>
      <c r="FZ199" s="27" t="s">
        <v>2170</v>
      </c>
      <c r="GA199" s="27">
        <v>509091</v>
      </c>
      <c r="GB199" s="27" t="s">
        <v>2169</v>
      </c>
      <c r="GC199" s="27" t="s">
        <v>2168</v>
      </c>
      <c r="GD199" s="27">
        <v>42</v>
      </c>
      <c r="GF199" s="27">
        <v>-1</v>
      </c>
      <c r="GG199" s="27" t="s">
        <v>54</v>
      </c>
      <c r="GH199" s="27" t="s">
        <v>54</v>
      </c>
    </row>
    <row r="200" spans="1:190" x14ac:dyDescent="0.3">
      <c r="A200" s="27" t="s">
        <v>1977</v>
      </c>
      <c r="B200" s="27" t="s">
        <v>1976</v>
      </c>
      <c r="C200" s="27">
        <v>7519</v>
      </c>
      <c r="D200" s="47" t="s">
        <v>3805</v>
      </c>
      <c r="E200" s="28">
        <v>42236</v>
      </c>
      <c r="F200" s="27" t="s">
        <v>69</v>
      </c>
      <c r="G200" s="27" t="s">
        <v>74</v>
      </c>
      <c r="H200" s="27" t="s">
        <v>1911</v>
      </c>
      <c r="I200" s="27" t="s">
        <v>1918</v>
      </c>
      <c r="J200" s="27" t="s">
        <v>1975</v>
      </c>
      <c r="K200" s="27" t="s">
        <v>51</v>
      </c>
      <c r="L200" s="27" t="s">
        <v>52</v>
      </c>
      <c r="M200" s="27" t="s">
        <v>52</v>
      </c>
      <c r="O200" s="27">
        <v>90</v>
      </c>
      <c r="P200" s="27" t="s">
        <v>335</v>
      </c>
      <c r="Q200" s="27" t="s">
        <v>52</v>
      </c>
      <c r="R200" s="27">
        <v>1</v>
      </c>
      <c r="S200" s="27">
        <v>6</v>
      </c>
      <c r="T200" s="27">
        <v>1</v>
      </c>
      <c r="U200" s="27" t="s">
        <v>52</v>
      </c>
      <c r="V200" s="27" t="s">
        <v>52</v>
      </c>
      <c r="X200" s="27">
        <v>300</v>
      </c>
      <c r="Y200" s="27" t="s">
        <v>1974</v>
      </c>
      <c r="Z200" s="27" t="s">
        <v>52</v>
      </c>
      <c r="AA200" s="27">
        <v>1</v>
      </c>
      <c r="AB200" s="27">
        <v>25</v>
      </c>
      <c r="AC200" s="27">
        <v>1</v>
      </c>
      <c r="AD200" s="27" t="s">
        <v>52</v>
      </c>
      <c r="AE200" s="27" t="s">
        <v>52</v>
      </c>
      <c r="AG200" s="27">
        <v>85</v>
      </c>
      <c r="AH200" s="27" t="s">
        <v>320</v>
      </c>
      <c r="AI200" s="27" t="s">
        <v>53</v>
      </c>
      <c r="AK200" s="27">
        <v>25</v>
      </c>
      <c r="AL200" s="27">
        <v>1</v>
      </c>
      <c r="AM200" s="27" t="s">
        <v>52</v>
      </c>
      <c r="AN200" s="27" t="s">
        <v>52</v>
      </c>
      <c r="AP200" s="27">
        <v>200</v>
      </c>
      <c r="AQ200" s="27" t="s">
        <v>335</v>
      </c>
      <c r="AR200" s="27" t="s">
        <v>53</v>
      </c>
      <c r="AT200" s="27">
        <v>25</v>
      </c>
      <c r="AU200" s="27">
        <v>1</v>
      </c>
      <c r="AV200" s="27" t="s">
        <v>52</v>
      </c>
      <c r="AW200" s="27" t="s">
        <v>52</v>
      </c>
      <c r="AY200" s="27">
        <v>315</v>
      </c>
      <c r="AZ200" s="27" t="s">
        <v>1973</v>
      </c>
      <c r="BA200" s="27" t="s">
        <v>52</v>
      </c>
      <c r="BB200" s="27">
        <v>1</v>
      </c>
      <c r="BC200" s="27">
        <v>7</v>
      </c>
      <c r="BD200" s="27">
        <v>1</v>
      </c>
      <c r="BE200" s="27" t="s">
        <v>52</v>
      </c>
      <c r="BF200" s="27" t="s">
        <v>52</v>
      </c>
      <c r="BH200" s="27">
        <v>168</v>
      </c>
      <c r="BI200" s="27" t="s">
        <v>1972</v>
      </c>
      <c r="BJ200" s="27" t="s">
        <v>52</v>
      </c>
      <c r="BK200" s="27">
        <v>1</v>
      </c>
      <c r="BL200" s="27">
        <v>7</v>
      </c>
      <c r="BM200" s="27">
        <v>1</v>
      </c>
      <c r="BN200" s="27" t="s">
        <v>53</v>
      </c>
      <c r="BW200" s="27" t="s">
        <v>52</v>
      </c>
      <c r="BX200" s="27" t="s">
        <v>52</v>
      </c>
      <c r="BZ200" s="27">
        <v>1600</v>
      </c>
      <c r="CA200" s="27" t="s">
        <v>343</v>
      </c>
      <c r="CB200" s="27" t="s">
        <v>52</v>
      </c>
      <c r="CC200" s="27">
        <v>1</v>
      </c>
      <c r="CD200" s="27">
        <v>15</v>
      </c>
      <c r="CE200" s="27">
        <v>1</v>
      </c>
      <c r="CF200" s="27" t="s">
        <v>53</v>
      </c>
      <c r="CO200" s="27" t="s">
        <v>53</v>
      </c>
      <c r="CX200" s="27" t="s">
        <v>52</v>
      </c>
      <c r="CY200" s="27" t="s">
        <v>52</v>
      </c>
      <c r="DA200" s="27">
        <v>250</v>
      </c>
      <c r="DB200" s="27" t="s">
        <v>1971</v>
      </c>
      <c r="DC200" s="27" t="s">
        <v>52</v>
      </c>
      <c r="DD200" s="27">
        <v>1</v>
      </c>
      <c r="DE200" s="27">
        <v>28</v>
      </c>
      <c r="DF200" s="27">
        <v>1</v>
      </c>
      <c r="DG200" s="27" t="s">
        <v>52</v>
      </c>
      <c r="DH200" s="27" t="s">
        <v>52</v>
      </c>
      <c r="DJ200" s="27">
        <v>540</v>
      </c>
      <c r="DK200" s="27" t="s">
        <v>335</v>
      </c>
      <c r="DL200" s="27" t="s">
        <v>53</v>
      </c>
      <c r="DN200" s="27">
        <v>15</v>
      </c>
      <c r="DO200" s="27">
        <v>1</v>
      </c>
      <c r="DP200" s="27" t="s">
        <v>52</v>
      </c>
      <c r="DQ200" s="27" t="s">
        <v>53</v>
      </c>
      <c r="DR200" s="27">
        <v>1</v>
      </c>
      <c r="DS200" s="27">
        <v>25</v>
      </c>
      <c r="DT200" s="27" t="s">
        <v>335</v>
      </c>
      <c r="DU200" s="27" t="s">
        <v>53</v>
      </c>
      <c r="DW200" s="27">
        <v>20</v>
      </c>
      <c r="DX200" s="27">
        <v>1</v>
      </c>
      <c r="DY200" s="27" t="s">
        <v>53</v>
      </c>
      <c r="EH200" s="27" t="s">
        <v>53</v>
      </c>
      <c r="EQ200" s="27" t="s">
        <v>53</v>
      </c>
      <c r="EZ200" s="27" t="s">
        <v>53</v>
      </c>
      <c r="FI200" s="27" t="s">
        <v>53</v>
      </c>
      <c r="FQ200" s="27" t="s">
        <v>53</v>
      </c>
      <c r="FZ200" s="27" t="s">
        <v>1970</v>
      </c>
      <c r="GA200" s="27">
        <v>505602</v>
      </c>
      <c r="GB200" s="27" t="s">
        <v>1969</v>
      </c>
      <c r="GC200" s="27" t="s">
        <v>1968</v>
      </c>
      <c r="GD200" s="27">
        <v>39</v>
      </c>
      <c r="GF200" s="27">
        <v>-1</v>
      </c>
      <c r="GG200" s="27" t="s">
        <v>54</v>
      </c>
      <c r="GH200" s="27" t="s">
        <v>54</v>
      </c>
    </row>
    <row r="201" spans="1:190" x14ac:dyDescent="0.3">
      <c r="C201" s="27">
        <v>7519</v>
      </c>
      <c r="D201" s="47" t="s">
        <v>3806</v>
      </c>
      <c r="E201" s="28">
        <v>42235</v>
      </c>
      <c r="F201" s="27" t="s">
        <v>377</v>
      </c>
      <c r="G201" s="27" t="s">
        <v>431</v>
      </c>
      <c r="H201" s="27" t="s">
        <v>430</v>
      </c>
      <c r="K201" s="27" t="s">
        <v>51</v>
      </c>
      <c r="FZ201" s="27" t="s">
        <v>440</v>
      </c>
      <c r="GA201" s="27">
        <v>3265843</v>
      </c>
      <c r="GB201" s="27" t="s">
        <v>439</v>
      </c>
      <c r="GC201" s="27" t="s">
        <v>438</v>
      </c>
      <c r="GD201" s="27">
        <v>104</v>
      </c>
      <c r="GF201" s="27">
        <v>-1</v>
      </c>
    </row>
    <row r="202" spans="1:190" x14ac:dyDescent="0.3">
      <c r="C202" s="27">
        <v>7519</v>
      </c>
      <c r="D202" s="47" t="s">
        <v>3807</v>
      </c>
      <c r="E202" s="28">
        <v>42234</v>
      </c>
      <c r="F202" s="27" t="s">
        <v>377</v>
      </c>
      <c r="G202" s="27" t="s">
        <v>431</v>
      </c>
      <c r="H202" s="27" t="s">
        <v>501</v>
      </c>
      <c r="K202" s="27" t="s">
        <v>51</v>
      </c>
      <c r="FZ202" s="27" t="s">
        <v>546</v>
      </c>
      <c r="GA202" s="27">
        <v>3180423</v>
      </c>
      <c r="GB202" s="27" t="s">
        <v>545</v>
      </c>
      <c r="GC202" s="27" t="s">
        <v>544</v>
      </c>
      <c r="GD202" s="27">
        <v>42</v>
      </c>
      <c r="GF202" s="27">
        <v>-1</v>
      </c>
    </row>
    <row r="203" spans="1:190" x14ac:dyDescent="0.3">
      <c r="A203" s="27" t="s">
        <v>1543</v>
      </c>
      <c r="B203" s="27" t="s">
        <v>1542</v>
      </c>
      <c r="C203" s="27">
        <v>7519</v>
      </c>
      <c r="D203" s="47" t="s">
        <v>3808</v>
      </c>
      <c r="E203" s="28">
        <v>42234</v>
      </c>
      <c r="F203" s="27" t="s">
        <v>69</v>
      </c>
      <c r="G203" s="27" t="s">
        <v>1522</v>
      </c>
      <c r="H203" s="27" t="s">
        <v>1521</v>
      </c>
      <c r="I203" s="27" t="s">
        <v>1520</v>
      </c>
      <c r="J203" s="27" t="s">
        <v>1541</v>
      </c>
      <c r="K203" s="27" t="s">
        <v>64</v>
      </c>
      <c r="BO203" s="27" t="s">
        <v>52</v>
      </c>
      <c r="BQ203" s="27">
        <v>110</v>
      </c>
      <c r="BR203" s="27" t="s">
        <v>320</v>
      </c>
      <c r="BS203" s="27" t="s">
        <v>52</v>
      </c>
      <c r="BT203" s="27">
        <v>5</v>
      </c>
      <c r="BU203" s="27">
        <v>6</v>
      </c>
      <c r="BV203" s="27">
        <v>5</v>
      </c>
      <c r="FZ203" s="27" t="s">
        <v>1540</v>
      </c>
      <c r="GA203" s="27">
        <v>496320</v>
      </c>
      <c r="GB203" s="27" t="s">
        <v>1539</v>
      </c>
      <c r="GC203" s="27" t="s">
        <v>1538</v>
      </c>
      <c r="GD203" s="27">
        <v>4</v>
      </c>
      <c r="GF203" s="27">
        <v>-1</v>
      </c>
      <c r="GG203" s="27" t="s">
        <v>54</v>
      </c>
      <c r="GH203" s="27" t="s">
        <v>54</v>
      </c>
    </row>
    <row r="204" spans="1:190" x14ac:dyDescent="0.3">
      <c r="A204" s="27" t="s">
        <v>1364</v>
      </c>
      <c r="B204" s="27" t="s">
        <v>1363</v>
      </c>
      <c r="C204" s="27">
        <v>7519</v>
      </c>
      <c r="D204" s="47" t="s">
        <v>3809</v>
      </c>
      <c r="E204" s="28">
        <v>42235</v>
      </c>
      <c r="F204" s="27" t="s">
        <v>48</v>
      </c>
      <c r="G204" s="27" t="s">
        <v>49</v>
      </c>
      <c r="H204" s="27" t="s">
        <v>1261</v>
      </c>
      <c r="I204" s="27" t="s">
        <v>1260</v>
      </c>
      <c r="J204" s="27" t="s">
        <v>1362</v>
      </c>
      <c r="K204" s="27" t="s">
        <v>64</v>
      </c>
      <c r="L204" s="27" t="s">
        <v>53</v>
      </c>
      <c r="DY204" s="27" t="s">
        <v>52</v>
      </c>
      <c r="DZ204" s="27" t="s">
        <v>53</v>
      </c>
      <c r="EA204" s="27">
        <v>9</v>
      </c>
      <c r="EB204" s="27">
        <v>70</v>
      </c>
      <c r="EC204" s="27" t="s">
        <v>320</v>
      </c>
      <c r="ED204" s="27" t="s">
        <v>52</v>
      </c>
      <c r="EE204" s="27">
        <v>1</v>
      </c>
      <c r="EF204" s="27">
        <v>1</v>
      </c>
      <c r="EG204" s="27">
        <v>1</v>
      </c>
      <c r="FZ204" s="27" t="s">
        <v>1361</v>
      </c>
      <c r="GA204" s="27">
        <v>499525</v>
      </c>
      <c r="GB204" s="27" t="s">
        <v>1360</v>
      </c>
      <c r="GC204" s="27" t="s">
        <v>1359</v>
      </c>
      <c r="GD204" s="27">
        <v>5</v>
      </c>
      <c r="GF204" s="27">
        <v>-1</v>
      </c>
    </row>
    <row r="205" spans="1:190" x14ac:dyDescent="0.3">
      <c r="A205" s="27" t="s">
        <v>1346</v>
      </c>
      <c r="B205" s="27" t="s">
        <v>1345</v>
      </c>
      <c r="C205" s="27">
        <v>7519</v>
      </c>
      <c r="D205" s="47" t="s">
        <v>3810</v>
      </c>
      <c r="E205" s="28">
        <v>42234</v>
      </c>
      <c r="F205" s="27" t="s">
        <v>48</v>
      </c>
      <c r="G205" s="27" t="s">
        <v>49</v>
      </c>
      <c r="H205" s="27" t="s">
        <v>1261</v>
      </c>
      <c r="I205" s="27" t="s">
        <v>1260</v>
      </c>
      <c r="J205" s="27" t="s">
        <v>1344</v>
      </c>
      <c r="K205" s="27" t="s">
        <v>64</v>
      </c>
      <c r="CO205" s="27" t="s">
        <v>52</v>
      </c>
      <c r="CP205" s="27" t="s">
        <v>52</v>
      </c>
      <c r="CR205" s="27">
        <v>275</v>
      </c>
      <c r="CS205" s="27" t="s">
        <v>1343</v>
      </c>
      <c r="CT205" s="27" t="s">
        <v>52</v>
      </c>
      <c r="CU205" s="27">
        <v>1</v>
      </c>
      <c r="CV205" s="27">
        <v>4</v>
      </c>
      <c r="CW205" s="27">
        <v>1</v>
      </c>
      <c r="FZ205" s="27" t="s">
        <v>1342</v>
      </c>
      <c r="GA205" s="27">
        <v>499535</v>
      </c>
      <c r="GB205" s="27" t="s">
        <v>1341</v>
      </c>
      <c r="GC205" s="27" t="s">
        <v>1340</v>
      </c>
      <c r="GD205" s="27">
        <v>10</v>
      </c>
      <c r="GF205" s="27">
        <v>-1</v>
      </c>
      <c r="GG205" s="27" t="s">
        <v>54</v>
      </c>
      <c r="GH205" s="27" t="s">
        <v>54</v>
      </c>
    </row>
    <row r="206" spans="1:190" x14ac:dyDescent="0.3">
      <c r="A206" s="27" t="s">
        <v>1339</v>
      </c>
      <c r="B206" s="27" t="s">
        <v>1338</v>
      </c>
      <c r="C206" s="27">
        <v>7519</v>
      </c>
      <c r="D206" s="47" t="s">
        <v>3811</v>
      </c>
      <c r="E206" s="28">
        <v>42234</v>
      </c>
      <c r="F206" s="27" t="s">
        <v>48</v>
      </c>
      <c r="G206" s="27" t="s">
        <v>49</v>
      </c>
      <c r="H206" s="27" t="s">
        <v>1261</v>
      </c>
      <c r="I206" s="27" t="s">
        <v>1260</v>
      </c>
      <c r="J206" s="27" t="s">
        <v>1337</v>
      </c>
      <c r="K206" s="27" t="s">
        <v>64</v>
      </c>
      <c r="CO206" s="27" t="s">
        <v>52</v>
      </c>
      <c r="CP206" s="27" t="s">
        <v>52</v>
      </c>
      <c r="CR206" s="27">
        <v>285</v>
      </c>
      <c r="CS206" s="27" t="s">
        <v>1336</v>
      </c>
      <c r="CT206" s="27" t="s">
        <v>52</v>
      </c>
      <c r="CU206" s="27">
        <v>1</v>
      </c>
      <c r="CV206" s="27">
        <v>4</v>
      </c>
      <c r="CW206" s="27">
        <v>1</v>
      </c>
      <c r="FZ206" s="27" t="s">
        <v>1335</v>
      </c>
      <c r="GA206" s="27">
        <v>499533</v>
      </c>
      <c r="GB206" s="27" t="s">
        <v>1334</v>
      </c>
      <c r="GC206" s="27" t="s">
        <v>1333</v>
      </c>
      <c r="GD206" s="27">
        <v>8</v>
      </c>
      <c r="GF206" s="27">
        <v>-1</v>
      </c>
      <c r="GG206" s="27" t="s">
        <v>54</v>
      </c>
      <c r="GH206" s="27" t="s">
        <v>54</v>
      </c>
    </row>
    <row r="207" spans="1:190" x14ac:dyDescent="0.3">
      <c r="A207" s="27" t="s">
        <v>1332</v>
      </c>
      <c r="B207" s="27" t="s">
        <v>1331</v>
      </c>
      <c r="C207" s="27">
        <v>7519</v>
      </c>
      <c r="D207" s="47" t="s">
        <v>3812</v>
      </c>
      <c r="E207" s="28">
        <v>42234</v>
      </c>
      <c r="F207" s="27" t="s">
        <v>48</v>
      </c>
      <c r="G207" s="27" t="s">
        <v>49</v>
      </c>
      <c r="H207" s="27" t="s">
        <v>1261</v>
      </c>
      <c r="I207" s="27" t="s">
        <v>1260</v>
      </c>
      <c r="J207" s="27" t="s">
        <v>1330</v>
      </c>
      <c r="K207" s="27" t="s">
        <v>64</v>
      </c>
      <c r="CO207" s="27" t="s">
        <v>52</v>
      </c>
      <c r="CP207" s="27" t="s">
        <v>52</v>
      </c>
      <c r="CR207" s="27">
        <v>475</v>
      </c>
      <c r="CS207" s="27" t="s">
        <v>1329</v>
      </c>
      <c r="CT207" s="27" t="s">
        <v>52</v>
      </c>
      <c r="CU207" s="27">
        <v>1</v>
      </c>
      <c r="CV207" s="27">
        <v>2</v>
      </c>
      <c r="CW207" s="27">
        <v>1</v>
      </c>
      <c r="FZ207" s="27" t="s">
        <v>1328</v>
      </c>
      <c r="GA207" s="27">
        <v>499534</v>
      </c>
      <c r="GB207" s="27" t="s">
        <v>1327</v>
      </c>
      <c r="GC207" s="27" t="s">
        <v>1326</v>
      </c>
      <c r="GD207" s="27">
        <v>9</v>
      </c>
      <c r="GF207" s="27">
        <v>-1</v>
      </c>
      <c r="GG207" s="27" t="s">
        <v>54</v>
      </c>
      <c r="GH207" s="27" t="s">
        <v>54</v>
      </c>
    </row>
    <row r="208" spans="1:190" x14ac:dyDescent="0.3">
      <c r="A208" s="27" t="s">
        <v>1269</v>
      </c>
      <c r="B208" s="27" t="s">
        <v>1268</v>
      </c>
      <c r="C208" s="27">
        <v>7519</v>
      </c>
      <c r="D208" s="47" t="s">
        <v>3813</v>
      </c>
      <c r="E208" s="28">
        <v>42235</v>
      </c>
      <c r="F208" s="27" t="s">
        <v>48</v>
      </c>
      <c r="G208" s="27" t="s">
        <v>49</v>
      </c>
      <c r="H208" s="27" t="s">
        <v>1261</v>
      </c>
      <c r="I208" s="27" t="s">
        <v>1260</v>
      </c>
      <c r="J208" s="27" t="s">
        <v>1267</v>
      </c>
      <c r="K208" s="27" t="s">
        <v>64</v>
      </c>
      <c r="BO208" s="27" t="s">
        <v>52</v>
      </c>
      <c r="BQ208" s="27">
        <v>100</v>
      </c>
      <c r="BR208" s="27" t="s">
        <v>320</v>
      </c>
      <c r="BS208" s="27" t="s">
        <v>52</v>
      </c>
      <c r="BT208" s="27">
        <v>1</v>
      </c>
      <c r="BU208" s="27">
        <v>1</v>
      </c>
      <c r="BV208" s="27">
        <v>1</v>
      </c>
      <c r="FZ208" s="27" t="s">
        <v>1266</v>
      </c>
      <c r="GA208" s="27">
        <v>499510</v>
      </c>
      <c r="GB208" s="27" t="s">
        <v>1265</v>
      </c>
      <c r="GC208" s="27" t="s">
        <v>1264</v>
      </c>
      <c r="GD208" s="27">
        <v>16</v>
      </c>
      <c r="GF208" s="27">
        <v>-1</v>
      </c>
      <c r="GG208" s="27" t="s">
        <v>54</v>
      </c>
      <c r="GH208" s="27" t="s">
        <v>54</v>
      </c>
    </row>
    <row r="209" spans="1:190" x14ac:dyDescent="0.3">
      <c r="A209" s="27" t="s">
        <v>1263</v>
      </c>
      <c r="B209" s="27" t="s">
        <v>1262</v>
      </c>
      <c r="C209" s="27">
        <v>7519</v>
      </c>
      <c r="D209" s="47" t="s">
        <v>3814</v>
      </c>
      <c r="E209" s="28">
        <v>42235</v>
      </c>
      <c r="F209" s="27" t="s">
        <v>48</v>
      </c>
      <c r="G209" s="27" t="s">
        <v>49</v>
      </c>
      <c r="H209" s="27" t="s">
        <v>1261</v>
      </c>
      <c r="I209" s="27" t="s">
        <v>1260</v>
      </c>
      <c r="J209" s="27" t="s">
        <v>1259</v>
      </c>
      <c r="K209" s="27" t="s">
        <v>64</v>
      </c>
      <c r="BO209" s="27" t="s">
        <v>52</v>
      </c>
      <c r="BQ209" s="27">
        <v>110</v>
      </c>
      <c r="BR209" s="27" t="s">
        <v>320</v>
      </c>
      <c r="BS209" s="27" t="s">
        <v>52</v>
      </c>
      <c r="BT209" s="27">
        <v>1</v>
      </c>
      <c r="BU209" s="27">
        <v>1</v>
      </c>
      <c r="BV209" s="27">
        <v>1</v>
      </c>
      <c r="FZ209" s="27" t="s">
        <v>1258</v>
      </c>
      <c r="GA209" s="27">
        <v>499512</v>
      </c>
      <c r="GB209" s="27" t="s">
        <v>1257</v>
      </c>
      <c r="GC209" s="27" t="s">
        <v>1256</v>
      </c>
      <c r="GD209" s="27">
        <v>17</v>
      </c>
      <c r="GF209" s="27">
        <v>-1</v>
      </c>
      <c r="GG209" s="27" t="s">
        <v>54</v>
      </c>
      <c r="GH209" s="27" t="s">
        <v>54</v>
      </c>
    </row>
    <row r="210" spans="1:190" x14ac:dyDescent="0.3">
      <c r="A210" s="27" t="s">
        <v>1808</v>
      </c>
      <c r="B210" s="27" t="s">
        <v>1807</v>
      </c>
      <c r="C210" s="27">
        <v>7519</v>
      </c>
      <c r="D210" s="47" t="s">
        <v>3815</v>
      </c>
      <c r="E210" s="28">
        <v>42239</v>
      </c>
      <c r="F210" s="27" t="s">
        <v>69</v>
      </c>
      <c r="G210" s="27" t="s">
        <v>74</v>
      </c>
      <c r="H210" s="27" t="s">
        <v>1806</v>
      </c>
      <c r="I210" s="27" t="s">
        <v>1805</v>
      </c>
      <c r="J210" s="27" t="s">
        <v>1804</v>
      </c>
      <c r="K210" s="27" t="s">
        <v>64</v>
      </c>
      <c r="BO210" s="27" t="s">
        <v>52</v>
      </c>
      <c r="BQ210" s="27">
        <v>85</v>
      </c>
      <c r="BR210" s="27" t="s">
        <v>1803</v>
      </c>
      <c r="BS210" s="27" t="s">
        <v>52</v>
      </c>
      <c r="BT210" s="27">
        <v>3</v>
      </c>
      <c r="BU210" s="27">
        <v>3</v>
      </c>
      <c r="BV210" s="27">
        <v>2</v>
      </c>
      <c r="FZ210" s="27" t="s">
        <v>1802</v>
      </c>
      <c r="GA210" s="27">
        <v>514706</v>
      </c>
      <c r="GB210" s="27" t="s">
        <v>1801</v>
      </c>
      <c r="GC210" s="27" t="s">
        <v>1800</v>
      </c>
      <c r="GD210" s="27">
        <v>53</v>
      </c>
      <c r="GF210" s="27">
        <v>-1</v>
      </c>
      <c r="GG210" s="27" t="s">
        <v>54</v>
      </c>
      <c r="GH210" s="27" t="s">
        <v>54</v>
      </c>
    </row>
    <row r="211" spans="1:190" x14ac:dyDescent="0.3">
      <c r="A211" s="27" t="s">
        <v>1765</v>
      </c>
      <c r="B211" s="27" t="s">
        <v>1764</v>
      </c>
      <c r="C211" s="27">
        <v>7519</v>
      </c>
      <c r="D211" s="47" t="s">
        <v>3816</v>
      </c>
      <c r="E211" s="28">
        <v>42239</v>
      </c>
      <c r="F211" s="27" t="s">
        <v>69</v>
      </c>
      <c r="G211" s="27" t="s">
        <v>74</v>
      </c>
      <c r="H211" s="27" t="s">
        <v>1763</v>
      </c>
      <c r="I211" s="27" t="s">
        <v>1761</v>
      </c>
      <c r="J211" s="27" t="s">
        <v>1762</v>
      </c>
      <c r="K211" s="27" t="s">
        <v>64</v>
      </c>
      <c r="BO211" s="27" t="s">
        <v>52</v>
      </c>
      <c r="BQ211" s="27">
        <v>100</v>
      </c>
      <c r="BR211" s="27" t="s">
        <v>1760</v>
      </c>
      <c r="BS211" s="27" t="s">
        <v>52</v>
      </c>
      <c r="BT211" s="27">
        <v>2</v>
      </c>
      <c r="BU211" s="27">
        <v>2</v>
      </c>
      <c r="BV211" s="27">
        <v>1</v>
      </c>
      <c r="FZ211" s="27" t="s">
        <v>1759</v>
      </c>
      <c r="GA211" s="27">
        <v>514341</v>
      </c>
      <c r="GB211" s="27" t="s">
        <v>1758</v>
      </c>
      <c r="GC211" s="27" t="s">
        <v>1757</v>
      </c>
      <c r="GD211" s="27">
        <v>52</v>
      </c>
      <c r="GF211" s="27">
        <v>-1</v>
      </c>
      <c r="GG211" s="27" t="s">
        <v>54</v>
      </c>
      <c r="GH211" s="27" t="s">
        <v>54</v>
      </c>
    </row>
    <row r="212" spans="1:190" x14ac:dyDescent="0.3">
      <c r="A212" s="27" t="s">
        <v>2005</v>
      </c>
      <c r="B212" s="27" t="s">
        <v>2004</v>
      </c>
      <c r="C212" s="27">
        <v>7519</v>
      </c>
      <c r="D212" s="47" t="s">
        <v>3817</v>
      </c>
      <c r="E212" s="28">
        <v>42239</v>
      </c>
      <c r="F212" s="27" t="s">
        <v>69</v>
      </c>
      <c r="G212" s="27" t="s">
        <v>74</v>
      </c>
      <c r="H212" s="27" t="s">
        <v>1806</v>
      </c>
      <c r="I212" s="27" t="s">
        <v>1805</v>
      </c>
      <c r="J212" s="27" t="s">
        <v>2003</v>
      </c>
      <c r="K212" s="27" t="s">
        <v>64</v>
      </c>
      <c r="FI212" s="27" t="s">
        <v>52</v>
      </c>
      <c r="FK212" s="27">
        <v>150</v>
      </c>
      <c r="FL212" s="27" t="s">
        <v>385</v>
      </c>
      <c r="FM212" s="27" t="s">
        <v>52</v>
      </c>
      <c r="FN212" s="27">
        <v>1</v>
      </c>
      <c r="FO212" s="27">
        <v>5</v>
      </c>
      <c r="FP212" s="27">
        <v>1</v>
      </c>
      <c r="FQ212" s="27" t="s">
        <v>52</v>
      </c>
      <c r="FR212" s="27" t="s">
        <v>52</v>
      </c>
      <c r="FT212" s="27">
        <v>100</v>
      </c>
      <c r="FU212" s="27" t="s">
        <v>353</v>
      </c>
      <c r="FV212" s="27" t="s">
        <v>52</v>
      </c>
      <c r="FW212" s="27">
        <v>1</v>
      </c>
      <c r="FX212" s="27">
        <v>5</v>
      </c>
      <c r="FY212" s="27">
        <v>1</v>
      </c>
      <c r="FZ212" s="27" t="s">
        <v>2002</v>
      </c>
      <c r="GA212" s="27">
        <v>514334</v>
      </c>
      <c r="GB212" s="27" t="s">
        <v>2001</v>
      </c>
      <c r="GC212" s="27" t="s">
        <v>1825</v>
      </c>
      <c r="GD212" s="27">
        <v>47</v>
      </c>
      <c r="GF212" s="27">
        <v>-1</v>
      </c>
      <c r="GG212" s="27" t="s">
        <v>54</v>
      </c>
      <c r="GH212" s="27" t="s">
        <v>54</v>
      </c>
    </row>
    <row r="213" spans="1:190" x14ac:dyDescent="0.3">
      <c r="A213" s="27" t="s">
        <v>2763</v>
      </c>
      <c r="B213" s="27" t="s">
        <v>2762</v>
      </c>
      <c r="C213" s="27">
        <v>5105</v>
      </c>
      <c r="D213" s="47" t="s">
        <v>3818</v>
      </c>
      <c r="E213" s="28">
        <v>42235</v>
      </c>
      <c r="F213" s="27" t="s">
        <v>48</v>
      </c>
      <c r="G213" s="27" t="s">
        <v>49</v>
      </c>
      <c r="H213" s="27" t="s">
        <v>56</v>
      </c>
      <c r="I213" s="27" t="s">
        <v>57</v>
      </c>
      <c r="J213" s="27" t="s">
        <v>327</v>
      </c>
      <c r="K213" s="27" t="s">
        <v>51</v>
      </c>
      <c r="FI213" s="27" t="s">
        <v>52</v>
      </c>
      <c r="FJ213" s="27">
        <v>25</v>
      </c>
      <c r="FK213" s="27">
        <v>150</v>
      </c>
      <c r="FL213" s="27" t="s">
        <v>323</v>
      </c>
      <c r="FM213" s="27" t="s">
        <v>52</v>
      </c>
      <c r="FN213" s="27">
        <v>1</v>
      </c>
      <c r="FO213" s="27">
        <v>2</v>
      </c>
      <c r="FP213" s="27">
        <v>1</v>
      </c>
      <c r="FQ213" s="27" t="s">
        <v>52</v>
      </c>
      <c r="FR213" s="27" t="s">
        <v>52</v>
      </c>
      <c r="FT213" s="27">
        <v>85</v>
      </c>
      <c r="FU213" s="27" t="s">
        <v>323</v>
      </c>
      <c r="FV213" s="27" t="s">
        <v>52</v>
      </c>
      <c r="FW213" s="27">
        <v>1</v>
      </c>
      <c r="FX213" s="27">
        <v>2</v>
      </c>
      <c r="FY213" s="27">
        <v>1</v>
      </c>
      <c r="FZ213" s="27" t="s">
        <v>2761</v>
      </c>
      <c r="GA213" s="27">
        <v>501762</v>
      </c>
      <c r="GB213" s="27" t="s">
        <v>2760</v>
      </c>
      <c r="GC213" s="27" t="s">
        <v>2759</v>
      </c>
      <c r="GD213" s="27">
        <v>22</v>
      </c>
      <c r="GF213" s="27">
        <v>-1</v>
      </c>
      <c r="GG213" s="27" t="s">
        <v>54</v>
      </c>
      <c r="GH213" s="27" t="s">
        <v>54</v>
      </c>
    </row>
    <row r="214" spans="1:190" x14ac:dyDescent="0.3">
      <c r="A214" s="27" t="s">
        <v>2330</v>
      </c>
      <c r="B214" s="27" t="s">
        <v>2329</v>
      </c>
      <c r="C214" s="27">
        <v>5105</v>
      </c>
      <c r="D214" s="47" t="s">
        <v>3819</v>
      </c>
      <c r="E214" s="28">
        <v>42235</v>
      </c>
      <c r="F214" s="27" t="s">
        <v>69</v>
      </c>
      <c r="G214" s="27" t="s">
        <v>1522</v>
      </c>
      <c r="H214" s="27" t="s">
        <v>1589</v>
      </c>
      <c r="I214" s="27" t="s">
        <v>1588</v>
      </c>
      <c r="J214" s="27" t="s">
        <v>2328</v>
      </c>
      <c r="K214" s="27" t="s">
        <v>51</v>
      </c>
      <c r="L214" s="27" t="s">
        <v>53</v>
      </c>
      <c r="U214" s="27" t="s">
        <v>52</v>
      </c>
      <c r="V214" s="27" t="s">
        <v>52</v>
      </c>
      <c r="X214" s="27">
        <v>325</v>
      </c>
      <c r="Y214" s="27" t="s">
        <v>2327</v>
      </c>
      <c r="Z214" s="27" t="s">
        <v>52</v>
      </c>
      <c r="AA214" s="27">
        <v>25</v>
      </c>
      <c r="AB214" s="27">
        <v>30</v>
      </c>
      <c r="AC214" s="27">
        <v>10</v>
      </c>
      <c r="AD214" s="27" t="s">
        <v>52</v>
      </c>
      <c r="AE214" s="27" t="s">
        <v>52</v>
      </c>
      <c r="AG214" s="27">
        <v>100</v>
      </c>
      <c r="AH214" s="27" t="s">
        <v>2326</v>
      </c>
      <c r="AI214" s="27" t="s">
        <v>52</v>
      </c>
      <c r="AJ214" s="27">
        <v>7</v>
      </c>
      <c r="AK214" s="27">
        <v>20</v>
      </c>
      <c r="AL214" s="27">
        <v>10</v>
      </c>
      <c r="AM214" s="27" t="s">
        <v>52</v>
      </c>
      <c r="AN214" s="27" t="s">
        <v>52</v>
      </c>
      <c r="AP214" s="27">
        <v>175</v>
      </c>
      <c r="AQ214" s="27" t="s">
        <v>320</v>
      </c>
      <c r="AR214" s="27" t="s">
        <v>52</v>
      </c>
      <c r="AS214" s="27">
        <v>10</v>
      </c>
      <c r="AT214" s="27">
        <v>25</v>
      </c>
      <c r="AU214" s="27">
        <v>10</v>
      </c>
      <c r="AV214" s="27" t="s">
        <v>52</v>
      </c>
      <c r="AW214" s="27" t="s">
        <v>52</v>
      </c>
      <c r="AY214" s="27">
        <v>375</v>
      </c>
      <c r="AZ214" s="27" t="s">
        <v>1571</v>
      </c>
      <c r="BA214" s="27" t="s">
        <v>52</v>
      </c>
      <c r="BB214" s="27">
        <v>5</v>
      </c>
      <c r="BC214" s="27">
        <v>10</v>
      </c>
      <c r="BD214" s="27">
        <v>10</v>
      </c>
      <c r="BE214" s="27" t="s">
        <v>52</v>
      </c>
      <c r="BF214" s="27" t="s">
        <v>52</v>
      </c>
      <c r="BH214" s="27">
        <v>175</v>
      </c>
      <c r="BI214" s="27" t="s">
        <v>2325</v>
      </c>
      <c r="BJ214" s="27" t="s">
        <v>52</v>
      </c>
      <c r="BK214" s="27">
        <v>5</v>
      </c>
      <c r="BL214" s="27">
        <v>10</v>
      </c>
      <c r="BM214" s="27">
        <v>5</v>
      </c>
      <c r="BN214" s="27" t="s">
        <v>53</v>
      </c>
      <c r="BW214" s="27" t="s">
        <v>52</v>
      </c>
      <c r="BX214" s="27" t="s">
        <v>52</v>
      </c>
      <c r="BZ214" s="27">
        <v>1650</v>
      </c>
      <c r="CA214" s="27" t="s">
        <v>1569</v>
      </c>
      <c r="CB214" s="27" t="s">
        <v>52</v>
      </c>
      <c r="CC214" s="27">
        <v>5</v>
      </c>
      <c r="CD214" s="27">
        <v>10</v>
      </c>
      <c r="CE214" s="27">
        <v>5</v>
      </c>
      <c r="CF214" s="27" t="s">
        <v>53</v>
      </c>
      <c r="CO214" s="27" t="s">
        <v>53</v>
      </c>
      <c r="CX214" s="27" t="s">
        <v>52</v>
      </c>
      <c r="CY214" s="27" t="s">
        <v>52</v>
      </c>
      <c r="DA214" s="27">
        <v>375</v>
      </c>
      <c r="DB214" s="27" t="s">
        <v>1568</v>
      </c>
      <c r="DC214" s="27" t="s">
        <v>52</v>
      </c>
      <c r="DD214" s="27">
        <v>7</v>
      </c>
      <c r="DE214" s="27">
        <v>8</v>
      </c>
      <c r="DF214" s="27">
        <v>4</v>
      </c>
      <c r="DG214" s="27" t="s">
        <v>53</v>
      </c>
      <c r="DP214" s="27" t="s">
        <v>52</v>
      </c>
      <c r="DQ214" s="27" t="s">
        <v>53</v>
      </c>
      <c r="DR214" s="27">
        <v>1</v>
      </c>
      <c r="DS214" s="27">
        <v>30</v>
      </c>
      <c r="DT214" s="27" t="s">
        <v>320</v>
      </c>
      <c r="DU214" s="27" t="s">
        <v>52</v>
      </c>
      <c r="DV214" s="27">
        <v>15</v>
      </c>
      <c r="DW214" s="27">
        <v>7</v>
      </c>
      <c r="DX214" s="27">
        <v>10</v>
      </c>
      <c r="DY214" s="27" t="s">
        <v>53</v>
      </c>
      <c r="EH214" s="27" t="s">
        <v>52</v>
      </c>
      <c r="EI214" s="27" t="s">
        <v>52</v>
      </c>
      <c r="EK214" s="27">
        <v>250</v>
      </c>
      <c r="EL214" s="27" t="s">
        <v>2324</v>
      </c>
      <c r="EM214" s="27" t="s">
        <v>52</v>
      </c>
      <c r="EN214" s="27">
        <v>7</v>
      </c>
      <c r="EO214" s="27">
        <v>25</v>
      </c>
      <c r="EP214" s="27">
        <v>7</v>
      </c>
      <c r="EQ214" s="27" t="s">
        <v>52</v>
      </c>
      <c r="ER214" s="27" t="s">
        <v>53</v>
      </c>
      <c r="ET214" s="27">
        <f>3000/25</f>
        <v>120</v>
      </c>
      <c r="EU214" s="27" t="s">
        <v>1566</v>
      </c>
      <c r="EV214" s="27" t="s">
        <v>52</v>
      </c>
      <c r="EW214" s="27">
        <v>15</v>
      </c>
      <c r="EX214" s="27">
        <v>25</v>
      </c>
      <c r="EY214" s="27">
        <v>15</v>
      </c>
      <c r="EZ214" s="27" t="s">
        <v>52</v>
      </c>
      <c r="FA214" s="27" t="s">
        <v>52</v>
      </c>
      <c r="FC214" s="27">
        <v>250</v>
      </c>
      <c r="FD214" s="27" t="s">
        <v>1578</v>
      </c>
      <c r="FE214" s="27" t="s">
        <v>52</v>
      </c>
      <c r="FF214" s="27">
        <v>7</v>
      </c>
      <c r="FG214" s="27">
        <v>15</v>
      </c>
      <c r="FH214" s="27">
        <v>7</v>
      </c>
      <c r="FI214" s="27" t="s">
        <v>52</v>
      </c>
      <c r="FJ214" s="27">
        <v>77</v>
      </c>
      <c r="FK214" s="27">
        <v>150</v>
      </c>
      <c r="FL214" s="27" t="s">
        <v>2295</v>
      </c>
      <c r="FM214" s="27" t="s">
        <v>52</v>
      </c>
      <c r="FN214" s="27">
        <v>7</v>
      </c>
      <c r="FO214" s="27">
        <v>25</v>
      </c>
      <c r="FP214" s="27">
        <v>7</v>
      </c>
      <c r="FQ214" s="27" t="s">
        <v>52</v>
      </c>
      <c r="FR214" s="27" t="s">
        <v>53</v>
      </c>
      <c r="FT214" s="27">
        <f>350/2</f>
        <v>175</v>
      </c>
      <c r="FU214" s="27" t="s">
        <v>2323</v>
      </c>
      <c r="FV214" s="27" t="s">
        <v>52</v>
      </c>
      <c r="FW214" s="27">
        <v>7</v>
      </c>
      <c r="FX214" s="27">
        <v>25</v>
      </c>
      <c r="FY214" s="27">
        <v>7</v>
      </c>
      <c r="FZ214" s="27" t="s">
        <v>2322</v>
      </c>
      <c r="GA214" s="27">
        <v>500789</v>
      </c>
      <c r="GB214" s="27" t="s">
        <v>2321</v>
      </c>
      <c r="GC214" s="27" t="s">
        <v>2320</v>
      </c>
      <c r="GD214" s="27">
        <v>18</v>
      </c>
      <c r="GF214" s="27">
        <v>-1</v>
      </c>
      <c r="GG214" s="27" t="s">
        <v>54</v>
      </c>
      <c r="GH214" s="27" t="s">
        <v>54</v>
      </c>
    </row>
    <row r="215" spans="1:190" x14ac:dyDescent="0.3">
      <c r="A215" s="27" t="s">
        <v>1537</v>
      </c>
      <c r="B215" s="27" t="s">
        <v>1536</v>
      </c>
      <c r="C215" s="27">
        <v>5105</v>
      </c>
      <c r="D215" s="47" t="s">
        <v>3820</v>
      </c>
      <c r="E215" s="28">
        <v>42234</v>
      </c>
      <c r="F215" s="27" t="s">
        <v>69</v>
      </c>
      <c r="G215" s="27" t="s">
        <v>1522</v>
      </c>
      <c r="H215" s="27" t="s">
        <v>1521</v>
      </c>
      <c r="I215" s="27" t="s">
        <v>1535</v>
      </c>
      <c r="J215" s="27" t="s">
        <v>1534</v>
      </c>
      <c r="K215" s="27" t="s">
        <v>64</v>
      </c>
      <c r="BO215" s="27" t="s">
        <v>52</v>
      </c>
      <c r="BQ215" s="27">
        <v>115</v>
      </c>
      <c r="BR215" s="27" t="s">
        <v>320</v>
      </c>
      <c r="BS215" s="27" t="s">
        <v>52</v>
      </c>
      <c r="BT215" s="27">
        <v>6</v>
      </c>
      <c r="BU215" s="27">
        <v>1</v>
      </c>
      <c r="BV215" s="27">
        <v>5</v>
      </c>
      <c r="FZ215" s="27" t="s">
        <v>1533</v>
      </c>
      <c r="GA215" s="27">
        <v>496695</v>
      </c>
      <c r="GB215" s="27" t="s">
        <v>1532</v>
      </c>
      <c r="GC215" s="27" t="s">
        <v>1531</v>
      </c>
      <c r="GD215" s="27">
        <v>10</v>
      </c>
      <c r="GF215" s="27">
        <v>-1</v>
      </c>
      <c r="GG215" s="27" t="s">
        <v>54</v>
      </c>
      <c r="GH215" s="27" t="s">
        <v>54</v>
      </c>
    </row>
    <row r="216" spans="1:190" x14ac:dyDescent="0.3">
      <c r="C216" s="27">
        <v>5105</v>
      </c>
      <c r="D216" s="47" t="s">
        <v>3821</v>
      </c>
      <c r="E216" s="28">
        <v>42234</v>
      </c>
      <c r="F216" s="27" t="s">
        <v>377</v>
      </c>
      <c r="G216" s="27" t="s">
        <v>431</v>
      </c>
      <c r="H216" s="27" t="s">
        <v>501</v>
      </c>
      <c r="K216" s="27" t="s">
        <v>51</v>
      </c>
      <c r="BQ216" s="27">
        <v>100</v>
      </c>
      <c r="FZ216" s="27" t="s">
        <v>567</v>
      </c>
      <c r="GA216" s="27">
        <v>3180408</v>
      </c>
      <c r="GB216" s="27" t="s">
        <v>566</v>
      </c>
      <c r="GC216" s="27" t="s">
        <v>565</v>
      </c>
      <c r="GD216" s="27">
        <v>32</v>
      </c>
      <c r="GF216" s="27">
        <v>-1</v>
      </c>
    </row>
    <row r="217" spans="1:190" x14ac:dyDescent="0.3">
      <c r="A217" s="27" t="s">
        <v>2369</v>
      </c>
      <c r="B217" s="27" t="s">
        <v>2368</v>
      </c>
      <c r="C217" s="27">
        <v>5105</v>
      </c>
      <c r="D217" s="47" t="s">
        <v>3822</v>
      </c>
      <c r="E217" s="28">
        <v>42235</v>
      </c>
      <c r="F217" s="27" t="s">
        <v>69</v>
      </c>
      <c r="G217" s="27" t="s">
        <v>1522</v>
      </c>
      <c r="H217" s="27" t="s">
        <v>1589</v>
      </c>
      <c r="I217" s="27" t="s">
        <v>1588</v>
      </c>
      <c r="J217" s="27" t="s">
        <v>2367</v>
      </c>
      <c r="K217" s="27" t="s">
        <v>51</v>
      </c>
      <c r="L217" s="27" t="s">
        <v>53</v>
      </c>
      <c r="U217" s="27" t="s">
        <v>52</v>
      </c>
      <c r="V217" s="27" t="s">
        <v>52</v>
      </c>
      <c r="X217" s="27">
        <v>320</v>
      </c>
      <c r="Y217" s="27" t="s">
        <v>2355</v>
      </c>
      <c r="Z217" s="27" t="s">
        <v>52</v>
      </c>
      <c r="AA217" s="27">
        <v>3</v>
      </c>
      <c r="AB217" s="27">
        <v>10</v>
      </c>
      <c r="AC217" s="27">
        <v>3</v>
      </c>
      <c r="AD217" s="27" t="s">
        <v>53</v>
      </c>
      <c r="AM217" s="27" t="s">
        <v>52</v>
      </c>
      <c r="AN217" s="27" t="s">
        <v>52</v>
      </c>
      <c r="AP217" s="27">
        <v>125</v>
      </c>
      <c r="AQ217" s="27" t="s">
        <v>320</v>
      </c>
      <c r="AR217" s="27" t="s">
        <v>52</v>
      </c>
      <c r="AS217" s="27">
        <v>3</v>
      </c>
      <c r="AT217" s="27">
        <v>15</v>
      </c>
      <c r="AU217" s="27">
        <v>3</v>
      </c>
      <c r="AV217" s="27" t="s">
        <v>52</v>
      </c>
      <c r="AW217" s="27" t="s">
        <v>53</v>
      </c>
      <c r="AY217" s="27">
        <f>900/2</f>
        <v>450</v>
      </c>
      <c r="AZ217" s="27" t="s">
        <v>1571</v>
      </c>
      <c r="BA217" s="27" t="s">
        <v>52</v>
      </c>
      <c r="BB217" s="27">
        <v>3</v>
      </c>
      <c r="BC217" s="27">
        <v>10</v>
      </c>
      <c r="BD217" s="27">
        <v>3</v>
      </c>
      <c r="BE217" s="27" t="s">
        <v>52</v>
      </c>
      <c r="BF217" s="27" t="s">
        <v>53</v>
      </c>
      <c r="BH217" s="27">
        <f>8200/50</f>
        <v>164</v>
      </c>
      <c r="BI217" s="27" t="s">
        <v>2353</v>
      </c>
      <c r="BJ217" s="27" t="s">
        <v>52</v>
      </c>
      <c r="BK217" s="27">
        <v>3</v>
      </c>
      <c r="BL217" s="27">
        <v>6</v>
      </c>
      <c r="BM217" s="27">
        <v>3</v>
      </c>
      <c r="BN217" s="27" t="s">
        <v>53</v>
      </c>
      <c r="BW217" s="27" t="s">
        <v>52</v>
      </c>
      <c r="BX217" s="27" t="s">
        <v>52</v>
      </c>
      <c r="BZ217" s="27">
        <v>1600</v>
      </c>
      <c r="CA217" s="27" t="s">
        <v>1569</v>
      </c>
      <c r="CB217" s="27" t="s">
        <v>52</v>
      </c>
      <c r="CC217" s="27">
        <v>3</v>
      </c>
      <c r="CD217" s="27">
        <v>6</v>
      </c>
      <c r="CE217" s="27">
        <v>3</v>
      </c>
      <c r="CF217" s="27" t="s">
        <v>53</v>
      </c>
      <c r="CO217" s="27" t="s">
        <v>53</v>
      </c>
      <c r="CX217" s="27" t="s">
        <v>52</v>
      </c>
      <c r="CY217" s="27" t="s">
        <v>52</v>
      </c>
      <c r="DA217" s="27">
        <v>250</v>
      </c>
      <c r="DB217" s="27" t="s">
        <v>2366</v>
      </c>
      <c r="DC217" s="27" t="s">
        <v>52</v>
      </c>
      <c r="DD217" s="27">
        <v>3</v>
      </c>
      <c r="DE217" s="27">
        <v>15</v>
      </c>
      <c r="DF217" s="27">
        <v>3</v>
      </c>
      <c r="DG217" s="27" t="s">
        <v>53</v>
      </c>
      <c r="DP217" s="27" t="s">
        <v>52</v>
      </c>
      <c r="DQ217" s="27" t="s">
        <v>53</v>
      </c>
      <c r="DS217" s="27">
        <f>220/10</f>
        <v>22</v>
      </c>
      <c r="DT217" s="27" t="s">
        <v>2365</v>
      </c>
      <c r="DU217" s="27" t="s">
        <v>52</v>
      </c>
      <c r="DV217" s="27">
        <v>3</v>
      </c>
      <c r="DW217" s="27">
        <v>5</v>
      </c>
      <c r="DX217" s="27">
        <v>3</v>
      </c>
      <c r="DY217" s="27" t="s">
        <v>53</v>
      </c>
      <c r="EH217" s="27" t="s">
        <v>52</v>
      </c>
      <c r="EI217" s="27" t="s">
        <v>53</v>
      </c>
      <c r="EK217" s="27">
        <f>1500/10</f>
        <v>150</v>
      </c>
      <c r="EL217" s="27" t="s">
        <v>1578</v>
      </c>
      <c r="EM217" s="27" t="s">
        <v>52</v>
      </c>
      <c r="EN217" s="27">
        <v>3</v>
      </c>
      <c r="EO217" s="27">
        <v>10</v>
      </c>
      <c r="EP217" s="27">
        <v>3</v>
      </c>
      <c r="EQ217" s="27" t="s">
        <v>52</v>
      </c>
      <c r="ER217" s="27" t="s">
        <v>52</v>
      </c>
      <c r="ET217" s="27">
        <v>100</v>
      </c>
      <c r="EU217" s="27" t="s">
        <v>2364</v>
      </c>
      <c r="EV217" s="27" t="s">
        <v>52</v>
      </c>
      <c r="EW217" s="27">
        <v>3</v>
      </c>
      <c r="EX217" s="27">
        <v>15</v>
      </c>
      <c r="EY217" s="27">
        <v>3</v>
      </c>
      <c r="EZ217" s="27" t="s">
        <v>52</v>
      </c>
      <c r="FA217" s="27" t="s">
        <v>52</v>
      </c>
      <c r="FC217" s="27">
        <v>125</v>
      </c>
      <c r="FD217" s="27" t="s">
        <v>2363</v>
      </c>
      <c r="FE217" s="27" t="s">
        <v>52</v>
      </c>
      <c r="FF217" s="27">
        <v>3</v>
      </c>
      <c r="FG217" s="27">
        <v>10</v>
      </c>
      <c r="FH217" s="27">
        <v>3</v>
      </c>
      <c r="FI217" s="27" t="s">
        <v>52</v>
      </c>
      <c r="FJ217" s="27">
        <v>77</v>
      </c>
      <c r="FK217" s="27">
        <v>100</v>
      </c>
      <c r="FL217" s="27" t="s">
        <v>2362</v>
      </c>
      <c r="FM217" s="27" t="s">
        <v>52</v>
      </c>
      <c r="FN217" s="27">
        <v>5</v>
      </c>
      <c r="FO217" s="27">
        <v>15</v>
      </c>
      <c r="FP217" s="27">
        <v>5</v>
      </c>
      <c r="FQ217" s="27" t="s">
        <v>53</v>
      </c>
      <c r="FZ217" s="27" t="s">
        <v>2361</v>
      </c>
      <c r="GA217" s="27">
        <v>500908</v>
      </c>
      <c r="GB217" s="27" t="s">
        <v>2360</v>
      </c>
      <c r="GC217" s="27" t="s">
        <v>2359</v>
      </c>
      <c r="GD217" s="27">
        <v>19</v>
      </c>
      <c r="GF217" s="27">
        <v>-1</v>
      </c>
      <c r="GG217" s="27" t="s">
        <v>54</v>
      </c>
      <c r="GH217" s="27" t="s">
        <v>54</v>
      </c>
    </row>
    <row r="218" spans="1:190" x14ac:dyDescent="0.3">
      <c r="A218" s="27" t="s">
        <v>1066</v>
      </c>
      <c r="B218" s="27" t="s">
        <v>1065</v>
      </c>
      <c r="C218" s="27">
        <v>5105</v>
      </c>
      <c r="D218" s="47" t="s">
        <v>3823</v>
      </c>
      <c r="E218" s="28">
        <v>42236</v>
      </c>
      <c r="F218" s="27" t="s">
        <v>48</v>
      </c>
      <c r="G218" s="27" t="s">
        <v>67</v>
      </c>
      <c r="H218" s="27" t="s">
        <v>1017</v>
      </c>
      <c r="I218" s="27" t="s">
        <v>1016</v>
      </c>
      <c r="J218" s="27" t="s">
        <v>1064</v>
      </c>
      <c r="K218" s="27" t="s">
        <v>64</v>
      </c>
      <c r="L218" s="27" t="s">
        <v>53</v>
      </c>
      <c r="DY218" s="27" t="s">
        <v>52</v>
      </c>
      <c r="DZ218" s="27" t="s">
        <v>52</v>
      </c>
      <c r="EB218" s="27">
        <v>100</v>
      </c>
      <c r="EC218" s="27" t="s">
        <v>335</v>
      </c>
      <c r="ED218" s="27" t="s">
        <v>52</v>
      </c>
      <c r="EE218" s="27">
        <v>1</v>
      </c>
      <c r="EF218" s="27">
        <v>2</v>
      </c>
      <c r="EG218" s="27">
        <v>1</v>
      </c>
      <c r="FZ218" s="27" t="s">
        <v>1062</v>
      </c>
      <c r="GA218" s="27">
        <v>502864</v>
      </c>
      <c r="GB218" s="27" t="s">
        <v>1061</v>
      </c>
      <c r="GC218" s="27" t="s">
        <v>1060</v>
      </c>
      <c r="GD218" s="27">
        <v>16</v>
      </c>
      <c r="GF218" s="27">
        <v>-1</v>
      </c>
    </row>
    <row r="219" spans="1:190" x14ac:dyDescent="0.3">
      <c r="A219" s="27" t="s">
        <v>1059</v>
      </c>
      <c r="B219" s="27" t="s">
        <v>1058</v>
      </c>
      <c r="C219" s="27">
        <v>5105</v>
      </c>
      <c r="D219" s="47" t="s">
        <v>3824</v>
      </c>
      <c r="E219" s="28">
        <v>42236</v>
      </c>
      <c r="F219" s="27" t="s">
        <v>48</v>
      </c>
      <c r="G219" s="27" t="s">
        <v>67</v>
      </c>
      <c r="H219" s="27" t="s">
        <v>1017</v>
      </c>
      <c r="I219" s="27" t="s">
        <v>1016</v>
      </c>
      <c r="J219" s="27" t="s">
        <v>1057</v>
      </c>
      <c r="K219" s="27" t="s">
        <v>64</v>
      </c>
      <c r="CO219" s="27" t="s">
        <v>52</v>
      </c>
      <c r="CP219" s="27" t="s">
        <v>52</v>
      </c>
      <c r="CR219" s="27">
        <v>390</v>
      </c>
      <c r="CS219" s="27" t="s">
        <v>335</v>
      </c>
      <c r="CT219" s="27" t="s">
        <v>52</v>
      </c>
      <c r="CU219" s="27">
        <v>1</v>
      </c>
      <c r="CV219" s="27">
        <v>15</v>
      </c>
      <c r="CW219" s="27">
        <v>1</v>
      </c>
      <c r="FZ219" s="27" t="s">
        <v>1056</v>
      </c>
      <c r="GA219" s="27">
        <v>502890</v>
      </c>
      <c r="GB219" s="27" t="s">
        <v>1055</v>
      </c>
      <c r="GC219" s="27" t="s">
        <v>1043</v>
      </c>
      <c r="GD219" s="27">
        <v>24</v>
      </c>
      <c r="GF219" s="27">
        <v>-1</v>
      </c>
      <c r="GG219" s="27" t="s">
        <v>54</v>
      </c>
      <c r="GH219" s="27" t="s">
        <v>54</v>
      </c>
    </row>
    <row r="220" spans="1:190" x14ac:dyDescent="0.3">
      <c r="A220" s="27" t="s">
        <v>1054</v>
      </c>
      <c r="B220" s="27" t="s">
        <v>1053</v>
      </c>
      <c r="C220" s="27">
        <v>5105</v>
      </c>
      <c r="D220" s="47" t="s">
        <v>3825</v>
      </c>
      <c r="E220" s="28">
        <v>42236</v>
      </c>
      <c r="F220" s="27" t="s">
        <v>48</v>
      </c>
      <c r="G220" s="27" t="s">
        <v>67</v>
      </c>
      <c r="H220" s="27" t="s">
        <v>1017</v>
      </c>
      <c r="I220" s="27" t="s">
        <v>1029</v>
      </c>
      <c r="J220" s="27" t="s">
        <v>1052</v>
      </c>
      <c r="K220" s="27" t="s">
        <v>64</v>
      </c>
      <c r="CO220" s="27" t="s">
        <v>52</v>
      </c>
      <c r="CP220" s="27" t="s">
        <v>52</v>
      </c>
      <c r="CR220" s="27">
        <v>390</v>
      </c>
      <c r="CS220" s="27" t="s">
        <v>335</v>
      </c>
      <c r="CT220" s="27" t="s">
        <v>52</v>
      </c>
      <c r="CU220" s="27">
        <v>1</v>
      </c>
      <c r="CV220" s="27">
        <v>15</v>
      </c>
      <c r="CW220" s="27">
        <v>1</v>
      </c>
      <c r="FZ220" s="27" t="s">
        <v>1051</v>
      </c>
      <c r="GA220" s="27">
        <v>502891</v>
      </c>
      <c r="GB220" s="27" t="s">
        <v>1050</v>
      </c>
      <c r="GC220" s="27" t="s">
        <v>1037</v>
      </c>
      <c r="GD220" s="27">
        <v>25</v>
      </c>
      <c r="GF220" s="27">
        <v>-1</v>
      </c>
      <c r="GG220" s="27" t="s">
        <v>54</v>
      </c>
      <c r="GH220" s="27" t="s">
        <v>54</v>
      </c>
    </row>
    <row r="221" spans="1:190" x14ac:dyDescent="0.3">
      <c r="A221" s="27" t="s">
        <v>1049</v>
      </c>
      <c r="B221" s="27" t="s">
        <v>1048</v>
      </c>
      <c r="C221" s="27">
        <v>5105</v>
      </c>
      <c r="D221" s="47" t="s">
        <v>3826</v>
      </c>
      <c r="E221" s="28">
        <v>42236</v>
      </c>
      <c r="F221" s="27" t="s">
        <v>48</v>
      </c>
      <c r="G221" s="27" t="s">
        <v>67</v>
      </c>
      <c r="H221" s="27" t="s">
        <v>1017</v>
      </c>
      <c r="I221" s="27" t="s">
        <v>1016</v>
      </c>
      <c r="J221" s="27" t="s">
        <v>1047</v>
      </c>
      <c r="K221" s="27" t="s">
        <v>64</v>
      </c>
      <c r="CO221" s="27" t="s">
        <v>52</v>
      </c>
      <c r="CP221" s="27" t="s">
        <v>52</v>
      </c>
      <c r="CR221" s="27">
        <v>400</v>
      </c>
      <c r="CS221" s="27" t="s">
        <v>335</v>
      </c>
      <c r="CT221" s="27" t="s">
        <v>52</v>
      </c>
      <c r="CU221" s="27">
        <v>1</v>
      </c>
      <c r="CV221" s="27">
        <v>15</v>
      </c>
      <c r="CW221" s="27">
        <v>1</v>
      </c>
      <c r="FZ221" s="27" t="s">
        <v>1045</v>
      </c>
      <c r="GA221" s="27">
        <v>502889</v>
      </c>
      <c r="GB221" s="27" t="s">
        <v>1044</v>
      </c>
      <c r="GC221" s="27" t="s">
        <v>1043</v>
      </c>
      <c r="GD221" s="27">
        <v>23</v>
      </c>
      <c r="GF221" s="27">
        <v>-1</v>
      </c>
      <c r="GG221" s="27" t="s">
        <v>54</v>
      </c>
      <c r="GH221" s="27" t="s">
        <v>54</v>
      </c>
    </row>
    <row r="222" spans="1:190" x14ac:dyDescent="0.3">
      <c r="A222" s="27" t="s">
        <v>1036</v>
      </c>
      <c r="B222" s="27" t="s">
        <v>1035</v>
      </c>
      <c r="C222" s="27">
        <v>5105</v>
      </c>
      <c r="D222" s="47" t="s">
        <v>3827</v>
      </c>
      <c r="E222" s="28">
        <v>42236</v>
      </c>
      <c r="F222" s="27" t="s">
        <v>48</v>
      </c>
      <c r="G222" s="27" t="s">
        <v>67</v>
      </c>
      <c r="H222" s="27" t="s">
        <v>1017</v>
      </c>
      <c r="I222" s="27" t="s">
        <v>1029</v>
      </c>
      <c r="J222" s="27" t="s">
        <v>1034</v>
      </c>
      <c r="K222" s="27" t="s">
        <v>64</v>
      </c>
      <c r="BO222" s="27" t="s">
        <v>52</v>
      </c>
      <c r="BQ222" s="27">
        <v>90</v>
      </c>
      <c r="BR222" s="27" t="s">
        <v>335</v>
      </c>
      <c r="BS222" s="27" t="s">
        <v>52</v>
      </c>
      <c r="BT222" s="27">
        <v>1</v>
      </c>
      <c r="BU222" s="27">
        <v>4</v>
      </c>
      <c r="BV222" s="27">
        <v>1</v>
      </c>
      <c r="FZ222" s="27" t="s">
        <v>1033</v>
      </c>
      <c r="GA222" s="27">
        <v>502771</v>
      </c>
      <c r="GB222" s="27" t="s">
        <v>1032</v>
      </c>
      <c r="GC222" s="27" t="s">
        <v>1020</v>
      </c>
      <c r="GD222" s="27">
        <v>33</v>
      </c>
      <c r="GF222" s="27">
        <v>-1</v>
      </c>
      <c r="GG222" s="27" t="s">
        <v>54</v>
      </c>
      <c r="GH222" s="27" t="s">
        <v>54</v>
      </c>
    </row>
    <row r="223" spans="1:190" x14ac:dyDescent="0.3">
      <c r="A223" s="27" t="s">
        <v>1031</v>
      </c>
      <c r="B223" s="27" t="s">
        <v>1030</v>
      </c>
      <c r="C223" s="27">
        <v>5105</v>
      </c>
      <c r="D223" s="47" t="s">
        <v>3828</v>
      </c>
      <c r="E223" s="28">
        <v>42236</v>
      </c>
      <c r="F223" s="27" t="s">
        <v>48</v>
      </c>
      <c r="G223" s="27" t="s">
        <v>67</v>
      </c>
      <c r="H223" s="27" t="s">
        <v>1017</v>
      </c>
      <c r="I223" s="27" t="s">
        <v>1029</v>
      </c>
      <c r="J223" s="27" t="s">
        <v>1028</v>
      </c>
      <c r="K223" s="27" t="s">
        <v>64</v>
      </c>
      <c r="BO223" s="27" t="s">
        <v>52</v>
      </c>
      <c r="BQ223" s="27">
        <v>100</v>
      </c>
      <c r="BR223" s="27" t="s">
        <v>320</v>
      </c>
      <c r="BS223" s="27" t="s">
        <v>52</v>
      </c>
      <c r="BT223" s="27">
        <v>1</v>
      </c>
      <c r="BU223" s="27">
        <v>5</v>
      </c>
      <c r="BV223" s="27">
        <v>1</v>
      </c>
      <c r="FZ223" s="27" t="s">
        <v>1027</v>
      </c>
      <c r="GA223" s="27">
        <v>502769</v>
      </c>
      <c r="GB223" s="27" t="s">
        <v>1026</v>
      </c>
      <c r="GC223" s="27" t="s">
        <v>1011</v>
      </c>
      <c r="GD223" s="27">
        <v>31</v>
      </c>
      <c r="GF223" s="27">
        <v>-1</v>
      </c>
      <c r="GG223" s="27" t="s">
        <v>54</v>
      </c>
      <c r="GH223" s="27" t="s">
        <v>54</v>
      </c>
    </row>
    <row r="224" spans="1:190" x14ac:dyDescent="0.3">
      <c r="A224" s="27" t="s">
        <v>1025</v>
      </c>
      <c r="B224" s="27" t="s">
        <v>1024</v>
      </c>
      <c r="C224" s="27">
        <v>5105</v>
      </c>
      <c r="D224" s="47" t="s">
        <v>3829</v>
      </c>
      <c r="E224" s="28">
        <v>42236</v>
      </c>
      <c r="F224" s="27" t="s">
        <v>48</v>
      </c>
      <c r="G224" s="27" t="s">
        <v>67</v>
      </c>
      <c r="H224" s="27" t="s">
        <v>1017</v>
      </c>
      <c r="I224" s="27" t="s">
        <v>1016</v>
      </c>
      <c r="J224" s="27" t="s">
        <v>1023</v>
      </c>
      <c r="K224" s="27" t="s">
        <v>64</v>
      </c>
      <c r="BO224" s="27" t="s">
        <v>52</v>
      </c>
      <c r="BQ224" s="27">
        <v>100</v>
      </c>
      <c r="BR224" s="27" t="s">
        <v>335</v>
      </c>
      <c r="BS224" s="27" t="s">
        <v>52</v>
      </c>
      <c r="BT224" s="27">
        <v>1</v>
      </c>
      <c r="BU224" s="27">
        <v>5</v>
      </c>
      <c r="BV224" s="27">
        <v>1</v>
      </c>
      <c r="FZ224" s="27" t="s">
        <v>1022</v>
      </c>
      <c r="GA224" s="27">
        <v>502772</v>
      </c>
      <c r="GB224" s="27" t="s">
        <v>1021</v>
      </c>
      <c r="GC224" s="27" t="s">
        <v>1020</v>
      </c>
      <c r="GD224" s="27">
        <v>34</v>
      </c>
      <c r="GF224" s="27">
        <v>-1</v>
      </c>
      <c r="GG224" s="27" t="s">
        <v>54</v>
      </c>
      <c r="GH224" s="27" t="s">
        <v>54</v>
      </c>
    </row>
    <row r="225" spans="1:190" x14ac:dyDescent="0.3">
      <c r="A225" s="27" t="s">
        <v>2124</v>
      </c>
      <c r="B225" s="27" t="s">
        <v>2123</v>
      </c>
      <c r="C225" s="27">
        <v>5105</v>
      </c>
      <c r="D225" s="47" t="s">
        <v>3830</v>
      </c>
      <c r="E225" s="28">
        <v>42239</v>
      </c>
      <c r="F225" s="27" t="s">
        <v>69</v>
      </c>
      <c r="G225" s="27" t="s">
        <v>74</v>
      </c>
      <c r="H225" s="27" t="s">
        <v>1806</v>
      </c>
      <c r="I225" s="27" t="s">
        <v>1805</v>
      </c>
      <c r="J225" s="27" t="s">
        <v>1805</v>
      </c>
      <c r="K225" s="27" t="s">
        <v>51</v>
      </c>
      <c r="L225" s="27" t="s">
        <v>53</v>
      </c>
      <c r="U225" s="27" t="s">
        <v>52</v>
      </c>
      <c r="V225" s="27" t="s">
        <v>52</v>
      </c>
      <c r="X225" s="27">
        <v>200</v>
      </c>
      <c r="Y225" s="27" t="s">
        <v>1849</v>
      </c>
      <c r="Z225" s="27" t="s">
        <v>52</v>
      </c>
      <c r="AA225" s="27">
        <v>8</v>
      </c>
      <c r="AB225" s="27">
        <v>2</v>
      </c>
      <c r="AC225" s="27">
        <v>1</v>
      </c>
      <c r="AD225" s="27" t="s">
        <v>53</v>
      </c>
      <c r="AM225" s="27" t="s">
        <v>52</v>
      </c>
      <c r="AN225" s="27" t="s">
        <v>52</v>
      </c>
      <c r="AP225" s="27">
        <v>250</v>
      </c>
      <c r="AQ225" s="27" t="s">
        <v>320</v>
      </c>
      <c r="AR225" s="27" t="s">
        <v>52</v>
      </c>
      <c r="AS225" s="27">
        <v>8</v>
      </c>
      <c r="AT225" s="27">
        <v>7</v>
      </c>
      <c r="AU225" s="27">
        <v>1</v>
      </c>
      <c r="AV225" s="27" t="s">
        <v>52</v>
      </c>
      <c r="AW225" s="27" t="s">
        <v>52</v>
      </c>
      <c r="AY225" s="27">
        <v>325</v>
      </c>
      <c r="AZ225" s="27" t="s">
        <v>363</v>
      </c>
      <c r="BA225" s="27" t="s">
        <v>52</v>
      </c>
      <c r="BB225" s="27">
        <v>2</v>
      </c>
      <c r="BC225" s="27">
        <v>1</v>
      </c>
      <c r="BD225" s="27">
        <v>1</v>
      </c>
      <c r="BE225" s="27" t="s">
        <v>52</v>
      </c>
      <c r="BF225" s="27" t="s">
        <v>52</v>
      </c>
      <c r="BH225" s="27">
        <v>175</v>
      </c>
      <c r="BI225" s="27" t="s">
        <v>1996</v>
      </c>
      <c r="BJ225" s="27" t="s">
        <v>52</v>
      </c>
      <c r="BK225" s="27">
        <v>2</v>
      </c>
      <c r="BL225" s="27">
        <v>1</v>
      </c>
      <c r="BM225" s="27">
        <v>1</v>
      </c>
      <c r="BN225" s="27" t="s">
        <v>52</v>
      </c>
      <c r="BO225" s="27" t="s">
        <v>52</v>
      </c>
      <c r="BQ225" s="27">
        <v>100</v>
      </c>
      <c r="BR225" s="27" t="s">
        <v>320</v>
      </c>
      <c r="BS225" s="27" t="s">
        <v>52</v>
      </c>
      <c r="BT225" s="27">
        <v>1</v>
      </c>
      <c r="BU225" s="27">
        <v>1</v>
      </c>
      <c r="BV225" s="27">
        <v>1</v>
      </c>
      <c r="BW225" s="27" t="s">
        <v>52</v>
      </c>
      <c r="BX225" s="27" t="s">
        <v>52</v>
      </c>
      <c r="BZ225" s="27">
        <v>1900</v>
      </c>
      <c r="CA225" s="27" t="s">
        <v>343</v>
      </c>
      <c r="CB225" s="27" t="s">
        <v>52</v>
      </c>
      <c r="CC225" s="27">
        <v>3</v>
      </c>
      <c r="CD225" s="27">
        <v>1</v>
      </c>
      <c r="CE225" s="27">
        <v>1</v>
      </c>
      <c r="CF225" s="27" t="s">
        <v>52</v>
      </c>
      <c r="CG225" s="27" t="s">
        <v>53</v>
      </c>
      <c r="CI225" s="27">
        <f>411</f>
        <v>411</v>
      </c>
      <c r="CJ225" s="27" t="s">
        <v>358</v>
      </c>
      <c r="CK225" s="27" t="s">
        <v>52</v>
      </c>
      <c r="CL225" s="27">
        <v>4</v>
      </c>
      <c r="CM225" s="27">
        <v>3</v>
      </c>
      <c r="CN225" s="27">
        <v>1</v>
      </c>
      <c r="CO225" s="27" t="s">
        <v>53</v>
      </c>
      <c r="CX225" s="27" t="s">
        <v>52</v>
      </c>
      <c r="CY225" s="27" t="s">
        <v>52</v>
      </c>
      <c r="DA225" s="27">
        <v>325</v>
      </c>
      <c r="DB225" s="27" t="s">
        <v>357</v>
      </c>
      <c r="DC225" s="27" t="s">
        <v>52</v>
      </c>
      <c r="DD225" s="27">
        <v>2</v>
      </c>
      <c r="DE225" s="27">
        <v>1</v>
      </c>
      <c r="DF225" s="27">
        <v>1</v>
      </c>
      <c r="DG225" s="27" t="s">
        <v>52</v>
      </c>
      <c r="DH225" s="27" t="s">
        <v>52</v>
      </c>
      <c r="DJ225" s="27">
        <v>615</v>
      </c>
      <c r="DK225" s="27" t="s">
        <v>320</v>
      </c>
      <c r="DL225" s="27" t="s">
        <v>52</v>
      </c>
      <c r="DM225" s="27">
        <v>1</v>
      </c>
      <c r="DN225" s="27">
        <v>1</v>
      </c>
      <c r="DO225" s="27">
        <v>1</v>
      </c>
      <c r="DP225" s="27" t="s">
        <v>52</v>
      </c>
      <c r="DQ225" s="27" t="s">
        <v>52</v>
      </c>
      <c r="DS225" s="27">
        <v>35</v>
      </c>
      <c r="DT225" s="27" t="s">
        <v>369</v>
      </c>
      <c r="DU225" s="27" t="s">
        <v>52</v>
      </c>
      <c r="DV225" s="27">
        <v>5</v>
      </c>
      <c r="DW225" s="27">
        <v>2</v>
      </c>
      <c r="DX225" s="27">
        <v>1</v>
      </c>
      <c r="DY225" s="27" t="s">
        <v>52</v>
      </c>
      <c r="DZ225" s="27" t="s">
        <v>52</v>
      </c>
      <c r="EB225" s="27">
        <v>165</v>
      </c>
      <c r="EC225" s="27" t="s">
        <v>390</v>
      </c>
      <c r="ED225" s="27" t="s">
        <v>52</v>
      </c>
      <c r="EE225" s="27">
        <v>1</v>
      </c>
      <c r="EF225" s="27">
        <v>1</v>
      </c>
      <c r="EG225" s="27">
        <v>1</v>
      </c>
      <c r="EH225" s="27" t="s">
        <v>52</v>
      </c>
      <c r="EI225" s="27" t="s">
        <v>52</v>
      </c>
      <c r="EK225" s="27">
        <v>300</v>
      </c>
      <c r="EL225" s="27" t="s">
        <v>313</v>
      </c>
      <c r="EM225" s="27" t="s">
        <v>52</v>
      </c>
      <c r="EN225" s="27">
        <v>5</v>
      </c>
      <c r="EO225" s="27">
        <v>2</v>
      </c>
      <c r="EP225" s="27">
        <v>1</v>
      </c>
      <c r="EQ225" s="27" t="s">
        <v>52</v>
      </c>
      <c r="ER225" s="27" t="s">
        <v>52</v>
      </c>
      <c r="ET225" s="27">
        <v>25</v>
      </c>
      <c r="EU225" s="27" t="s">
        <v>2122</v>
      </c>
      <c r="EV225" s="27" t="s">
        <v>52</v>
      </c>
      <c r="EW225" s="27">
        <v>5</v>
      </c>
      <c r="EX225" s="27">
        <v>2</v>
      </c>
      <c r="EY225" s="27">
        <v>1</v>
      </c>
      <c r="EZ225" s="27" t="s">
        <v>52</v>
      </c>
      <c r="FA225" s="27" t="s">
        <v>52</v>
      </c>
      <c r="FC225" s="27">
        <v>250</v>
      </c>
      <c r="FD225" s="27" t="s">
        <v>313</v>
      </c>
      <c r="FE225" s="27" t="s">
        <v>52</v>
      </c>
      <c r="FF225" s="27">
        <v>5</v>
      </c>
      <c r="FG225" s="27">
        <v>2</v>
      </c>
      <c r="FH225" s="27">
        <v>1</v>
      </c>
      <c r="FI225" s="27" t="s">
        <v>52</v>
      </c>
      <c r="FJ225" s="27">
        <v>164</v>
      </c>
      <c r="FK225" s="27">
        <v>150</v>
      </c>
      <c r="FL225" s="27" t="s">
        <v>2121</v>
      </c>
      <c r="FM225" s="27" t="s">
        <v>53</v>
      </c>
      <c r="FO225" s="27">
        <v>30</v>
      </c>
      <c r="FP225" s="27">
        <v>1</v>
      </c>
      <c r="FQ225" s="27" t="s">
        <v>53</v>
      </c>
      <c r="FZ225" s="27" t="s">
        <v>2120</v>
      </c>
      <c r="GA225" s="27">
        <v>514679</v>
      </c>
      <c r="GB225" s="27" t="s">
        <v>2119</v>
      </c>
      <c r="GC225" s="27" t="s">
        <v>2118</v>
      </c>
      <c r="GD225" s="27">
        <v>65</v>
      </c>
      <c r="GF225" s="27">
        <v>-1</v>
      </c>
      <c r="GG225" s="27" t="s">
        <v>54</v>
      </c>
      <c r="GH225" s="27" t="s">
        <v>54</v>
      </c>
    </row>
    <row r="226" spans="1:190" x14ac:dyDescent="0.3">
      <c r="A226" s="27" t="s">
        <v>1776</v>
      </c>
      <c r="B226" s="27" t="s">
        <v>1775</v>
      </c>
      <c r="C226" s="27">
        <v>5105</v>
      </c>
      <c r="D226" s="47" t="s">
        <v>3831</v>
      </c>
      <c r="E226" s="28">
        <v>42239</v>
      </c>
      <c r="F226" s="27" t="s">
        <v>69</v>
      </c>
      <c r="G226" s="27" t="s">
        <v>74</v>
      </c>
      <c r="H226" s="27" t="s">
        <v>1763</v>
      </c>
      <c r="I226" s="27" t="s">
        <v>1761</v>
      </c>
      <c r="J226" s="27" t="s">
        <v>1761</v>
      </c>
      <c r="K226" s="27" t="s">
        <v>51</v>
      </c>
      <c r="L226" s="27" t="s">
        <v>53</v>
      </c>
      <c r="DY226" s="27" t="s">
        <v>52</v>
      </c>
      <c r="DZ226" s="27" t="s">
        <v>53</v>
      </c>
      <c r="EA226" s="27">
        <v>10</v>
      </c>
      <c r="EB226" s="27">
        <v>100</v>
      </c>
      <c r="EC226" s="27" t="s">
        <v>320</v>
      </c>
      <c r="ED226" s="27" t="s">
        <v>52</v>
      </c>
      <c r="EE226" s="27">
        <v>1</v>
      </c>
      <c r="EF226" s="27">
        <v>1</v>
      </c>
      <c r="EG226" s="27">
        <v>1</v>
      </c>
      <c r="FZ226" s="27" t="s">
        <v>1774</v>
      </c>
      <c r="GA226" s="27">
        <v>514691</v>
      </c>
      <c r="GB226" s="27" t="s">
        <v>1773</v>
      </c>
      <c r="GC226" s="27" t="s">
        <v>1772</v>
      </c>
      <c r="GD226" s="27">
        <v>39</v>
      </c>
      <c r="GF226" s="27">
        <v>-1</v>
      </c>
    </row>
    <row r="227" spans="1:190" x14ac:dyDescent="0.3">
      <c r="A227" s="27" t="s">
        <v>1895</v>
      </c>
      <c r="B227" s="27" t="s">
        <v>1894</v>
      </c>
      <c r="C227" s="27">
        <v>5105</v>
      </c>
      <c r="D227" s="47" t="s">
        <v>3832</v>
      </c>
      <c r="E227" s="28">
        <v>42234</v>
      </c>
      <c r="F227" s="27" t="s">
        <v>69</v>
      </c>
      <c r="G227" s="27" t="s">
        <v>74</v>
      </c>
      <c r="H227" s="27" t="s">
        <v>1857</v>
      </c>
      <c r="I227" s="27" t="s">
        <v>1893</v>
      </c>
      <c r="J227" s="27" t="s">
        <v>1892</v>
      </c>
      <c r="K227" s="27" t="s">
        <v>64</v>
      </c>
      <c r="L227" s="27" t="s">
        <v>52</v>
      </c>
      <c r="M227" s="27" t="s">
        <v>52</v>
      </c>
      <c r="O227" s="27">
        <v>135</v>
      </c>
      <c r="P227" s="27" t="s">
        <v>366</v>
      </c>
      <c r="Q227" s="27" t="s">
        <v>52</v>
      </c>
      <c r="R227" s="27">
        <v>1</v>
      </c>
      <c r="S227" s="27">
        <v>30</v>
      </c>
      <c r="T227" s="27">
        <v>1</v>
      </c>
      <c r="DY227" s="27" t="s">
        <v>52</v>
      </c>
      <c r="DZ227" s="27" t="s">
        <v>52</v>
      </c>
      <c r="EB227" s="27">
        <v>110</v>
      </c>
      <c r="EC227" s="27" t="s">
        <v>320</v>
      </c>
      <c r="ED227" s="27" t="s">
        <v>52</v>
      </c>
      <c r="EE227" s="27">
        <v>1</v>
      </c>
      <c r="EF227" s="27">
        <v>1</v>
      </c>
      <c r="EG227" s="27">
        <v>1</v>
      </c>
      <c r="FZ227" s="27" t="s">
        <v>1891</v>
      </c>
      <c r="GA227" s="27">
        <v>503652</v>
      </c>
      <c r="GB227" s="27" t="s">
        <v>1890</v>
      </c>
      <c r="GC227" s="27" t="s">
        <v>1889</v>
      </c>
      <c r="GD227" s="27">
        <v>25</v>
      </c>
      <c r="GF227" s="27">
        <v>-1</v>
      </c>
    </row>
    <row r="228" spans="1:190" x14ac:dyDescent="0.3">
      <c r="C228" s="27">
        <v>2200</v>
      </c>
      <c r="D228" s="47" t="s">
        <v>3833</v>
      </c>
      <c r="E228" s="28">
        <v>42235</v>
      </c>
      <c r="F228" s="27" t="s">
        <v>377</v>
      </c>
      <c r="G228" s="27" t="s">
        <v>431</v>
      </c>
      <c r="H228" s="27" t="s">
        <v>430</v>
      </c>
      <c r="K228" s="27" t="s">
        <v>51</v>
      </c>
      <c r="BQ228" s="27">
        <v>100</v>
      </c>
      <c r="FZ228" s="27" t="s">
        <v>488</v>
      </c>
      <c r="GA228" s="27">
        <v>3198454</v>
      </c>
      <c r="GB228" s="27" t="s">
        <v>487</v>
      </c>
      <c r="GC228" s="27" t="s">
        <v>486</v>
      </c>
      <c r="GD228" s="27">
        <v>64</v>
      </c>
      <c r="GF228" s="27">
        <v>-1</v>
      </c>
    </row>
    <row r="229" spans="1:190" x14ac:dyDescent="0.3">
      <c r="C229" s="27">
        <v>2200</v>
      </c>
      <c r="D229" s="47" t="s">
        <v>3834</v>
      </c>
      <c r="E229" s="28">
        <v>42235</v>
      </c>
      <c r="F229" s="27" t="s">
        <v>377</v>
      </c>
      <c r="G229" s="27" t="s">
        <v>431</v>
      </c>
      <c r="H229" s="27" t="s">
        <v>430</v>
      </c>
      <c r="K229" s="27" t="s">
        <v>51</v>
      </c>
      <c r="FZ229" s="27" t="s">
        <v>467</v>
      </c>
      <c r="GA229" s="27">
        <v>3265763</v>
      </c>
      <c r="GB229" s="27" t="s">
        <v>466</v>
      </c>
      <c r="GC229" s="27" t="s">
        <v>465</v>
      </c>
      <c r="GD229" s="27">
        <v>83</v>
      </c>
      <c r="GF229" s="27">
        <v>-1</v>
      </c>
    </row>
    <row r="230" spans="1:190" x14ac:dyDescent="0.3">
      <c r="C230" s="27">
        <v>2200</v>
      </c>
      <c r="D230" s="47" t="s">
        <v>3835</v>
      </c>
      <c r="E230" s="28">
        <v>42235</v>
      </c>
      <c r="F230" s="27" t="s">
        <v>377</v>
      </c>
      <c r="G230" s="27" t="s">
        <v>431</v>
      </c>
      <c r="H230" s="27" t="s">
        <v>430</v>
      </c>
      <c r="K230" s="27" t="s">
        <v>51</v>
      </c>
      <c r="FZ230" s="27" t="s">
        <v>470</v>
      </c>
      <c r="GA230" s="27">
        <v>3265755</v>
      </c>
      <c r="GB230" s="27" t="s">
        <v>469</v>
      </c>
      <c r="GC230" s="27" t="s">
        <v>468</v>
      </c>
      <c r="GD230" s="27">
        <v>82</v>
      </c>
      <c r="GF230" s="27">
        <v>-1</v>
      </c>
    </row>
    <row r="231" spans="1:190" x14ac:dyDescent="0.3">
      <c r="C231" s="27">
        <v>2200</v>
      </c>
      <c r="D231" s="47" t="s">
        <v>3836</v>
      </c>
      <c r="E231" s="28">
        <v>42234</v>
      </c>
      <c r="F231" s="27" t="s">
        <v>377</v>
      </c>
      <c r="G231" s="27" t="s">
        <v>431</v>
      </c>
      <c r="H231" s="27" t="s">
        <v>501</v>
      </c>
      <c r="K231" s="27" t="s">
        <v>51</v>
      </c>
      <c r="X231" s="27">
        <v>320</v>
      </c>
      <c r="AG231" s="27">
        <v>110</v>
      </c>
      <c r="AP231" s="27">
        <v>300</v>
      </c>
      <c r="AY231" s="27">
        <v>425</v>
      </c>
      <c r="BH231" s="27">
        <v>165</v>
      </c>
      <c r="BZ231" s="27">
        <v>1500</v>
      </c>
      <c r="CI231" s="27">
        <v>300</v>
      </c>
      <c r="DA231" s="27">
        <v>350</v>
      </c>
      <c r="DJ231" s="27">
        <v>675</v>
      </c>
      <c r="DS231" s="27">
        <v>20</v>
      </c>
      <c r="EK231" s="27">
        <v>300</v>
      </c>
      <c r="ET231" s="27">
        <v>125</v>
      </c>
      <c r="FK231" s="27">
        <v>75</v>
      </c>
      <c r="FT231" s="27">
        <v>80</v>
      </c>
      <c r="FZ231" s="27" t="s">
        <v>2092</v>
      </c>
      <c r="GA231" s="27">
        <v>3180402</v>
      </c>
      <c r="GB231" s="27" t="s">
        <v>2091</v>
      </c>
      <c r="GC231" s="27" t="s">
        <v>2090</v>
      </c>
      <c r="GD231" s="27">
        <v>29</v>
      </c>
      <c r="GF231" s="27">
        <v>-1</v>
      </c>
    </row>
    <row r="232" spans="1:190" x14ac:dyDescent="0.3">
      <c r="C232" s="27">
        <v>2200</v>
      </c>
      <c r="D232" s="47" t="s">
        <v>3837</v>
      </c>
      <c r="E232" s="27" t="s">
        <v>909</v>
      </c>
      <c r="F232" s="27" t="s">
        <v>48</v>
      </c>
      <c r="G232" s="27" t="s">
        <v>88</v>
      </c>
      <c r="H232" s="27" t="s">
        <v>90</v>
      </c>
      <c r="I232" s="27" t="s">
        <v>96</v>
      </c>
      <c r="J232" s="27" t="s">
        <v>359</v>
      </c>
      <c r="K232" s="27" t="s">
        <v>51</v>
      </c>
      <c r="CO232" s="27" t="s">
        <v>52</v>
      </c>
      <c r="CP232" s="27" t="s">
        <v>52</v>
      </c>
      <c r="CQ232" s="27" t="s">
        <v>54</v>
      </c>
      <c r="CR232" s="27">
        <v>600</v>
      </c>
      <c r="CS232" s="27" t="s">
        <v>305</v>
      </c>
      <c r="CT232" s="27" t="s">
        <v>52</v>
      </c>
      <c r="CU232" s="27">
        <v>1</v>
      </c>
      <c r="CV232" s="27">
        <v>1</v>
      </c>
      <c r="CW232" s="27">
        <v>1</v>
      </c>
      <c r="GB232" s="27" t="s">
        <v>973</v>
      </c>
      <c r="GC232" s="27" t="s">
        <v>972</v>
      </c>
    </row>
    <row r="233" spans="1:190" x14ac:dyDescent="0.3">
      <c r="C233" s="27">
        <v>2200</v>
      </c>
      <c r="D233" s="47" t="s">
        <v>3838</v>
      </c>
      <c r="E233" s="27" t="s">
        <v>909</v>
      </c>
      <c r="F233" s="27" t="s">
        <v>48</v>
      </c>
      <c r="G233" s="27" t="s">
        <v>88</v>
      </c>
      <c r="H233" s="27" t="s">
        <v>90</v>
      </c>
      <c r="I233" s="27" t="s">
        <v>96</v>
      </c>
      <c r="J233" s="27" t="s">
        <v>359</v>
      </c>
      <c r="K233" s="27" t="s">
        <v>51</v>
      </c>
      <c r="CO233" s="27" t="s">
        <v>52</v>
      </c>
      <c r="CP233" s="27" t="s">
        <v>52</v>
      </c>
      <c r="CQ233" s="27" t="s">
        <v>54</v>
      </c>
      <c r="CR233" s="27">
        <v>625</v>
      </c>
      <c r="CS233" s="27" t="s">
        <v>305</v>
      </c>
      <c r="CT233" s="27" t="s">
        <v>52</v>
      </c>
      <c r="CU233" s="27">
        <v>1</v>
      </c>
      <c r="CV233" s="27">
        <v>3</v>
      </c>
      <c r="CW233" s="27">
        <v>1</v>
      </c>
      <c r="GB233" s="27" t="s">
        <v>971</v>
      </c>
      <c r="GC233" s="27" t="s">
        <v>970</v>
      </c>
    </row>
    <row r="234" spans="1:190" x14ac:dyDescent="0.3">
      <c r="C234" s="27">
        <v>2200</v>
      </c>
      <c r="D234" s="47" t="s">
        <v>3839</v>
      </c>
      <c r="E234" s="27" t="s">
        <v>909</v>
      </c>
      <c r="F234" s="27" t="s">
        <v>48</v>
      </c>
      <c r="G234" s="27" t="s">
        <v>88</v>
      </c>
      <c r="H234" s="27" t="s">
        <v>90</v>
      </c>
      <c r="I234" s="27" t="s">
        <v>96</v>
      </c>
      <c r="J234" s="27" t="s">
        <v>359</v>
      </c>
      <c r="K234" s="27" t="s">
        <v>51</v>
      </c>
      <c r="CO234" s="27" t="s">
        <v>52</v>
      </c>
      <c r="CP234" s="27" t="s">
        <v>52</v>
      </c>
      <c r="CQ234" s="27" t="s">
        <v>54</v>
      </c>
      <c r="CR234" s="27">
        <v>700</v>
      </c>
      <c r="CS234" s="27" t="s">
        <v>305</v>
      </c>
      <c r="CT234" s="27" t="s">
        <v>52</v>
      </c>
      <c r="CU234" s="27">
        <v>1</v>
      </c>
      <c r="CV234" s="27">
        <v>2</v>
      </c>
      <c r="CW234" s="27">
        <v>1</v>
      </c>
      <c r="GB234" s="27" t="s">
        <v>967</v>
      </c>
      <c r="GC234" s="27" t="s">
        <v>966</v>
      </c>
    </row>
    <row r="235" spans="1:190" x14ac:dyDescent="0.3">
      <c r="C235" s="27">
        <v>2200</v>
      </c>
      <c r="D235" s="47" t="s">
        <v>3840</v>
      </c>
      <c r="E235" s="27" t="s">
        <v>909</v>
      </c>
      <c r="F235" s="27" t="s">
        <v>48</v>
      </c>
      <c r="G235" s="27" t="s">
        <v>88</v>
      </c>
      <c r="H235" s="27" t="s">
        <v>90</v>
      </c>
      <c r="I235" s="27" t="s">
        <v>96</v>
      </c>
      <c r="J235" s="27" t="s">
        <v>365</v>
      </c>
      <c r="K235" s="27" t="s">
        <v>51</v>
      </c>
      <c r="BO235" s="27" t="s">
        <v>52</v>
      </c>
      <c r="BP235" s="27" t="s">
        <v>54</v>
      </c>
      <c r="BQ235" s="27">
        <v>100</v>
      </c>
      <c r="BR235" s="27" t="s">
        <v>958</v>
      </c>
      <c r="BS235" s="27" t="s">
        <v>52</v>
      </c>
      <c r="BT235" s="27">
        <v>1</v>
      </c>
      <c r="BU235" s="27">
        <v>2</v>
      </c>
      <c r="BV235" s="27">
        <v>1</v>
      </c>
      <c r="GB235" s="27" t="s">
        <v>963</v>
      </c>
      <c r="GC235" s="27" t="s">
        <v>962</v>
      </c>
    </row>
    <row r="236" spans="1:190" x14ac:dyDescent="0.3">
      <c r="C236" s="27">
        <v>2200</v>
      </c>
      <c r="D236" s="47" t="s">
        <v>3841</v>
      </c>
      <c r="E236" s="27" t="s">
        <v>909</v>
      </c>
      <c r="F236" s="27" t="s">
        <v>48</v>
      </c>
      <c r="G236" s="27" t="s">
        <v>88</v>
      </c>
      <c r="H236" s="27" t="s">
        <v>90</v>
      </c>
      <c r="I236" s="27" t="s">
        <v>96</v>
      </c>
      <c r="J236" s="27" t="s">
        <v>365</v>
      </c>
      <c r="K236" s="27" t="s">
        <v>51</v>
      </c>
      <c r="BO236" s="27" t="s">
        <v>52</v>
      </c>
      <c r="BP236" s="27" t="s">
        <v>54</v>
      </c>
      <c r="BQ236" s="27">
        <v>100</v>
      </c>
      <c r="BR236" s="27" t="s">
        <v>958</v>
      </c>
      <c r="BS236" s="27" t="s">
        <v>52</v>
      </c>
      <c r="BT236" s="27">
        <v>1</v>
      </c>
      <c r="BU236" s="27">
        <v>2</v>
      </c>
      <c r="BV236" s="27">
        <v>1</v>
      </c>
      <c r="GB236" s="27" t="s">
        <v>957</v>
      </c>
      <c r="GC236" s="27" t="s">
        <v>956</v>
      </c>
    </row>
    <row r="237" spans="1:190" x14ac:dyDescent="0.3">
      <c r="A237" s="27" t="s">
        <v>2256</v>
      </c>
      <c r="B237" s="27" t="s">
        <v>2255</v>
      </c>
      <c r="C237" s="27">
        <v>2200</v>
      </c>
      <c r="D237" s="47" t="s">
        <v>3842</v>
      </c>
      <c r="E237" s="28">
        <v>42234</v>
      </c>
      <c r="F237" s="27" t="s">
        <v>48</v>
      </c>
      <c r="G237" s="27" t="s">
        <v>49</v>
      </c>
      <c r="H237" s="27" t="s">
        <v>1261</v>
      </c>
      <c r="I237" s="27" t="s">
        <v>1260</v>
      </c>
      <c r="J237" s="27" t="s">
        <v>2254</v>
      </c>
      <c r="K237" s="27" t="s">
        <v>64</v>
      </c>
      <c r="L237" s="27" t="s">
        <v>52</v>
      </c>
      <c r="M237" s="27" t="s">
        <v>52</v>
      </c>
      <c r="O237" s="27">
        <v>100</v>
      </c>
      <c r="P237" s="27" t="s">
        <v>320</v>
      </c>
      <c r="Q237" s="27" t="s">
        <v>52</v>
      </c>
      <c r="R237" s="27">
        <v>1</v>
      </c>
      <c r="S237" s="27">
        <v>5</v>
      </c>
      <c r="T237" s="27">
        <v>1</v>
      </c>
      <c r="U237" s="27" t="s">
        <v>52</v>
      </c>
      <c r="V237" s="27" t="s">
        <v>52</v>
      </c>
      <c r="X237" s="27">
        <v>350</v>
      </c>
      <c r="Y237" s="27" t="s">
        <v>355</v>
      </c>
      <c r="Z237" s="27" t="s">
        <v>52</v>
      </c>
      <c r="AA237" s="27">
        <v>1</v>
      </c>
      <c r="AB237" s="27">
        <v>2</v>
      </c>
      <c r="AC237" s="27">
        <v>1</v>
      </c>
      <c r="AD237" s="27" t="s">
        <v>52</v>
      </c>
      <c r="AE237" s="27" t="s">
        <v>52</v>
      </c>
      <c r="AG237" s="27">
        <v>125</v>
      </c>
      <c r="AH237" s="27" t="s">
        <v>320</v>
      </c>
      <c r="AI237" s="27" t="s">
        <v>52</v>
      </c>
      <c r="AJ237" s="27">
        <v>1</v>
      </c>
      <c r="AK237" s="27">
        <v>5</v>
      </c>
      <c r="AL237" s="27">
        <v>1</v>
      </c>
      <c r="AM237" s="27" t="s">
        <v>52</v>
      </c>
      <c r="AN237" s="27" t="s">
        <v>52</v>
      </c>
      <c r="AP237" s="27">
        <v>250</v>
      </c>
      <c r="AQ237" s="27" t="s">
        <v>320</v>
      </c>
      <c r="AR237" s="27" t="s">
        <v>52</v>
      </c>
      <c r="AS237" s="27">
        <v>1</v>
      </c>
      <c r="AT237" s="27">
        <v>2</v>
      </c>
      <c r="AU237" s="27">
        <v>1</v>
      </c>
      <c r="AV237" s="27" t="s">
        <v>52</v>
      </c>
      <c r="AW237" s="27" t="s">
        <v>52</v>
      </c>
      <c r="AY237" s="27">
        <v>400</v>
      </c>
      <c r="AZ237" s="27" t="s">
        <v>357</v>
      </c>
      <c r="BA237" s="27" t="s">
        <v>52</v>
      </c>
      <c r="BB237" s="27">
        <v>1</v>
      </c>
      <c r="BC237" s="27">
        <v>2</v>
      </c>
      <c r="BD237" s="27">
        <v>1</v>
      </c>
      <c r="BE237" s="27" t="s">
        <v>52</v>
      </c>
      <c r="BF237" s="27" t="s">
        <v>52</v>
      </c>
      <c r="BH237" s="27">
        <v>175</v>
      </c>
      <c r="BI237" s="27" t="s">
        <v>320</v>
      </c>
      <c r="BJ237" s="27" t="s">
        <v>52</v>
      </c>
      <c r="BK237" s="27">
        <v>1</v>
      </c>
      <c r="BL237" s="27">
        <v>2</v>
      </c>
      <c r="BM237" s="27">
        <v>1</v>
      </c>
      <c r="BN237" s="27" t="s">
        <v>53</v>
      </c>
      <c r="BW237" s="27" t="s">
        <v>52</v>
      </c>
      <c r="BX237" s="27" t="s">
        <v>52</v>
      </c>
      <c r="BZ237" s="27">
        <v>1600</v>
      </c>
      <c r="CA237" s="27" t="s">
        <v>343</v>
      </c>
      <c r="CB237" s="27" t="s">
        <v>52</v>
      </c>
      <c r="CC237" s="27">
        <v>1</v>
      </c>
      <c r="CD237" s="27">
        <v>2</v>
      </c>
      <c r="CE237" s="27">
        <v>1</v>
      </c>
      <c r="CF237" s="27" t="s">
        <v>52</v>
      </c>
      <c r="CG237" s="27" t="s">
        <v>52</v>
      </c>
      <c r="CI237" s="27">
        <v>225</v>
      </c>
      <c r="CJ237" s="27" t="s">
        <v>2206</v>
      </c>
      <c r="CK237" s="27" t="s">
        <v>52</v>
      </c>
      <c r="CL237" s="27">
        <v>1</v>
      </c>
      <c r="CM237" s="27">
        <v>5</v>
      </c>
      <c r="CN237" s="27">
        <v>1</v>
      </c>
      <c r="CO237" s="27" t="s">
        <v>53</v>
      </c>
      <c r="CX237" s="27" t="s">
        <v>52</v>
      </c>
      <c r="CY237" s="27" t="s">
        <v>52</v>
      </c>
      <c r="DA237" s="27">
        <v>300</v>
      </c>
      <c r="DB237" s="27" t="s">
        <v>395</v>
      </c>
      <c r="DC237" s="27" t="s">
        <v>52</v>
      </c>
      <c r="DD237" s="27">
        <v>1</v>
      </c>
      <c r="DE237" s="27">
        <v>4</v>
      </c>
      <c r="DF237" s="27">
        <v>1</v>
      </c>
      <c r="DG237" s="27" t="s">
        <v>52</v>
      </c>
      <c r="DH237" s="27" t="s">
        <v>52</v>
      </c>
      <c r="DJ237" s="27">
        <v>650</v>
      </c>
      <c r="DK237" s="27" t="s">
        <v>320</v>
      </c>
      <c r="DL237" s="27" t="s">
        <v>52</v>
      </c>
      <c r="DM237" s="27">
        <v>1</v>
      </c>
      <c r="DN237" s="27">
        <v>2</v>
      </c>
      <c r="DO237" s="27">
        <v>1</v>
      </c>
      <c r="DP237" s="27" t="s">
        <v>52</v>
      </c>
      <c r="DQ237" s="27" t="s">
        <v>52</v>
      </c>
      <c r="DS237" s="27">
        <v>35</v>
      </c>
      <c r="DT237" s="27" t="s">
        <v>320</v>
      </c>
      <c r="DU237" s="27" t="s">
        <v>52</v>
      </c>
      <c r="DV237" s="27">
        <v>1</v>
      </c>
      <c r="DW237" s="27">
        <v>7</v>
      </c>
      <c r="DX237" s="27">
        <v>1</v>
      </c>
      <c r="DY237" s="27" t="s">
        <v>52</v>
      </c>
      <c r="DZ237" s="27" t="s">
        <v>53</v>
      </c>
      <c r="EA237" s="27">
        <v>10</v>
      </c>
      <c r="EB237" s="27">
        <v>200</v>
      </c>
      <c r="EC237" s="27" t="s">
        <v>390</v>
      </c>
      <c r="ED237" s="27" t="s">
        <v>52</v>
      </c>
      <c r="EE237" s="27">
        <v>1</v>
      </c>
      <c r="EF237" s="27">
        <v>10</v>
      </c>
      <c r="EG237" s="27">
        <v>1</v>
      </c>
      <c r="EH237" s="27" t="s">
        <v>52</v>
      </c>
      <c r="EI237" s="27" t="s">
        <v>52</v>
      </c>
      <c r="EK237" s="27">
        <v>325</v>
      </c>
      <c r="EL237" s="27" t="s">
        <v>362</v>
      </c>
      <c r="EM237" s="27" t="s">
        <v>52</v>
      </c>
      <c r="EN237" s="27">
        <v>1</v>
      </c>
      <c r="EO237" s="27">
        <v>3</v>
      </c>
      <c r="EP237" s="27">
        <v>1</v>
      </c>
      <c r="EQ237" s="27" t="s">
        <v>52</v>
      </c>
      <c r="ER237" s="27" t="s">
        <v>52</v>
      </c>
      <c r="ET237" s="27">
        <v>100</v>
      </c>
      <c r="EU237" s="27" t="s">
        <v>401</v>
      </c>
      <c r="EV237" s="27" t="s">
        <v>52</v>
      </c>
      <c r="EW237" s="27">
        <v>1</v>
      </c>
      <c r="EX237" s="27">
        <v>8</v>
      </c>
      <c r="EY237" s="27">
        <v>1</v>
      </c>
      <c r="EZ237" s="27" t="s">
        <v>52</v>
      </c>
      <c r="FA237" s="27" t="s">
        <v>52</v>
      </c>
      <c r="FC237" s="27">
        <v>250</v>
      </c>
      <c r="FD237" s="27" t="s">
        <v>313</v>
      </c>
      <c r="FE237" s="27" t="s">
        <v>52</v>
      </c>
      <c r="FF237" s="27">
        <v>1</v>
      </c>
      <c r="FG237" s="27">
        <v>2</v>
      </c>
      <c r="FH237" s="27">
        <v>1</v>
      </c>
      <c r="FI237" s="27" t="s">
        <v>52</v>
      </c>
      <c r="FJ237" s="27">
        <v>100</v>
      </c>
      <c r="FK237" s="27">
        <v>75</v>
      </c>
      <c r="FL237" s="27" t="s">
        <v>2232</v>
      </c>
      <c r="FM237" s="27" t="s">
        <v>53</v>
      </c>
      <c r="FO237" s="27">
        <v>30</v>
      </c>
      <c r="FP237" s="27">
        <v>1</v>
      </c>
      <c r="FQ237" s="27" t="s">
        <v>52</v>
      </c>
      <c r="FR237" s="27" t="s">
        <v>52</v>
      </c>
      <c r="FT237" s="27">
        <v>100</v>
      </c>
      <c r="FU237" s="27" t="s">
        <v>1780</v>
      </c>
      <c r="FV237" s="27" t="s">
        <v>52</v>
      </c>
      <c r="FW237" s="27">
        <v>1</v>
      </c>
      <c r="FX237" s="27">
        <v>15</v>
      </c>
      <c r="FY237" s="27">
        <v>1</v>
      </c>
      <c r="FZ237" s="27" t="s">
        <v>2253</v>
      </c>
      <c r="GA237" s="27">
        <v>499530</v>
      </c>
      <c r="GB237" s="27" t="s">
        <v>2252</v>
      </c>
      <c r="GC237" s="27" t="s">
        <v>2251</v>
      </c>
      <c r="GD237" s="27">
        <v>12</v>
      </c>
      <c r="GF237" s="27">
        <v>-1</v>
      </c>
      <c r="GG237" s="27" t="s">
        <v>54</v>
      </c>
      <c r="GH237" s="27" t="s">
        <v>54</v>
      </c>
    </row>
    <row r="238" spans="1:190" x14ac:dyDescent="0.3">
      <c r="A238" s="27" t="s">
        <v>2244</v>
      </c>
      <c r="B238" s="27" t="s">
        <v>2243</v>
      </c>
      <c r="C238" s="27">
        <v>2200</v>
      </c>
      <c r="D238" s="47" t="s">
        <v>3843</v>
      </c>
      <c r="E238" s="28">
        <v>42234</v>
      </c>
      <c r="F238" s="27" t="s">
        <v>48</v>
      </c>
      <c r="G238" s="27" t="s">
        <v>49</v>
      </c>
      <c r="H238" s="27" t="s">
        <v>1261</v>
      </c>
      <c r="I238" s="27" t="s">
        <v>1260</v>
      </c>
      <c r="J238" s="27" t="s">
        <v>2242</v>
      </c>
      <c r="K238" s="27" t="s">
        <v>64</v>
      </c>
      <c r="L238" s="27" t="s">
        <v>52</v>
      </c>
      <c r="M238" s="27" t="s">
        <v>52</v>
      </c>
      <c r="O238" s="27">
        <v>100</v>
      </c>
      <c r="P238" s="27" t="s">
        <v>2241</v>
      </c>
      <c r="Q238" s="27" t="s">
        <v>52</v>
      </c>
      <c r="R238" s="27">
        <v>1</v>
      </c>
      <c r="S238" s="27">
        <v>15</v>
      </c>
      <c r="T238" s="27">
        <v>1</v>
      </c>
      <c r="U238" s="27" t="s">
        <v>52</v>
      </c>
      <c r="V238" s="27" t="s">
        <v>52</v>
      </c>
      <c r="X238" s="27">
        <v>325</v>
      </c>
      <c r="Y238" s="27" t="s">
        <v>2240</v>
      </c>
      <c r="Z238" s="27" t="s">
        <v>52</v>
      </c>
      <c r="AA238" s="27">
        <v>1</v>
      </c>
      <c r="AB238" s="27">
        <v>5</v>
      </c>
      <c r="AC238" s="27">
        <v>1</v>
      </c>
      <c r="AD238" s="27" t="s">
        <v>52</v>
      </c>
      <c r="AE238" s="27" t="s">
        <v>52</v>
      </c>
      <c r="AG238" s="27">
        <v>150</v>
      </c>
      <c r="AH238" s="27" t="s">
        <v>320</v>
      </c>
      <c r="AI238" s="27" t="s">
        <v>52</v>
      </c>
      <c r="AJ238" s="27">
        <v>1</v>
      </c>
      <c r="AK238" s="27">
        <v>4</v>
      </c>
      <c r="AL238" s="27">
        <v>1</v>
      </c>
      <c r="AM238" s="27" t="s">
        <v>52</v>
      </c>
      <c r="AN238" s="27" t="s">
        <v>52</v>
      </c>
      <c r="AP238" s="27">
        <v>275</v>
      </c>
      <c r="AQ238" s="27" t="s">
        <v>320</v>
      </c>
      <c r="AR238" s="27" t="s">
        <v>52</v>
      </c>
      <c r="AS238" s="27">
        <v>1</v>
      </c>
      <c r="AT238" s="27">
        <v>3</v>
      </c>
      <c r="AU238" s="27">
        <v>1</v>
      </c>
      <c r="AV238" s="27" t="s">
        <v>52</v>
      </c>
      <c r="AW238" s="27" t="s">
        <v>52</v>
      </c>
      <c r="AY238" s="27">
        <v>400</v>
      </c>
      <c r="AZ238" s="27" t="s">
        <v>357</v>
      </c>
      <c r="BA238" s="27" t="s">
        <v>52</v>
      </c>
      <c r="BB238" s="27">
        <v>1</v>
      </c>
      <c r="BC238" s="27">
        <v>3</v>
      </c>
      <c r="BD238" s="27">
        <v>1</v>
      </c>
      <c r="BE238" s="27" t="s">
        <v>52</v>
      </c>
      <c r="BF238" s="27" t="s">
        <v>52</v>
      </c>
      <c r="BH238" s="27">
        <v>175</v>
      </c>
      <c r="BI238" s="27" t="s">
        <v>2239</v>
      </c>
      <c r="BJ238" s="27" t="s">
        <v>52</v>
      </c>
      <c r="BK238" s="27">
        <v>1</v>
      </c>
      <c r="BL238" s="27">
        <v>3</v>
      </c>
      <c r="BM238" s="27">
        <v>1</v>
      </c>
      <c r="BN238" s="27" t="s">
        <v>53</v>
      </c>
      <c r="BW238" s="27" t="s">
        <v>52</v>
      </c>
      <c r="BX238" s="27" t="s">
        <v>52</v>
      </c>
      <c r="BZ238" s="27">
        <v>1800</v>
      </c>
      <c r="CA238" s="27" t="s">
        <v>343</v>
      </c>
      <c r="CB238" s="27" t="s">
        <v>52</v>
      </c>
      <c r="CC238" s="27">
        <v>1</v>
      </c>
      <c r="CD238" s="27">
        <v>4</v>
      </c>
      <c r="CE238" s="27">
        <v>1</v>
      </c>
      <c r="CF238" s="27" t="s">
        <v>52</v>
      </c>
      <c r="CG238" s="27" t="s">
        <v>52</v>
      </c>
      <c r="CI238" s="27">
        <v>300</v>
      </c>
      <c r="CJ238" s="27" t="s">
        <v>2206</v>
      </c>
      <c r="CK238" s="27" t="s">
        <v>52</v>
      </c>
      <c r="CL238" s="27">
        <v>1</v>
      </c>
      <c r="CM238" s="27">
        <v>7</v>
      </c>
      <c r="CN238" s="27">
        <v>1</v>
      </c>
      <c r="CO238" s="27" t="s">
        <v>53</v>
      </c>
      <c r="CX238" s="27" t="s">
        <v>52</v>
      </c>
      <c r="CY238" s="27" t="s">
        <v>52</v>
      </c>
      <c r="DA238" s="27">
        <v>325</v>
      </c>
      <c r="DB238" s="27" t="s">
        <v>1008</v>
      </c>
      <c r="DC238" s="27" t="s">
        <v>52</v>
      </c>
      <c r="DD238" s="27">
        <v>1</v>
      </c>
      <c r="DE238" s="27">
        <v>3</v>
      </c>
      <c r="DF238" s="27">
        <v>1</v>
      </c>
      <c r="DG238" s="27" t="s">
        <v>52</v>
      </c>
      <c r="DH238" s="27" t="s">
        <v>52</v>
      </c>
      <c r="DJ238" s="27">
        <v>650</v>
      </c>
      <c r="DK238" s="27" t="s">
        <v>320</v>
      </c>
      <c r="DL238" s="27" t="s">
        <v>52</v>
      </c>
      <c r="DM238" s="27">
        <v>1</v>
      </c>
      <c r="DN238" s="27">
        <v>2</v>
      </c>
      <c r="DO238" s="27">
        <v>1</v>
      </c>
      <c r="DP238" s="27" t="s">
        <v>52</v>
      </c>
      <c r="DQ238" s="27" t="s">
        <v>52</v>
      </c>
      <c r="DS238" s="27">
        <v>50</v>
      </c>
      <c r="DT238" s="27" t="s">
        <v>320</v>
      </c>
      <c r="DU238" s="27" t="s">
        <v>52</v>
      </c>
      <c r="DV238" s="27">
        <v>1</v>
      </c>
      <c r="DW238" s="27">
        <v>10</v>
      </c>
      <c r="DX238" s="27">
        <v>1</v>
      </c>
      <c r="DY238" s="27" t="s">
        <v>53</v>
      </c>
      <c r="EH238" s="27" t="s">
        <v>52</v>
      </c>
      <c r="EI238" s="27" t="s">
        <v>52</v>
      </c>
      <c r="EK238" s="27">
        <v>325</v>
      </c>
      <c r="EL238" s="27" t="s">
        <v>313</v>
      </c>
      <c r="EM238" s="27" t="s">
        <v>52</v>
      </c>
      <c r="EN238" s="27">
        <v>1</v>
      </c>
      <c r="EO238" s="27">
        <v>5</v>
      </c>
      <c r="EP238" s="27">
        <v>1</v>
      </c>
      <c r="EQ238" s="27" t="s">
        <v>52</v>
      </c>
      <c r="ER238" s="27" t="s">
        <v>52</v>
      </c>
      <c r="ET238" s="27">
        <v>125</v>
      </c>
      <c r="EU238" s="27" t="s">
        <v>2238</v>
      </c>
      <c r="EV238" s="27" t="s">
        <v>52</v>
      </c>
      <c r="EW238" s="27">
        <v>1</v>
      </c>
      <c r="EX238" s="27">
        <v>5</v>
      </c>
      <c r="EY238" s="27">
        <v>1</v>
      </c>
      <c r="EZ238" s="27" t="s">
        <v>52</v>
      </c>
      <c r="FA238" s="27" t="s">
        <v>52</v>
      </c>
      <c r="FC238" s="27">
        <v>250</v>
      </c>
      <c r="FD238" s="27" t="s">
        <v>313</v>
      </c>
      <c r="FE238" s="27" t="s">
        <v>52</v>
      </c>
      <c r="FF238" s="27">
        <v>1</v>
      </c>
      <c r="FG238" s="27">
        <v>5</v>
      </c>
      <c r="FH238" s="27">
        <v>1</v>
      </c>
      <c r="FI238" s="27" t="s">
        <v>52</v>
      </c>
      <c r="FJ238" s="27">
        <v>100</v>
      </c>
      <c r="FK238" s="27">
        <v>85</v>
      </c>
      <c r="FL238" s="27" t="s">
        <v>2011</v>
      </c>
      <c r="FM238" s="27" t="s">
        <v>53</v>
      </c>
      <c r="FO238" s="27">
        <v>30</v>
      </c>
      <c r="FP238" s="27">
        <v>1</v>
      </c>
      <c r="FQ238" s="27" t="s">
        <v>52</v>
      </c>
      <c r="FR238" s="27" t="s">
        <v>52</v>
      </c>
      <c r="FT238" s="27">
        <v>100</v>
      </c>
      <c r="FU238" s="27" t="s">
        <v>1780</v>
      </c>
      <c r="FV238" s="27" t="s">
        <v>52</v>
      </c>
      <c r="FW238" s="27">
        <v>1</v>
      </c>
      <c r="FX238" s="27">
        <v>7</v>
      </c>
      <c r="FY238" s="27">
        <v>1</v>
      </c>
      <c r="FZ238" s="27" t="s">
        <v>2237</v>
      </c>
      <c r="GA238" s="27">
        <v>499532</v>
      </c>
      <c r="GB238" s="27" t="s">
        <v>2236</v>
      </c>
      <c r="GC238" s="27" t="s">
        <v>2235</v>
      </c>
      <c r="GD238" s="27">
        <v>13</v>
      </c>
      <c r="GF238" s="27">
        <v>-1</v>
      </c>
      <c r="GG238" s="27" t="s">
        <v>54</v>
      </c>
      <c r="GH238" s="27" t="s">
        <v>54</v>
      </c>
    </row>
    <row r="239" spans="1:190" x14ac:dyDescent="0.3">
      <c r="A239" s="27" t="s">
        <v>2234</v>
      </c>
      <c r="B239" s="27" t="s">
        <v>2233</v>
      </c>
      <c r="C239" s="27">
        <v>2200</v>
      </c>
      <c r="D239" s="47" t="s">
        <v>3844</v>
      </c>
      <c r="E239" s="28">
        <v>42235</v>
      </c>
      <c r="F239" s="27" t="s">
        <v>48</v>
      </c>
      <c r="G239" s="27" t="s">
        <v>49</v>
      </c>
      <c r="H239" s="27" t="s">
        <v>1261</v>
      </c>
      <c r="I239" s="27" t="s">
        <v>1260</v>
      </c>
      <c r="J239" s="27" t="s">
        <v>1007</v>
      </c>
      <c r="K239" s="27" t="s">
        <v>64</v>
      </c>
      <c r="FI239" s="27" t="s">
        <v>52</v>
      </c>
      <c r="FJ239" s="27">
        <v>100</v>
      </c>
      <c r="FK239" s="27">
        <v>85</v>
      </c>
      <c r="FL239" s="27" t="s">
        <v>2232</v>
      </c>
      <c r="FM239" s="27" t="s">
        <v>53</v>
      </c>
      <c r="FO239" s="27">
        <v>15</v>
      </c>
      <c r="FP239" s="27">
        <v>1</v>
      </c>
      <c r="FQ239" s="27" t="s">
        <v>52</v>
      </c>
      <c r="FT239" s="27">
        <v>100</v>
      </c>
      <c r="FU239" s="27" t="s">
        <v>1780</v>
      </c>
      <c r="FV239" s="27" t="s">
        <v>52</v>
      </c>
      <c r="FW239" s="27">
        <v>1</v>
      </c>
      <c r="FX239" s="27">
        <v>7</v>
      </c>
      <c r="FY239" s="27">
        <v>1</v>
      </c>
      <c r="FZ239" s="27" t="s">
        <v>2231</v>
      </c>
      <c r="GA239" s="27">
        <v>499519</v>
      </c>
      <c r="GB239" s="27" t="s">
        <v>2230</v>
      </c>
      <c r="GC239" s="27" t="s">
        <v>2229</v>
      </c>
      <c r="GD239" s="27">
        <v>11</v>
      </c>
      <c r="GF239" s="27">
        <v>-1</v>
      </c>
      <c r="GG239" s="27" t="s">
        <v>54</v>
      </c>
      <c r="GH239" s="27" t="s">
        <v>54</v>
      </c>
    </row>
    <row r="240" spans="1:190" x14ac:dyDescent="0.3">
      <c r="A240" s="27" t="s">
        <v>2221</v>
      </c>
      <c r="B240" s="27" t="s">
        <v>2220</v>
      </c>
      <c r="C240" s="27">
        <v>2200</v>
      </c>
      <c r="D240" s="47" t="s">
        <v>3845</v>
      </c>
      <c r="E240" s="28">
        <v>42234</v>
      </c>
      <c r="F240" s="27" t="s">
        <v>48</v>
      </c>
      <c r="G240" s="27" t="s">
        <v>49</v>
      </c>
      <c r="H240" s="27" t="s">
        <v>1261</v>
      </c>
      <c r="I240" s="27" t="s">
        <v>1260</v>
      </c>
      <c r="J240" s="27" t="s">
        <v>2219</v>
      </c>
      <c r="K240" s="27" t="s">
        <v>64</v>
      </c>
      <c r="L240" s="27" t="s">
        <v>53</v>
      </c>
      <c r="U240" s="27" t="s">
        <v>52</v>
      </c>
      <c r="V240" s="27" t="s">
        <v>52</v>
      </c>
      <c r="X240" s="27">
        <v>325</v>
      </c>
      <c r="Y240" s="27" t="s">
        <v>367</v>
      </c>
      <c r="Z240" s="27" t="s">
        <v>52</v>
      </c>
      <c r="AA240" s="27">
        <v>1</v>
      </c>
      <c r="AB240" s="27">
        <v>3</v>
      </c>
      <c r="AC240" s="27">
        <v>1</v>
      </c>
      <c r="AD240" s="27" t="s">
        <v>52</v>
      </c>
      <c r="AE240" s="27" t="s">
        <v>52</v>
      </c>
      <c r="AG240" s="27">
        <v>150</v>
      </c>
      <c r="AH240" s="27" t="s">
        <v>320</v>
      </c>
      <c r="AI240" s="27" t="s">
        <v>52</v>
      </c>
      <c r="AJ240" s="27">
        <v>1</v>
      </c>
      <c r="AK240" s="27">
        <v>3</v>
      </c>
      <c r="AL240" s="27">
        <v>1</v>
      </c>
      <c r="AM240" s="27" t="s">
        <v>52</v>
      </c>
      <c r="AN240" s="27" t="s">
        <v>52</v>
      </c>
      <c r="AP240" s="27">
        <v>250</v>
      </c>
      <c r="AQ240" s="27" t="s">
        <v>320</v>
      </c>
      <c r="AR240" s="27" t="s">
        <v>52</v>
      </c>
      <c r="AS240" s="27">
        <v>1</v>
      </c>
      <c r="AT240" s="27">
        <v>2</v>
      </c>
      <c r="AU240" s="27">
        <v>1</v>
      </c>
      <c r="AV240" s="27" t="s">
        <v>52</v>
      </c>
      <c r="AW240" s="27" t="s">
        <v>52</v>
      </c>
      <c r="AY240" s="27">
        <v>375</v>
      </c>
      <c r="AZ240" s="27" t="s">
        <v>316</v>
      </c>
      <c r="BA240" s="27" t="s">
        <v>52</v>
      </c>
      <c r="BB240" s="27">
        <v>1</v>
      </c>
      <c r="BC240" s="27">
        <v>3</v>
      </c>
      <c r="BD240" s="27">
        <v>1</v>
      </c>
      <c r="BE240" s="27" t="s">
        <v>52</v>
      </c>
      <c r="BF240" s="27" t="s">
        <v>52</v>
      </c>
      <c r="BH240" s="27">
        <v>175</v>
      </c>
      <c r="BI240" s="27" t="s">
        <v>2218</v>
      </c>
      <c r="BJ240" s="27" t="s">
        <v>52</v>
      </c>
      <c r="BK240" s="27">
        <v>1</v>
      </c>
      <c r="BL240" s="27">
        <v>4</v>
      </c>
      <c r="BM240" s="27">
        <v>1</v>
      </c>
      <c r="BN240" s="27" t="s">
        <v>53</v>
      </c>
      <c r="BW240" s="27" t="s">
        <v>52</v>
      </c>
      <c r="BX240" s="27" t="s">
        <v>52</v>
      </c>
      <c r="BZ240" s="27">
        <v>1650</v>
      </c>
      <c r="CA240" s="27" t="s">
        <v>343</v>
      </c>
      <c r="CB240" s="27" t="s">
        <v>52</v>
      </c>
      <c r="CC240" s="27">
        <v>1</v>
      </c>
      <c r="CD240" s="27">
        <v>2</v>
      </c>
      <c r="CE240" s="27">
        <v>1</v>
      </c>
      <c r="CF240" s="27" t="s">
        <v>52</v>
      </c>
      <c r="CG240" s="27" t="s">
        <v>52</v>
      </c>
      <c r="CI240" s="27">
        <v>375</v>
      </c>
      <c r="CJ240" s="27" t="s">
        <v>2217</v>
      </c>
      <c r="CK240" s="27" t="s">
        <v>52</v>
      </c>
      <c r="CL240" s="27">
        <v>1</v>
      </c>
      <c r="CM240" s="27">
        <v>3</v>
      </c>
      <c r="CN240" s="27">
        <v>1</v>
      </c>
      <c r="CO240" s="27" t="s">
        <v>53</v>
      </c>
      <c r="CX240" s="27" t="s">
        <v>52</v>
      </c>
      <c r="CY240" s="27" t="s">
        <v>52</v>
      </c>
      <c r="DA240" s="27">
        <v>300</v>
      </c>
      <c r="DB240" s="27" t="s">
        <v>1796</v>
      </c>
      <c r="DC240" s="27" t="s">
        <v>52</v>
      </c>
      <c r="DD240" s="27">
        <v>1</v>
      </c>
      <c r="DE240" s="27">
        <v>4</v>
      </c>
      <c r="DF240" s="27">
        <v>1</v>
      </c>
      <c r="DG240" s="27" t="s">
        <v>52</v>
      </c>
      <c r="DH240" s="27" t="s">
        <v>52</v>
      </c>
      <c r="DJ240" s="27">
        <v>675</v>
      </c>
      <c r="DK240" s="27" t="s">
        <v>320</v>
      </c>
      <c r="DL240" s="27" t="s">
        <v>52</v>
      </c>
      <c r="DM240" s="27">
        <v>1</v>
      </c>
      <c r="DN240" s="27">
        <v>2</v>
      </c>
      <c r="DO240" s="27">
        <v>1</v>
      </c>
      <c r="DP240" s="27" t="s">
        <v>52</v>
      </c>
      <c r="DQ240" s="27" t="s">
        <v>52</v>
      </c>
      <c r="DS240" s="27">
        <v>30</v>
      </c>
      <c r="DT240" s="27" t="s">
        <v>2216</v>
      </c>
      <c r="DU240" s="27" t="s">
        <v>52</v>
      </c>
      <c r="DV240" s="27">
        <v>1</v>
      </c>
      <c r="DW240" s="27">
        <v>5</v>
      </c>
      <c r="DX240" s="27">
        <v>1</v>
      </c>
      <c r="DY240" s="27" t="s">
        <v>53</v>
      </c>
      <c r="EH240" s="27" t="s">
        <v>52</v>
      </c>
      <c r="EI240" s="27" t="s">
        <v>52</v>
      </c>
      <c r="EK240" s="27">
        <v>350</v>
      </c>
      <c r="EL240" s="27" t="s">
        <v>313</v>
      </c>
      <c r="EM240" s="27" t="s">
        <v>52</v>
      </c>
      <c r="EN240" s="27">
        <v>1</v>
      </c>
      <c r="EO240" s="27">
        <v>7</v>
      </c>
      <c r="EP240" s="27">
        <v>1</v>
      </c>
      <c r="EQ240" s="27" t="s">
        <v>52</v>
      </c>
      <c r="ER240" s="27" t="s">
        <v>52</v>
      </c>
      <c r="ET240" s="27">
        <v>130</v>
      </c>
      <c r="EU240" s="27" t="s">
        <v>2215</v>
      </c>
      <c r="EV240" s="27" t="s">
        <v>52</v>
      </c>
      <c r="EW240" s="27">
        <v>1</v>
      </c>
      <c r="EX240" s="27">
        <v>10</v>
      </c>
      <c r="EY240" s="27">
        <v>1</v>
      </c>
      <c r="EZ240" s="27" t="s">
        <v>52</v>
      </c>
      <c r="FA240" s="27" t="s">
        <v>52</v>
      </c>
      <c r="FC240" s="27">
        <v>250</v>
      </c>
      <c r="FD240" s="27" t="s">
        <v>313</v>
      </c>
      <c r="FE240" s="27" t="s">
        <v>52</v>
      </c>
      <c r="FF240" s="27">
        <v>1</v>
      </c>
      <c r="FG240" s="27">
        <v>5</v>
      </c>
      <c r="FH240" s="27">
        <v>1</v>
      </c>
      <c r="FI240" s="27" t="s">
        <v>52</v>
      </c>
      <c r="FJ240" s="27">
        <v>100</v>
      </c>
      <c r="FK240" s="27">
        <v>150</v>
      </c>
      <c r="FL240" s="27" t="s">
        <v>312</v>
      </c>
      <c r="FM240" s="27" t="s">
        <v>53</v>
      </c>
      <c r="FO240" s="27">
        <v>20</v>
      </c>
      <c r="FP240" s="27">
        <v>1</v>
      </c>
      <c r="FQ240" s="27" t="s">
        <v>52</v>
      </c>
      <c r="FR240" s="27" t="s">
        <v>52</v>
      </c>
      <c r="FT240" s="27">
        <v>75</v>
      </c>
      <c r="FU240" s="27" t="s">
        <v>2214</v>
      </c>
      <c r="FV240" s="27" t="s">
        <v>52</v>
      </c>
      <c r="FW240" s="27">
        <v>7</v>
      </c>
      <c r="FX240" s="27">
        <v>7</v>
      </c>
      <c r="FY240" s="27">
        <v>1</v>
      </c>
      <c r="FZ240" s="27" t="s">
        <v>2213</v>
      </c>
      <c r="GA240" s="27">
        <v>499529</v>
      </c>
      <c r="GB240" s="27" t="s">
        <v>2212</v>
      </c>
      <c r="GC240" s="27" t="s">
        <v>2211</v>
      </c>
      <c r="GD240" s="27">
        <v>11</v>
      </c>
      <c r="GF240" s="27">
        <v>-1</v>
      </c>
      <c r="GG240" s="27" t="s">
        <v>54</v>
      </c>
      <c r="GH240" s="27" t="s">
        <v>54</v>
      </c>
    </row>
    <row r="241" spans="1:190" x14ac:dyDescent="0.3">
      <c r="A241" s="27" t="s">
        <v>1376</v>
      </c>
      <c r="B241" s="27" t="s">
        <v>1375</v>
      </c>
      <c r="C241" s="27">
        <v>2200</v>
      </c>
      <c r="D241" s="47" t="s">
        <v>3846</v>
      </c>
      <c r="E241" s="28">
        <v>42235</v>
      </c>
      <c r="F241" s="27" t="s">
        <v>48</v>
      </c>
      <c r="G241" s="27" t="s">
        <v>49</v>
      </c>
      <c r="H241" s="27" t="s">
        <v>1261</v>
      </c>
      <c r="I241" s="27" t="s">
        <v>1260</v>
      </c>
      <c r="J241" s="27" t="s">
        <v>1374</v>
      </c>
      <c r="K241" s="27" t="s">
        <v>64</v>
      </c>
      <c r="FI241" s="27" t="s">
        <v>53</v>
      </c>
      <c r="FQ241" s="27" t="s">
        <v>52</v>
      </c>
      <c r="FR241" s="27" t="s">
        <v>52</v>
      </c>
      <c r="FT241" s="27">
        <v>165</v>
      </c>
      <c r="FU241" s="27" t="s">
        <v>353</v>
      </c>
      <c r="FV241" s="27" t="s">
        <v>52</v>
      </c>
      <c r="FW241" s="27">
        <v>1</v>
      </c>
      <c r="FX241" s="27">
        <v>4</v>
      </c>
      <c r="FY241" s="27">
        <v>1</v>
      </c>
      <c r="FZ241" s="27" t="s">
        <v>1373</v>
      </c>
      <c r="GA241" s="27">
        <v>499517</v>
      </c>
      <c r="GB241" s="27" t="s">
        <v>1372</v>
      </c>
      <c r="GC241" s="27" t="s">
        <v>1371</v>
      </c>
      <c r="GD241" s="27">
        <v>9</v>
      </c>
      <c r="GF241" s="27">
        <v>-1</v>
      </c>
      <c r="GG241" s="27" t="s">
        <v>54</v>
      </c>
      <c r="GH241" s="27" t="s">
        <v>54</v>
      </c>
    </row>
    <row r="242" spans="1:190" x14ac:dyDescent="0.3">
      <c r="A242" s="27" t="s">
        <v>1370</v>
      </c>
      <c r="B242" s="27" t="s">
        <v>1369</v>
      </c>
      <c r="C242" s="27">
        <v>2200</v>
      </c>
      <c r="D242" s="47" t="s">
        <v>3847</v>
      </c>
      <c r="E242" s="28">
        <v>42235</v>
      </c>
      <c r="F242" s="27" t="s">
        <v>48</v>
      </c>
      <c r="G242" s="27" t="s">
        <v>49</v>
      </c>
      <c r="H242" s="27" t="s">
        <v>1261</v>
      </c>
      <c r="I242" s="27" t="s">
        <v>1260</v>
      </c>
      <c r="J242" s="27" t="s">
        <v>1368</v>
      </c>
      <c r="K242" s="27" t="s">
        <v>64</v>
      </c>
      <c r="L242" s="27" t="s">
        <v>52</v>
      </c>
      <c r="M242" s="27" t="s">
        <v>52</v>
      </c>
      <c r="O242" s="27">
        <v>100</v>
      </c>
      <c r="P242" s="27" t="s">
        <v>320</v>
      </c>
      <c r="Q242" s="27" t="s">
        <v>53</v>
      </c>
      <c r="S242" s="27">
        <v>14</v>
      </c>
      <c r="T242" s="27">
        <v>1</v>
      </c>
      <c r="DY242" s="27" t="s">
        <v>52</v>
      </c>
      <c r="DZ242" s="27" t="s">
        <v>53</v>
      </c>
      <c r="EA242" s="27">
        <v>9</v>
      </c>
      <c r="EB242" s="27">
        <v>70</v>
      </c>
      <c r="EC242" s="27" t="s">
        <v>320</v>
      </c>
      <c r="ED242" s="27" t="s">
        <v>52</v>
      </c>
      <c r="EE242" s="27">
        <v>1</v>
      </c>
      <c r="EF242" s="27">
        <v>1</v>
      </c>
      <c r="EG242" s="27">
        <v>1</v>
      </c>
      <c r="FZ242" s="27" t="s">
        <v>1367</v>
      </c>
      <c r="GA242" s="27">
        <v>499526</v>
      </c>
      <c r="GB242" s="27" t="s">
        <v>1366</v>
      </c>
      <c r="GC242" s="27" t="s">
        <v>1365</v>
      </c>
      <c r="GD242" s="27">
        <v>6</v>
      </c>
      <c r="GF242" s="27">
        <v>-1</v>
      </c>
    </row>
    <row r="243" spans="1:190" x14ac:dyDescent="0.3">
      <c r="A243" s="27" t="s">
        <v>2319</v>
      </c>
      <c r="B243" s="27" t="s">
        <v>2318</v>
      </c>
      <c r="C243" s="27">
        <v>4042</v>
      </c>
      <c r="D243" s="47" t="s">
        <v>3848</v>
      </c>
      <c r="E243" s="28">
        <v>42235</v>
      </c>
      <c r="F243" s="27" t="s">
        <v>69</v>
      </c>
      <c r="G243" s="27" t="s">
        <v>1522</v>
      </c>
      <c r="H243" s="27" t="s">
        <v>1589</v>
      </c>
      <c r="I243" s="27" t="s">
        <v>1588</v>
      </c>
      <c r="J243" s="27" t="s">
        <v>2317</v>
      </c>
      <c r="K243" s="27" t="s">
        <v>51</v>
      </c>
      <c r="FI243" s="27" t="s">
        <v>52</v>
      </c>
      <c r="FJ243" s="27">
        <v>77</v>
      </c>
      <c r="FK243" s="27">
        <v>150</v>
      </c>
      <c r="FL243" s="27" t="s">
        <v>2295</v>
      </c>
      <c r="FM243" s="27" t="s">
        <v>52</v>
      </c>
      <c r="FN243" s="27">
        <v>3</v>
      </c>
      <c r="FO243" s="27">
        <v>15</v>
      </c>
      <c r="FP243" s="27">
        <v>3</v>
      </c>
      <c r="FQ243" s="27" t="s">
        <v>52</v>
      </c>
      <c r="FR243" s="27" t="s">
        <v>52</v>
      </c>
      <c r="FT243" s="27">
        <v>100</v>
      </c>
      <c r="FU243" s="27" t="s">
        <v>320</v>
      </c>
      <c r="FV243" s="27" t="s">
        <v>52</v>
      </c>
      <c r="FW243" s="27">
        <v>3</v>
      </c>
      <c r="FX243" s="27">
        <v>6</v>
      </c>
      <c r="FY243" s="27">
        <v>3</v>
      </c>
      <c r="FZ243" s="27" t="s">
        <v>2316</v>
      </c>
      <c r="GA243" s="27">
        <v>500950</v>
      </c>
      <c r="GB243" s="27" t="s">
        <v>2315</v>
      </c>
      <c r="GC243" s="27" t="s">
        <v>2314</v>
      </c>
      <c r="GD243" s="27">
        <v>16</v>
      </c>
      <c r="GF243" s="27">
        <v>-1</v>
      </c>
      <c r="GG243" s="27" t="s">
        <v>54</v>
      </c>
      <c r="GH243" s="27" t="s">
        <v>54</v>
      </c>
    </row>
    <row r="244" spans="1:190" x14ac:dyDescent="0.3">
      <c r="A244" s="27" t="s">
        <v>2341</v>
      </c>
      <c r="B244" s="27" t="s">
        <v>2340</v>
      </c>
      <c r="C244" s="27">
        <v>4042</v>
      </c>
      <c r="D244" s="47" t="s">
        <v>3849</v>
      </c>
      <c r="E244" s="28">
        <v>42234</v>
      </c>
      <c r="F244" s="27" t="s">
        <v>69</v>
      </c>
      <c r="G244" s="27" t="s">
        <v>1522</v>
      </c>
      <c r="H244" s="27" t="s">
        <v>1521</v>
      </c>
      <c r="I244" s="27" t="s">
        <v>1520</v>
      </c>
      <c r="J244" s="27" t="s">
        <v>1559</v>
      </c>
      <c r="K244" s="27" t="s">
        <v>64</v>
      </c>
      <c r="L244" s="27" t="s">
        <v>53</v>
      </c>
      <c r="U244" s="27" t="s">
        <v>52</v>
      </c>
      <c r="V244" s="27" t="s">
        <v>52</v>
      </c>
      <c r="X244" s="27">
        <v>325</v>
      </c>
      <c r="Y244" s="27" t="s">
        <v>2339</v>
      </c>
      <c r="Z244" s="27" t="s">
        <v>52</v>
      </c>
      <c r="AA244" s="27">
        <v>4</v>
      </c>
      <c r="AB244" s="27">
        <v>10</v>
      </c>
      <c r="AC244" s="27">
        <v>3</v>
      </c>
      <c r="AD244" s="27" t="s">
        <v>52</v>
      </c>
      <c r="AE244" s="27" t="s">
        <v>53</v>
      </c>
      <c r="AF244" s="27">
        <v>10</v>
      </c>
      <c r="AG244" s="27">
        <v>110</v>
      </c>
      <c r="AH244" s="27" t="s">
        <v>320</v>
      </c>
      <c r="AI244" s="27" t="s">
        <v>52</v>
      </c>
      <c r="AJ244" s="27">
        <v>10</v>
      </c>
      <c r="AK244" s="27">
        <v>15</v>
      </c>
      <c r="AL244" s="27">
        <v>4</v>
      </c>
      <c r="AM244" s="27" t="s">
        <v>53</v>
      </c>
      <c r="AV244" s="27" t="s">
        <v>52</v>
      </c>
      <c r="AW244" s="27" t="s">
        <v>52</v>
      </c>
      <c r="AY244" s="27">
        <v>925</v>
      </c>
      <c r="AZ244" s="27" t="s">
        <v>1571</v>
      </c>
      <c r="BA244" s="27" t="s">
        <v>52</v>
      </c>
      <c r="BB244" s="27">
        <v>5</v>
      </c>
      <c r="BC244" s="27">
        <v>10</v>
      </c>
      <c r="BD244" s="27">
        <v>5</v>
      </c>
      <c r="BE244" s="27" t="s">
        <v>52</v>
      </c>
      <c r="BF244" s="27" t="s">
        <v>52</v>
      </c>
      <c r="BH244" s="27">
        <v>170</v>
      </c>
      <c r="BI244" s="27" t="s">
        <v>1570</v>
      </c>
      <c r="BJ244" s="27" t="s">
        <v>52</v>
      </c>
      <c r="BK244" s="27">
        <v>5</v>
      </c>
      <c r="BL244" s="27">
        <v>10</v>
      </c>
      <c r="BM244" s="27">
        <v>5</v>
      </c>
      <c r="BN244" s="27" t="s">
        <v>52</v>
      </c>
      <c r="BO244" s="27" t="s">
        <v>52</v>
      </c>
      <c r="BQ244" s="27">
        <v>105</v>
      </c>
      <c r="BR244" s="27" t="s">
        <v>320</v>
      </c>
      <c r="BS244" s="27" t="s">
        <v>52</v>
      </c>
      <c r="BT244" s="27">
        <v>10</v>
      </c>
      <c r="BU244" s="27">
        <v>15</v>
      </c>
      <c r="BV244" s="27">
        <v>5</v>
      </c>
      <c r="BW244" s="27" t="s">
        <v>52</v>
      </c>
      <c r="BX244" s="27" t="s">
        <v>52</v>
      </c>
      <c r="BZ244" s="27">
        <v>1650</v>
      </c>
      <c r="CA244" s="27" t="s">
        <v>1569</v>
      </c>
      <c r="CB244" s="27" t="s">
        <v>52</v>
      </c>
      <c r="CC244" s="27">
        <v>10</v>
      </c>
      <c r="CD244" s="27">
        <v>10</v>
      </c>
      <c r="CE244" s="27">
        <v>5</v>
      </c>
      <c r="CF244" s="27" t="s">
        <v>53</v>
      </c>
      <c r="CO244" s="27" t="s">
        <v>53</v>
      </c>
      <c r="CX244" s="27" t="s">
        <v>52</v>
      </c>
      <c r="CY244" s="27" t="s">
        <v>52</v>
      </c>
      <c r="DA244" s="27">
        <v>265</v>
      </c>
      <c r="DB244" s="27" t="s">
        <v>1568</v>
      </c>
      <c r="DC244" s="27" t="s">
        <v>52</v>
      </c>
      <c r="DD244" s="27">
        <v>15</v>
      </c>
      <c r="DE244" s="27">
        <v>10</v>
      </c>
      <c r="DF244" s="27">
        <v>6</v>
      </c>
      <c r="DG244" s="27" t="s">
        <v>53</v>
      </c>
      <c r="DP244" s="27" t="s">
        <v>52</v>
      </c>
      <c r="DQ244" s="27" t="s">
        <v>53</v>
      </c>
      <c r="DR244" s="27">
        <v>10</v>
      </c>
      <c r="DS244" s="27">
        <v>30</v>
      </c>
      <c r="DT244" s="27" t="s">
        <v>320</v>
      </c>
      <c r="DU244" s="27" t="s">
        <v>52</v>
      </c>
      <c r="DV244" s="27">
        <v>4</v>
      </c>
      <c r="DW244" s="27">
        <v>10</v>
      </c>
      <c r="DX244" s="27">
        <v>5</v>
      </c>
      <c r="DY244" s="27" t="s">
        <v>53</v>
      </c>
      <c r="EH244" s="27" t="s">
        <v>52</v>
      </c>
      <c r="EI244" s="27" t="s">
        <v>53</v>
      </c>
      <c r="EJ244" s="27">
        <v>2</v>
      </c>
      <c r="EK244" s="27">
        <v>425</v>
      </c>
      <c r="EL244" s="27" t="s">
        <v>2338</v>
      </c>
      <c r="EM244" s="27" t="s">
        <v>52</v>
      </c>
      <c r="EN244" s="27">
        <v>10</v>
      </c>
      <c r="EO244" s="27">
        <v>6</v>
      </c>
      <c r="EP244" s="27">
        <v>5</v>
      </c>
      <c r="EQ244" s="27" t="s">
        <v>52</v>
      </c>
      <c r="ER244" s="27" t="s">
        <v>52</v>
      </c>
      <c r="ET244" s="27">
        <v>130</v>
      </c>
      <c r="EU244" s="27" t="s">
        <v>1566</v>
      </c>
      <c r="EV244" s="27" t="s">
        <v>52</v>
      </c>
      <c r="EW244" s="27">
        <v>10</v>
      </c>
      <c r="EX244" s="27">
        <v>6</v>
      </c>
      <c r="EY244" s="27">
        <v>5</v>
      </c>
      <c r="EZ244" s="27" t="s">
        <v>53</v>
      </c>
      <c r="FI244" s="27" t="s">
        <v>52</v>
      </c>
      <c r="FJ244" s="27">
        <v>77</v>
      </c>
      <c r="FK244" s="27">
        <v>125</v>
      </c>
      <c r="FL244" s="27" t="s">
        <v>2295</v>
      </c>
      <c r="FM244" s="27" t="s">
        <v>52</v>
      </c>
      <c r="FN244" s="27">
        <v>10</v>
      </c>
      <c r="FO244" s="27">
        <v>5</v>
      </c>
      <c r="FP244" s="27">
        <v>4</v>
      </c>
      <c r="FQ244" s="27" t="s">
        <v>53</v>
      </c>
      <c r="FZ244" s="27" t="s">
        <v>2337</v>
      </c>
      <c r="GA244" s="27">
        <v>496298</v>
      </c>
      <c r="GB244" s="27" t="s">
        <v>2336</v>
      </c>
      <c r="GC244" s="27" t="s">
        <v>2335</v>
      </c>
      <c r="GD244" s="27">
        <v>3</v>
      </c>
      <c r="GF244" s="27">
        <v>-1</v>
      </c>
      <c r="GG244" s="27" t="s">
        <v>54</v>
      </c>
      <c r="GH244" s="27" t="s">
        <v>54</v>
      </c>
    </row>
    <row r="245" spans="1:190" x14ac:dyDescent="0.3">
      <c r="A245" s="27" t="s">
        <v>1561</v>
      </c>
      <c r="B245" s="27" t="s">
        <v>1560</v>
      </c>
      <c r="C245" s="27">
        <v>4042</v>
      </c>
      <c r="D245" s="47" t="s">
        <v>3850</v>
      </c>
      <c r="E245" s="28">
        <v>42234</v>
      </c>
      <c r="F245" s="27" t="s">
        <v>69</v>
      </c>
      <c r="G245" s="27" t="s">
        <v>1522</v>
      </c>
      <c r="H245" s="27" t="s">
        <v>1521</v>
      </c>
      <c r="I245" s="27" t="s">
        <v>1520</v>
      </c>
      <c r="J245" s="27" t="s">
        <v>1559</v>
      </c>
      <c r="K245" s="27" t="s">
        <v>64</v>
      </c>
      <c r="CO245" s="27" t="s">
        <v>52</v>
      </c>
      <c r="CP245" s="27" t="s">
        <v>52</v>
      </c>
      <c r="CR245" s="27">
        <v>700</v>
      </c>
      <c r="CS245" s="27" t="s">
        <v>320</v>
      </c>
      <c r="CT245" s="27" t="s">
        <v>52</v>
      </c>
      <c r="CU245" s="27">
        <v>3</v>
      </c>
      <c r="CV245" s="27">
        <v>4</v>
      </c>
      <c r="CW245" s="27">
        <v>3</v>
      </c>
      <c r="FZ245" s="27" t="s">
        <v>1558</v>
      </c>
      <c r="GA245" s="27">
        <v>496394</v>
      </c>
      <c r="GB245" s="27" t="s">
        <v>1557</v>
      </c>
      <c r="GC245" s="27" t="s">
        <v>1556</v>
      </c>
      <c r="GD245" s="27">
        <v>1</v>
      </c>
      <c r="GF245" s="27">
        <v>-1</v>
      </c>
      <c r="GG245" s="27" t="s">
        <v>54</v>
      </c>
      <c r="GH245" s="27" t="s">
        <v>54</v>
      </c>
    </row>
    <row r="246" spans="1:190" x14ac:dyDescent="0.3">
      <c r="C246" s="27">
        <v>4042</v>
      </c>
      <c r="D246" s="47" t="s">
        <v>3851</v>
      </c>
      <c r="E246" s="28">
        <v>42233</v>
      </c>
      <c r="F246" s="27" t="s">
        <v>377</v>
      </c>
      <c r="G246" s="27" t="s">
        <v>431</v>
      </c>
      <c r="H246" s="27" t="s">
        <v>583</v>
      </c>
      <c r="K246" s="27" t="s">
        <v>51</v>
      </c>
      <c r="FZ246" s="27" t="s">
        <v>628</v>
      </c>
      <c r="GA246" s="27">
        <v>3146591</v>
      </c>
      <c r="GB246" s="27" t="s">
        <v>627</v>
      </c>
      <c r="GC246" s="27" t="s">
        <v>626</v>
      </c>
      <c r="GD246" s="27">
        <v>8</v>
      </c>
      <c r="GF246" s="27">
        <v>-1</v>
      </c>
    </row>
    <row r="247" spans="1:190" x14ac:dyDescent="0.3">
      <c r="C247" s="27">
        <v>4042</v>
      </c>
      <c r="D247" s="47" t="s">
        <v>3852</v>
      </c>
      <c r="E247" s="28">
        <v>42233</v>
      </c>
      <c r="F247" s="27" t="s">
        <v>377</v>
      </c>
      <c r="G247" s="27" t="s">
        <v>431</v>
      </c>
      <c r="H247" s="27" t="s">
        <v>583</v>
      </c>
      <c r="K247" s="27" t="s">
        <v>51</v>
      </c>
      <c r="O247" s="27">
        <v>150</v>
      </c>
      <c r="X247" s="27">
        <v>350</v>
      </c>
      <c r="AG247" s="27">
        <v>125</v>
      </c>
      <c r="AP247" s="27">
        <v>225</v>
      </c>
      <c r="AY247" s="27">
        <v>450</v>
      </c>
      <c r="BH247" s="27">
        <v>175</v>
      </c>
      <c r="BZ247" s="27">
        <v>1700</v>
      </c>
      <c r="CI247" s="27">
        <v>325</v>
      </c>
      <c r="DA247" s="27">
        <v>350</v>
      </c>
      <c r="DJ247" s="27">
        <v>700</v>
      </c>
      <c r="DS247" s="27">
        <v>30</v>
      </c>
      <c r="EB247" s="27">
        <v>12</v>
      </c>
      <c r="EK247" s="27">
        <v>550</v>
      </c>
      <c r="ET247" s="27">
        <v>150</v>
      </c>
      <c r="FK247" s="27">
        <v>100</v>
      </c>
      <c r="FT247" s="27">
        <v>75</v>
      </c>
      <c r="FZ247" s="27" t="s">
        <v>2034</v>
      </c>
      <c r="GA247" s="27">
        <v>3146594</v>
      </c>
      <c r="GB247" s="27" t="s">
        <v>2033</v>
      </c>
      <c r="GC247" s="27" t="s">
        <v>2032</v>
      </c>
      <c r="GD247" s="27">
        <v>11</v>
      </c>
      <c r="GF247" s="27">
        <v>-1</v>
      </c>
    </row>
    <row r="248" spans="1:190" x14ac:dyDescent="0.3">
      <c r="C248" s="27">
        <v>4042</v>
      </c>
      <c r="D248" s="47" t="s">
        <v>3853</v>
      </c>
      <c r="E248" s="28">
        <v>42234</v>
      </c>
      <c r="F248" s="27" t="s">
        <v>377</v>
      </c>
      <c r="G248" s="27" t="s">
        <v>431</v>
      </c>
      <c r="H248" s="27" t="s">
        <v>501</v>
      </c>
      <c r="K248" s="27" t="s">
        <v>51</v>
      </c>
      <c r="FZ248" s="27" t="s">
        <v>540</v>
      </c>
      <c r="GA248" s="27">
        <v>3180425</v>
      </c>
      <c r="GB248" s="27" t="s">
        <v>539</v>
      </c>
      <c r="GC248" s="27" t="s">
        <v>538</v>
      </c>
      <c r="GD248" s="27">
        <v>44</v>
      </c>
      <c r="GF248" s="27">
        <v>-1</v>
      </c>
    </row>
    <row r="249" spans="1:190" x14ac:dyDescent="0.3">
      <c r="C249" s="27">
        <v>4042</v>
      </c>
      <c r="D249" s="47" t="s">
        <v>3854</v>
      </c>
      <c r="E249" s="28">
        <v>42235</v>
      </c>
      <c r="F249" s="27" t="s">
        <v>377</v>
      </c>
      <c r="G249" s="27" t="s">
        <v>431</v>
      </c>
      <c r="H249" s="27" t="s">
        <v>430</v>
      </c>
      <c r="K249" s="27" t="s">
        <v>51</v>
      </c>
      <c r="BQ249" s="27">
        <v>85</v>
      </c>
      <c r="FZ249" s="27" t="s">
        <v>491</v>
      </c>
      <c r="GA249" s="27">
        <v>3198456</v>
      </c>
      <c r="GB249" s="27" t="s">
        <v>490</v>
      </c>
      <c r="GC249" s="27" t="s">
        <v>489</v>
      </c>
      <c r="GD249" s="27">
        <v>65</v>
      </c>
      <c r="GF249" s="27">
        <v>-1</v>
      </c>
    </row>
    <row r="250" spans="1:190" x14ac:dyDescent="0.3">
      <c r="C250" s="27">
        <v>4042</v>
      </c>
      <c r="D250" s="47" t="s">
        <v>3855</v>
      </c>
      <c r="E250" s="28">
        <v>42234</v>
      </c>
      <c r="F250" s="27" t="s">
        <v>377</v>
      </c>
      <c r="G250" s="27" t="s">
        <v>431</v>
      </c>
      <c r="H250" s="27" t="s">
        <v>501</v>
      </c>
      <c r="K250" s="27" t="s">
        <v>51</v>
      </c>
      <c r="FZ250" s="27" t="s">
        <v>552</v>
      </c>
      <c r="GA250" s="27">
        <v>3180421</v>
      </c>
      <c r="GB250" s="27" t="s">
        <v>551</v>
      </c>
      <c r="GC250" s="27" t="s">
        <v>550</v>
      </c>
      <c r="GD250" s="27">
        <v>40</v>
      </c>
      <c r="GF250" s="27">
        <v>-1</v>
      </c>
    </row>
    <row r="251" spans="1:190" x14ac:dyDescent="0.3">
      <c r="C251" s="27">
        <v>4042</v>
      </c>
      <c r="D251" s="47" t="s">
        <v>3856</v>
      </c>
      <c r="E251" s="28">
        <v>42234</v>
      </c>
      <c r="F251" s="27" t="s">
        <v>377</v>
      </c>
      <c r="G251" s="27" t="s">
        <v>431</v>
      </c>
      <c r="H251" s="27" t="s">
        <v>501</v>
      </c>
      <c r="K251" s="27" t="s">
        <v>51</v>
      </c>
      <c r="FZ251" s="27" t="s">
        <v>531</v>
      </c>
      <c r="GA251" s="27">
        <v>3180862</v>
      </c>
      <c r="GB251" s="27" t="s">
        <v>530</v>
      </c>
      <c r="GC251" s="27" t="s">
        <v>529</v>
      </c>
      <c r="GD251" s="27">
        <v>48</v>
      </c>
      <c r="GF251" s="27">
        <v>-1</v>
      </c>
    </row>
    <row r="252" spans="1:190" x14ac:dyDescent="0.3">
      <c r="C252" s="27">
        <v>4042</v>
      </c>
      <c r="D252" s="47" t="s">
        <v>3857</v>
      </c>
      <c r="E252" s="28">
        <v>42235</v>
      </c>
      <c r="F252" s="27" t="s">
        <v>377</v>
      </c>
      <c r="G252" s="27" t="s">
        <v>431</v>
      </c>
      <c r="H252" s="27" t="s">
        <v>430</v>
      </c>
      <c r="K252" s="27" t="s">
        <v>51</v>
      </c>
      <c r="FZ252" s="27" t="s">
        <v>443</v>
      </c>
      <c r="GA252" s="27">
        <v>3265842</v>
      </c>
      <c r="GB252" s="27" t="s">
        <v>442</v>
      </c>
      <c r="GC252" s="27" t="s">
        <v>441</v>
      </c>
      <c r="GD252" s="27">
        <v>103</v>
      </c>
      <c r="GF252" s="27">
        <v>-1</v>
      </c>
    </row>
    <row r="253" spans="1:190" x14ac:dyDescent="0.3">
      <c r="C253" s="27">
        <v>4042</v>
      </c>
      <c r="D253" s="47" t="s">
        <v>3858</v>
      </c>
      <c r="E253" s="28">
        <v>42236</v>
      </c>
      <c r="F253" s="27" t="s">
        <v>377</v>
      </c>
      <c r="G253" s="27" t="s">
        <v>670</v>
      </c>
      <c r="H253" s="27" t="s">
        <v>669</v>
      </c>
      <c r="K253" s="27" t="s">
        <v>51</v>
      </c>
      <c r="BQ253" s="27">
        <v>80</v>
      </c>
      <c r="FZ253" s="27" t="s">
        <v>721</v>
      </c>
      <c r="GA253" s="27">
        <v>3219100</v>
      </c>
      <c r="GB253" s="27" t="s">
        <v>720</v>
      </c>
      <c r="GC253" s="27" t="s">
        <v>719</v>
      </c>
      <c r="GD253" s="27">
        <v>67</v>
      </c>
      <c r="GF253" s="27">
        <v>-1</v>
      </c>
    </row>
    <row r="254" spans="1:190" x14ac:dyDescent="0.3">
      <c r="C254" s="27">
        <v>4042</v>
      </c>
      <c r="D254" s="47" t="s">
        <v>3859</v>
      </c>
      <c r="E254" s="27" t="s">
        <v>909</v>
      </c>
      <c r="F254" s="27" t="s">
        <v>48</v>
      </c>
      <c r="G254" s="27" t="s">
        <v>88</v>
      </c>
      <c r="H254" s="27" t="s">
        <v>90</v>
      </c>
      <c r="I254" s="27" t="s">
        <v>96</v>
      </c>
      <c r="J254" s="27" t="s">
        <v>959</v>
      </c>
      <c r="K254" s="27" t="s">
        <v>51</v>
      </c>
      <c r="L254" s="27" t="s">
        <v>52</v>
      </c>
      <c r="M254" s="27" t="s">
        <v>52</v>
      </c>
      <c r="O254" s="27">
        <v>125</v>
      </c>
      <c r="P254" s="27" t="s">
        <v>310</v>
      </c>
      <c r="Q254" s="27" t="s">
        <v>52</v>
      </c>
      <c r="R254" s="27">
        <v>2</v>
      </c>
      <c r="S254" s="27">
        <v>7</v>
      </c>
      <c r="T254" s="27">
        <v>1</v>
      </c>
      <c r="U254" s="27" t="s">
        <v>52</v>
      </c>
      <c r="V254" s="27" t="s">
        <v>52</v>
      </c>
      <c r="W254" s="27" t="s">
        <v>54</v>
      </c>
      <c r="X254" s="27">
        <v>325</v>
      </c>
      <c r="Y254" s="27" t="s">
        <v>354</v>
      </c>
      <c r="Z254" s="27" t="s">
        <v>52</v>
      </c>
      <c r="AA254" s="27">
        <v>2</v>
      </c>
      <c r="AB254" s="27">
        <v>28</v>
      </c>
      <c r="AC254" s="27">
        <v>1</v>
      </c>
      <c r="AD254" s="27" t="s">
        <v>52</v>
      </c>
      <c r="AE254" s="27" t="s">
        <v>52</v>
      </c>
      <c r="AG254" s="27">
        <v>150</v>
      </c>
      <c r="AH254" s="27" t="s">
        <v>305</v>
      </c>
      <c r="AI254" s="27" t="s">
        <v>52</v>
      </c>
      <c r="AJ254" s="27">
        <v>7</v>
      </c>
      <c r="AK254" s="27">
        <v>10</v>
      </c>
      <c r="AL254" s="27">
        <v>1</v>
      </c>
      <c r="AM254" s="27" t="s">
        <v>52</v>
      </c>
      <c r="AN254" s="27" t="s">
        <v>52</v>
      </c>
      <c r="AO254" s="27" t="s">
        <v>54</v>
      </c>
      <c r="AP254" s="27">
        <v>275</v>
      </c>
      <c r="AQ254" s="27" t="s">
        <v>350</v>
      </c>
      <c r="AR254" s="27" t="s">
        <v>52</v>
      </c>
      <c r="AS254" s="27">
        <v>1</v>
      </c>
      <c r="AT254" s="27">
        <v>25</v>
      </c>
      <c r="AU254" s="27">
        <v>1</v>
      </c>
      <c r="AV254" s="27" t="s">
        <v>52</v>
      </c>
      <c r="AW254" s="27" t="s">
        <v>54</v>
      </c>
      <c r="AY254" s="27">
        <v>375</v>
      </c>
      <c r="AZ254" s="27" t="s">
        <v>357</v>
      </c>
      <c r="BA254" s="27" t="s">
        <v>52</v>
      </c>
      <c r="BB254" s="27">
        <v>1</v>
      </c>
      <c r="BC254" s="27">
        <v>15</v>
      </c>
      <c r="BD254" s="27">
        <v>1</v>
      </c>
      <c r="BE254" s="27" t="s">
        <v>52</v>
      </c>
      <c r="BF254" s="27" t="s">
        <v>52</v>
      </c>
      <c r="BG254" s="27" t="s">
        <v>54</v>
      </c>
      <c r="BH254" s="27">
        <v>175</v>
      </c>
      <c r="BI254" s="27" t="s">
        <v>1982</v>
      </c>
      <c r="BJ254" s="27" t="s">
        <v>52</v>
      </c>
      <c r="BK254" s="27">
        <v>1</v>
      </c>
      <c r="BL254" s="27">
        <v>7</v>
      </c>
      <c r="BM254" s="27">
        <v>1</v>
      </c>
      <c r="BN254" s="27" t="s">
        <v>53</v>
      </c>
      <c r="BP254" s="27" t="s">
        <v>54</v>
      </c>
      <c r="BW254" s="27" t="s">
        <v>52</v>
      </c>
      <c r="BX254" s="27" t="s">
        <v>52</v>
      </c>
      <c r="BY254" s="27" t="s">
        <v>54</v>
      </c>
      <c r="BZ254" s="27">
        <v>1800</v>
      </c>
      <c r="CA254" s="27" t="s">
        <v>343</v>
      </c>
      <c r="CB254" s="27" t="s">
        <v>52</v>
      </c>
      <c r="CC254" s="27">
        <v>1</v>
      </c>
      <c r="CD254" s="27">
        <v>7</v>
      </c>
      <c r="CE254" s="27">
        <v>1</v>
      </c>
      <c r="CF254" s="27" t="s">
        <v>52</v>
      </c>
      <c r="CG254" s="27" t="s">
        <v>52</v>
      </c>
      <c r="CI254" s="27">
        <v>475</v>
      </c>
      <c r="CJ254" s="27" t="s">
        <v>358</v>
      </c>
      <c r="CK254" s="27" t="s">
        <v>52</v>
      </c>
      <c r="CL254" s="27">
        <v>1</v>
      </c>
      <c r="CM254" s="27">
        <v>7</v>
      </c>
      <c r="CN254" s="27">
        <v>1</v>
      </c>
      <c r="CO254" s="27" t="s">
        <v>53</v>
      </c>
      <c r="CP254" s="27" t="s">
        <v>54</v>
      </c>
      <c r="CQ254" s="27" t="s">
        <v>54</v>
      </c>
      <c r="CR254" s="27" t="s">
        <v>54</v>
      </c>
      <c r="CS254" s="27" t="s">
        <v>54</v>
      </c>
      <c r="CT254" s="27" t="s">
        <v>54</v>
      </c>
      <c r="CU254" s="27" t="s">
        <v>54</v>
      </c>
      <c r="CV254" s="27" t="s">
        <v>54</v>
      </c>
      <c r="CW254" s="27" t="s">
        <v>54</v>
      </c>
      <c r="CX254" s="27" t="s">
        <v>52</v>
      </c>
      <c r="CY254" s="27" t="s">
        <v>52</v>
      </c>
      <c r="DA254" s="27">
        <v>325</v>
      </c>
      <c r="DB254" s="27" t="s">
        <v>2012</v>
      </c>
      <c r="DC254" s="27" t="s">
        <v>52</v>
      </c>
      <c r="DD254" s="27">
        <v>2</v>
      </c>
      <c r="DE254" s="27">
        <v>7</v>
      </c>
      <c r="DF254" s="27" t="s">
        <v>54</v>
      </c>
      <c r="DG254" s="27" t="s">
        <v>52</v>
      </c>
      <c r="DH254" s="27" t="s">
        <v>52</v>
      </c>
      <c r="DI254" s="27" t="s">
        <v>54</v>
      </c>
      <c r="DJ254" s="27">
        <v>550</v>
      </c>
      <c r="DK254" s="27" t="s">
        <v>305</v>
      </c>
      <c r="DL254" s="27" t="s">
        <v>52</v>
      </c>
      <c r="DM254" s="27">
        <v>2</v>
      </c>
      <c r="DN254" s="27">
        <v>7</v>
      </c>
      <c r="DO254" s="27">
        <v>1</v>
      </c>
      <c r="DP254" s="27" t="s">
        <v>52</v>
      </c>
      <c r="DQ254" s="27" t="s">
        <v>52</v>
      </c>
      <c r="DR254" s="27" t="s">
        <v>54</v>
      </c>
      <c r="DS254" s="27">
        <v>50</v>
      </c>
      <c r="DT254" s="27" t="s">
        <v>305</v>
      </c>
      <c r="DU254" s="27" t="s">
        <v>52</v>
      </c>
      <c r="DV254" s="27">
        <v>2</v>
      </c>
      <c r="DW254" s="27">
        <v>7</v>
      </c>
      <c r="DX254" s="27">
        <v>1</v>
      </c>
      <c r="DY254" s="27" t="s">
        <v>53</v>
      </c>
      <c r="EA254" s="27" t="s">
        <v>54</v>
      </c>
      <c r="EH254" s="27" t="s">
        <v>52</v>
      </c>
      <c r="EI254" s="27" t="s">
        <v>52</v>
      </c>
      <c r="EK254" s="27">
        <v>350</v>
      </c>
      <c r="EL254" s="27" t="s">
        <v>313</v>
      </c>
      <c r="EM254" s="27" t="s">
        <v>52</v>
      </c>
      <c r="EN254" s="27">
        <v>2</v>
      </c>
      <c r="EO254" s="27">
        <v>7</v>
      </c>
      <c r="EP254" s="27">
        <v>1</v>
      </c>
      <c r="EQ254" s="27" t="s">
        <v>52</v>
      </c>
      <c r="ER254" s="27" t="s">
        <v>52</v>
      </c>
      <c r="ES254" s="27" t="s">
        <v>54</v>
      </c>
      <c r="ET254" s="27">
        <v>135</v>
      </c>
      <c r="EU254" s="27" t="s">
        <v>342</v>
      </c>
      <c r="EV254" s="27" t="s">
        <v>52</v>
      </c>
      <c r="EW254" s="27">
        <v>2</v>
      </c>
      <c r="EX254" s="27">
        <v>25</v>
      </c>
      <c r="EY254" s="27">
        <v>1</v>
      </c>
      <c r="EZ254" s="27" t="s">
        <v>52</v>
      </c>
      <c r="FA254" s="27" t="s">
        <v>52</v>
      </c>
      <c r="FB254" s="27" t="s">
        <v>54</v>
      </c>
      <c r="FC254" s="27">
        <v>150</v>
      </c>
      <c r="FD254" s="27" t="s">
        <v>313</v>
      </c>
      <c r="FE254" s="27" t="s">
        <v>52</v>
      </c>
      <c r="FF254" s="27">
        <v>2</v>
      </c>
      <c r="FG254" s="27">
        <v>30</v>
      </c>
      <c r="FH254" s="27">
        <v>1</v>
      </c>
      <c r="FI254" s="27" t="s">
        <v>52</v>
      </c>
      <c r="FK254" s="27">
        <v>125</v>
      </c>
      <c r="FL254" s="27" t="s">
        <v>2011</v>
      </c>
      <c r="FM254" s="27" t="s">
        <v>52</v>
      </c>
      <c r="FN254" s="27">
        <v>2</v>
      </c>
      <c r="FO254" s="27">
        <v>7</v>
      </c>
      <c r="FP254" s="27">
        <v>1</v>
      </c>
      <c r="FQ254" s="27" t="s">
        <v>52</v>
      </c>
      <c r="FR254" s="27" t="s">
        <v>52</v>
      </c>
      <c r="FT254" s="27">
        <v>100</v>
      </c>
      <c r="FU254" s="27" t="s">
        <v>353</v>
      </c>
      <c r="FV254" s="27" t="s">
        <v>52</v>
      </c>
      <c r="FW254" s="27">
        <v>1</v>
      </c>
      <c r="FX254" s="27">
        <v>20</v>
      </c>
      <c r="FY254" s="27">
        <v>1</v>
      </c>
      <c r="GB254" s="27" t="s">
        <v>2010</v>
      </c>
      <c r="GC254" s="27" t="s">
        <v>2009</v>
      </c>
    </row>
    <row r="255" spans="1:190" x14ac:dyDescent="0.3">
      <c r="C255" s="27">
        <v>1100</v>
      </c>
      <c r="D255" s="47" t="s">
        <v>3860</v>
      </c>
      <c r="E255" s="28">
        <v>42235</v>
      </c>
      <c r="F255" s="27" t="s">
        <v>377</v>
      </c>
      <c r="G255" s="27" t="s">
        <v>431</v>
      </c>
      <c r="H255" s="27" t="s">
        <v>430</v>
      </c>
      <c r="K255" s="27" t="s">
        <v>51</v>
      </c>
      <c r="BQ255" s="27">
        <v>100</v>
      </c>
      <c r="FZ255" s="27" t="s">
        <v>485</v>
      </c>
      <c r="GA255" s="27">
        <v>3198459</v>
      </c>
      <c r="GB255" s="27" t="s">
        <v>484</v>
      </c>
      <c r="GC255" s="27" t="s">
        <v>483</v>
      </c>
      <c r="GD255" s="27">
        <v>66</v>
      </c>
      <c r="GF255" s="27">
        <v>-1</v>
      </c>
    </row>
    <row r="256" spans="1:190" x14ac:dyDescent="0.3">
      <c r="C256" s="27">
        <v>1100</v>
      </c>
      <c r="D256" s="47" t="s">
        <v>3861</v>
      </c>
      <c r="E256" s="27" t="s">
        <v>900</v>
      </c>
      <c r="F256" s="27" t="s">
        <v>48</v>
      </c>
      <c r="G256" s="27" t="s">
        <v>88</v>
      </c>
      <c r="H256" s="27" t="s">
        <v>92</v>
      </c>
      <c r="I256" s="27" t="s">
        <v>98</v>
      </c>
      <c r="J256" s="27" t="s">
        <v>990</v>
      </c>
      <c r="K256" s="27" t="s">
        <v>51</v>
      </c>
      <c r="L256" s="27" t="s">
        <v>52</v>
      </c>
      <c r="M256" s="27" t="s">
        <v>52</v>
      </c>
      <c r="O256" s="27">
        <v>100</v>
      </c>
      <c r="P256" s="27" t="s">
        <v>2681</v>
      </c>
      <c r="Q256" s="27" t="s">
        <v>52</v>
      </c>
      <c r="R256" s="27">
        <v>3</v>
      </c>
      <c r="S256" s="27">
        <v>3</v>
      </c>
      <c r="T256" s="27">
        <v>1</v>
      </c>
      <c r="U256" s="27" t="s">
        <v>52</v>
      </c>
      <c r="V256" s="27" t="s">
        <v>52</v>
      </c>
      <c r="W256" s="27" t="s">
        <v>54</v>
      </c>
      <c r="X256" s="27">
        <v>285</v>
      </c>
      <c r="Y256" s="27" t="s">
        <v>354</v>
      </c>
      <c r="Z256" s="27" t="s">
        <v>52</v>
      </c>
      <c r="AA256" s="27">
        <v>3</v>
      </c>
      <c r="AB256" s="27" t="s">
        <v>54</v>
      </c>
      <c r="AC256" s="27">
        <v>1</v>
      </c>
      <c r="AD256" s="27" t="s">
        <v>52</v>
      </c>
      <c r="AE256" s="27" t="s">
        <v>52</v>
      </c>
      <c r="AG256" s="27">
        <v>100</v>
      </c>
      <c r="AH256" s="27" t="s">
        <v>364</v>
      </c>
      <c r="AI256" s="27" t="s">
        <v>52</v>
      </c>
      <c r="AJ256" s="27">
        <v>15</v>
      </c>
      <c r="AK256" s="27">
        <v>15</v>
      </c>
      <c r="AL256" s="27">
        <v>1</v>
      </c>
      <c r="AM256" s="27" t="s">
        <v>52</v>
      </c>
      <c r="AN256" s="27" t="s">
        <v>52</v>
      </c>
      <c r="AO256" s="27" t="s">
        <v>54</v>
      </c>
      <c r="AP256" s="27">
        <v>250</v>
      </c>
      <c r="AQ256" s="27" t="s">
        <v>320</v>
      </c>
      <c r="AR256" s="27" t="s">
        <v>52</v>
      </c>
      <c r="AS256" s="27">
        <v>5</v>
      </c>
      <c r="AT256" s="27">
        <v>5</v>
      </c>
      <c r="AU256" s="27">
        <v>1</v>
      </c>
      <c r="AV256" s="27" t="s">
        <v>52</v>
      </c>
      <c r="AW256" s="27" t="s">
        <v>52</v>
      </c>
      <c r="AY256" s="27">
        <v>325</v>
      </c>
      <c r="AZ256" s="27" t="s">
        <v>2366</v>
      </c>
      <c r="BA256" s="27" t="s">
        <v>52</v>
      </c>
      <c r="BB256" s="27">
        <v>3</v>
      </c>
      <c r="BC256" s="27">
        <v>3</v>
      </c>
      <c r="BD256" s="27">
        <v>1</v>
      </c>
      <c r="BE256" s="27" t="s">
        <v>52</v>
      </c>
      <c r="BF256" s="27" t="s">
        <v>52</v>
      </c>
      <c r="BG256" s="27" t="s">
        <v>54</v>
      </c>
      <c r="BH256" s="27">
        <v>170</v>
      </c>
      <c r="BI256" s="27" t="s">
        <v>320</v>
      </c>
      <c r="BJ256" s="27" t="s">
        <v>52</v>
      </c>
      <c r="BK256" s="27">
        <v>2</v>
      </c>
      <c r="BL256" s="27">
        <v>2</v>
      </c>
      <c r="BM256" s="27">
        <v>1</v>
      </c>
      <c r="BN256" s="27" t="s">
        <v>53</v>
      </c>
      <c r="BP256" s="27" t="s">
        <v>54</v>
      </c>
      <c r="BW256" s="27" t="s">
        <v>52</v>
      </c>
      <c r="BX256" s="27" t="s">
        <v>52</v>
      </c>
      <c r="BY256" s="27" t="s">
        <v>54</v>
      </c>
      <c r="BZ256" s="27">
        <v>1500</v>
      </c>
      <c r="CA256" s="27" t="s">
        <v>2680</v>
      </c>
      <c r="CB256" s="27" t="s">
        <v>52</v>
      </c>
      <c r="CC256" s="27">
        <v>2</v>
      </c>
      <c r="CD256" s="27">
        <v>2</v>
      </c>
      <c r="CE256" s="27">
        <v>1</v>
      </c>
      <c r="CF256" s="27" t="s">
        <v>52</v>
      </c>
      <c r="CG256" s="27" t="s">
        <v>52</v>
      </c>
      <c r="CI256" s="27">
        <v>400</v>
      </c>
      <c r="CJ256" s="27" t="s">
        <v>320</v>
      </c>
      <c r="CK256" s="27" t="s">
        <v>52</v>
      </c>
      <c r="CL256" s="27">
        <v>5</v>
      </c>
      <c r="CM256" s="27">
        <v>5</v>
      </c>
      <c r="CN256" s="27">
        <v>1</v>
      </c>
      <c r="CO256" s="27" t="s">
        <v>53</v>
      </c>
      <c r="CP256" s="27" t="s">
        <v>54</v>
      </c>
      <c r="CQ256" s="27" t="s">
        <v>54</v>
      </c>
      <c r="CR256" s="27" t="s">
        <v>54</v>
      </c>
      <c r="CS256" s="27" t="s">
        <v>54</v>
      </c>
      <c r="CT256" s="27" t="s">
        <v>54</v>
      </c>
      <c r="CU256" s="27" t="s">
        <v>54</v>
      </c>
      <c r="CV256" s="27" t="s">
        <v>54</v>
      </c>
      <c r="CW256" s="27" t="s">
        <v>54</v>
      </c>
      <c r="CX256" s="27" t="s">
        <v>52</v>
      </c>
      <c r="CY256" s="27" t="s">
        <v>52</v>
      </c>
      <c r="DA256" s="27">
        <v>300</v>
      </c>
      <c r="DB256" s="27" t="s">
        <v>320</v>
      </c>
      <c r="DC256" s="27" t="s">
        <v>52</v>
      </c>
      <c r="DD256" s="27">
        <v>3</v>
      </c>
      <c r="DE256" s="27">
        <v>3</v>
      </c>
      <c r="DF256" s="27">
        <v>1</v>
      </c>
      <c r="DG256" s="27" t="s">
        <v>52</v>
      </c>
      <c r="DH256" s="27" t="s">
        <v>52</v>
      </c>
      <c r="DI256" s="27" t="s">
        <v>54</v>
      </c>
      <c r="DJ256" s="27">
        <v>625</v>
      </c>
      <c r="DK256" s="27" t="s">
        <v>320</v>
      </c>
      <c r="DL256" s="27" t="s">
        <v>52</v>
      </c>
      <c r="DM256" s="27">
        <v>1</v>
      </c>
      <c r="DN256" s="27">
        <v>1</v>
      </c>
      <c r="DO256" s="27">
        <v>1</v>
      </c>
      <c r="DP256" s="27" t="s">
        <v>52</v>
      </c>
      <c r="DQ256" s="27" t="s">
        <v>52</v>
      </c>
      <c r="DR256" s="27" t="s">
        <v>54</v>
      </c>
      <c r="DS256" s="27">
        <v>35</v>
      </c>
      <c r="DT256" s="27" t="s">
        <v>2679</v>
      </c>
      <c r="DU256" s="27" t="s">
        <v>52</v>
      </c>
      <c r="DV256" s="27">
        <v>2</v>
      </c>
      <c r="DW256" s="27">
        <v>2</v>
      </c>
      <c r="DX256" s="27">
        <v>1</v>
      </c>
      <c r="DY256" s="27" t="s">
        <v>53</v>
      </c>
      <c r="EA256" s="27" t="s">
        <v>54</v>
      </c>
      <c r="EH256" s="27" t="s">
        <v>52</v>
      </c>
      <c r="EI256" s="27" t="s">
        <v>52</v>
      </c>
      <c r="EK256" s="27">
        <v>250</v>
      </c>
      <c r="EL256" s="27" t="s">
        <v>2678</v>
      </c>
      <c r="EM256" s="27" t="s">
        <v>52</v>
      </c>
      <c r="EN256" s="27">
        <v>3</v>
      </c>
      <c r="EO256" s="27">
        <v>3</v>
      </c>
      <c r="EP256" s="27">
        <v>1</v>
      </c>
      <c r="EQ256" s="27" t="s">
        <v>52</v>
      </c>
      <c r="ER256" s="27" t="s">
        <v>52</v>
      </c>
      <c r="ES256" s="27" t="s">
        <v>54</v>
      </c>
      <c r="ET256" s="27">
        <v>135</v>
      </c>
      <c r="EU256" s="27" t="s">
        <v>364</v>
      </c>
      <c r="EV256" s="27" t="s">
        <v>52</v>
      </c>
      <c r="EW256" s="27">
        <v>3</v>
      </c>
      <c r="EX256" s="27">
        <v>3</v>
      </c>
      <c r="EY256" s="27">
        <v>1</v>
      </c>
      <c r="EZ256" s="27" t="s">
        <v>52</v>
      </c>
      <c r="FA256" s="27" t="s">
        <v>52</v>
      </c>
      <c r="FB256" s="27" t="s">
        <v>54</v>
      </c>
      <c r="FC256" s="27">
        <v>65</v>
      </c>
      <c r="FD256" s="27" t="s">
        <v>320</v>
      </c>
      <c r="FE256" s="27" t="s">
        <v>52</v>
      </c>
      <c r="FF256" s="27">
        <v>3</v>
      </c>
      <c r="FG256" s="27">
        <v>3</v>
      </c>
      <c r="FH256" s="27">
        <v>1</v>
      </c>
      <c r="FI256" s="27" t="s">
        <v>52</v>
      </c>
      <c r="FJ256" s="27">
        <v>50</v>
      </c>
      <c r="FK256" s="27">
        <v>100</v>
      </c>
      <c r="FL256" s="27" t="s">
        <v>315</v>
      </c>
      <c r="FM256" s="27" t="s">
        <v>52</v>
      </c>
      <c r="FN256" s="27">
        <v>15</v>
      </c>
      <c r="FO256" s="27">
        <v>15</v>
      </c>
      <c r="FP256" s="27">
        <v>1</v>
      </c>
      <c r="FQ256" s="27" t="s">
        <v>52</v>
      </c>
      <c r="FR256" s="27" t="s">
        <v>52</v>
      </c>
      <c r="FT256" s="27">
        <v>100</v>
      </c>
      <c r="FU256" s="27" t="s">
        <v>320</v>
      </c>
      <c r="FV256" s="27" t="s">
        <v>52</v>
      </c>
      <c r="FW256" s="27">
        <v>4</v>
      </c>
      <c r="FX256" s="27">
        <v>4</v>
      </c>
      <c r="FY256" s="27">
        <v>1</v>
      </c>
      <c r="GB256" s="27" t="s">
        <v>2677</v>
      </c>
      <c r="GC256" s="27" t="s">
        <v>2676</v>
      </c>
    </row>
    <row r="257" spans="1:190" x14ac:dyDescent="0.3">
      <c r="A257" s="27" t="s">
        <v>1635</v>
      </c>
      <c r="B257" s="27" t="s">
        <v>1634</v>
      </c>
      <c r="C257" s="27">
        <v>1100</v>
      </c>
      <c r="D257" s="47" t="s">
        <v>3862</v>
      </c>
      <c r="E257" s="28">
        <v>42235</v>
      </c>
      <c r="F257" s="27" t="s">
        <v>69</v>
      </c>
      <c r="G257" s="27" t="s">
        <v>70</v>
      </c>
      <c r="H257" s="27" t="s">
        <v>71</v>
      </c>
      <c r="I257" s="27" t="s">
        <v>1626</v>
      </c>
      <c r="J257" s="27" t="s">
        <v>1632</v>
      </c>
      <c r="K257" s="27" t="s">
        <v>64</v>
      </c>
      <c r="BO257" s="27" t="s">
        <v>52</v>
      </c>
      <c r="BQ257" s="27">
        <v>80</v>
      </c>
      <c r="BR257" s="27" t="s">
        <v>335</v>
      </c>
      <c r="BS257" s="27" t="s">
        <v>52</v>
      </c>
      <c r="BT257" s="27">
        <v>3</v>
      </c>
      <c r="BU257" s="27">
        <v>5</v>
      </c>
      <c r="BV257" s="27">
        <v>1</v>
      </c>
      <c r="FZ257" s="27" t="s">
        <v>1631</v>
      </c>
      <c r="GA257" s="27">
        <v>500065</v>
      </c>
      <c r="GB257" s="27" t="s">
        <v>1630</v>
      </c>
      <c r="GC257" s="27" t="s">
        <v>1629</v>
      </c>
      <c r="GD257" s="27">
        <v>20</v>
      </c>
      <c r="GF257" s="27">
        <v>-1</v>
      </c>
      <c r="GG257" s="27" t="s">
        <v>54</v>
      </c>
      <c r="GH257" s="27" t="s">
        <v>54</v>
      </c>
    </row>
    <row r="258" spans="1:190" x14ac:dyDescent="0.3">
      <c r="C258" s="27">
        <v>1100</v>
      </c>
      <c r="D258" s="47" t="s">
        <v>3863</v>
      </c>
      <c r="E258" s="28">
        <v>42233</v>
      </c>
      <c r="F258" s="27" t="s">
        <v>377</v>
      </c>
      <c r="G258" s="27" t="s">
        <v>431</v>
      </c>
      <c r="H258" s="27" t="s">
        <v>583</v>
      </c>
      <c r="K258" s="27" t="s">
        <v>51</v>
      </c>
      <c r="BQ258" s="27">
        <v>110</v>
      </c>
      <c r="FZ258" s="27" t="s">
        <v>655</v>
      </c>
      <c r="GA258" s="27">
        <v>3146834</v>
      </c>
      <c r="GB258" s="27" t="s">
        <v>654</v>
      </c>
      <c r="GC258" s="27" t="s">
        <v>653</v>
      </c>
      <c r="GD258" s="27">
        <v>21</v>
      </c>
      <c r="GF258" s="27">
        <v>-1</v>
      </c>
    </row>
    <row r="259" spans="1:190" x14ac:dyDescent="0.3">
      <c r="A259" s="27" t="s">
        <v>2538</v>
      </c>
      <c r="B259" s="27" t="s">
        <v>2537</v>
      </c>
      <c r="C259" s="27">
        <v>1100</v>
      </c>
      <c r="D259" s="47" t="s">
        <v>3864</v>
      </c>
      <c r="E259" s="28">
        <v>42236</v>
      </c>
      <c r="F259" s="27" t="s">
        <v>48</v>
      </c>
      <c r="G259" s="27" t="s">
        <v>49</v>
      </c>
      <c r="H259" s="27" t="s">
        <v>60</v>
      </c>
      <c r="I259" s="27" t="s">
        <v>1381</v>
      </c>
      <c r="J259" s="27" t="s">
        <v>2536</v>
      </c>
      <c r="K259" s="27" t="s">
        <v>64</v>
      </c>
      <c r="FI259" s="27" t="s">
        <v>52</v>
      </c>
      <c r="FJ259" s="27">
        <v>75</v>
      </c>
      <c r="FK259" s="27">
        <v>150</v>
      </c>
      <c r="FL259" s="27" t="s">
        <v>321</v>
      </c>
      <c r="FM259" s="27" t="s">
        <v>52</v>
      </c>
      <c r="FN259" s="27">
        <v>7</v>
      </c>
      <c r="FO259" s="27">
        <v>3</v>
      </c>
      <c r="FP259" s="27">
        <v>1</v>
      </c>
      <c r="FQ259" s="27" t="s">
        <v>52</v>
      </c>
      <c r="FR259" s="27" t="s">
        <v>52</v>
      </c>
      <c r="FT259" s="27">
        <v>125</v>
      </c>
      <c r="FU259" s="27" t="s">
        <v>389</v>
      </c>
      <c r="FV259" s="27" t="s">
        <v>52</v>
      </c>
      <c r="FW259" s="27">
        <v>7</v>
      </c>
      <c r="FX259" s="27">
        <v>4</v>
      </c>
      <c r="FY259" s="27">
        <v>1</v>
      </c>
      <c r="FZ259" s="27" t="s">
        <v>2535</v>
      </c>
      <c r="GA259" s="27">
        <v>511204</v>
      </c>
      <c r="GB259" s="27" t="s">
        <v>2534</v>
      </c>
      <c r="GC259" s="27" t="s">
        <v>2533</v>
      </c>
      <c r="GD259" s="27">
        <v>43</v>
      </c>
      <c r="GF259" s="27">
        <v>-1</v>
      </c>
      <c r="GG259" s="27" t="s">
        <v>54</v>
      </c>
      <c r="GH259" s="27" t="s">
        <v>54</v>
      </c>
    </row>
    <row r="260" spans="1:190" x14ac:dyDescent="0.3">
      <c r="C260" s="27">
        <v>1100</v>
      </c>
      <c r="D260" s="47" t="s">
        <v>3865</v>
      </c>
      <c r="E260" s="28">
        <v>42239</v>
      </c>
      <c r="F260" s="27" t="s">
        <v>377</v>
      </c>
      <c r="G260" s="27" t="s">
        <v>670</v>
      </c>
      <c r="H260" s="27" t="s">
        <v>734</v>
      </c>
      <c r="K260" s="27" t="s">
        <v>51</v>
      </c>
      <c r="BQ260" s="27">
        <v>100</v>
      </c>
      <c r="FZ260" s="27" t="s">
        <v>795</v>
      </c>
      <c r="GA260" s="27">
        <v>3268416</v>
      </c>
      <c r="GB260" s="27" t="s">
        <v>794</v>
      </c>
      <c r="GC260" s="27" t="s">
        <v>793</v>
      </c>
      <c r="GD260" s="27">
        <v>117</v>
      </c>
      <c r="GF260" s="27">
        <v>-1</v>
      </c>
    </row>
    <row r="261" spans="1:190" x14ac:dyDescent="0.3">
      <c r="C261" s="27">
        <v>1100</v>
      </c>
      <c r="D261" s="47" t="s">
        <v>3866</v>
      </c>
      <c r="E261" s="27" t="s">
        <v>881</v>
      </c>
      <c r="F261" s="27" t="s">
        <v>48</v>
      </c>
      <c r="G261" s="27" t="s">
        <v>88</v>
      </c>
      <c r="H261" s="27" t="s">
        <v>91</v>
      </c>
      <c r="I261" s="27" t="s">
        <v>97</v>
      </c>
      <c r="J261" s="27" t="s">
        <v>97</v>
      </c>
      <c r="K261" s="27" t="s">
        <v>51</v>
      </c>
      <c r="CO261" s="27" t="s">
        <v>52</v>
      </c>
      <c r="CP261" s="27" t="s">
        <v>52</v>
      </c>
      <c r="CQ261" s="27" t="s">
        <v>54</v>
      </c>
      <c r="CR261" s="27">
        <v>475</v>
      </c>
      <c r="CS261" s="27" t="s">
        <v>320</v>
      </c>
      <c r="CT261" s="27" t="s">
        <v>52</v>
      </c>
      <c r="CU261" s="27">
        <v>1</v>
      </c>
      <c r="CV261" s="27">
        <v>2</v>
      </c>
      <c r="CW261" s="27">
        <v>1</v>
      </c>
      <c r="GB261" s="27" t="s">
        <v>892</v>
      </c>
      <c r="GC261" s="27" t="s">
        <v>891</v>
      </c>
    </row>
    <row r="262" spans="1:190" x14ac:dyDescent="0.3">
      <c r="A262" s="27" t="s">
        <v>1212</v>
      </c>
      <c r="B262" s="27" t="s">
        <v>1211</v>
      </c>
      <c r="C262" s="27">
        <v>1100</v>
      </c>
      <c r="D262" s="47" t="s">
        <v>3867</v>
      </c>
      <c r="E262" s="28">
        <v>42236</v>
      </c>
      <c r="F262" s="27" t="s">
        <v>48</v>
      </c>
      <c r="G262" s="27" t="s">
        <v>67</v>
      </c>
      <c r="H262" s="27" t="s">
        <v>68</v>
      </c>
      <c r="I262" s="27" t="s">
        <v>1109</v>
      </c>
      <c r="J262" s="27" t="s">
        <v>1210</v>
      </c>
      <c r="K262" s="27" t="s">
        <v>51</v>
      </c>
      <c r="L262" s="27" t="s">
        <v>52</v>
      </c>
      <c r="M262" s="27" t="s">
        <v>52</v>
      </c>
      <c r="O262" s="27">
        <v>100</v>
      </c>
      <c r="P262" s="27" t="s">
        <v>335</v>
      </c>
      <c r="Q262" s="27" t="s">
        <v>53</v>
      </c>
      <c r="S262" s="27">
        <v>10</v>
      </c>
      <c r="T262" s="27">
        <v>3</v>
      </c>
      <c r="U262" s="27" t="s">
        <v>52</v>
      </c>
      <c r="V262" s="27" t="s">
        <v>52</v>
      </c>
      <c r="X262" s="27">
        <v>350</v>
      </c>
      <c r="Y262" s="27" t="s">
        <v>335</v>
      </c>
      <c r="Z262" s="27" t="s">
        <v>52</v>
      </c>
      <c r="AA262" s="27">
        <v>5</v>
      </c>
      <c r="AB262" s="27">
        <v>10</v>
      </c>
      <c r="AC262" s="27">
        <v>1</v>
      </c>
      <c r="AD262" s="27" t="s">
        <v>53</v>
      </c>
      <c r="AM262" s="27" t="s">
        <v>53</v>
      </c>
      <c r="AV262" s="27" t="s">
        <v>52</v>
      </c>
      <c r="AW262" s="27" t="s">
        <v>52</v>
      </c>
      <c r="AY262" s="27">
        <v>325</v>
      </c>
      <c r="AZ262" s="27" t="s">
        <v>335</v>
      </c>
      <c r="BA262" s="27" t="s">
        <v>52</v>
      </c>
      <c r="BB262" s="27">
        <v>5</v>
      </c>
      <c r="BC262" s="27">
        <v>15</v>
      </c>
      <c r="BD262" s="27">
        <v>2</v>
      </c>
      <c r="BE262" s="27" t="s">
        <v>52</v>
      </c>
      <c r="BF262" s="27" t="s">
        <v>52</v>
      </c>
      <c r="BH262" s="27">
        <v>225</v>
      </c>
      <c r="BI262" s="27" t="s">
        <v>335</v>
      </c>
      <c r="BJ262" s="27" t="s">
        <v>52</v>
      </c>
      <c r="BK262" s="27">
        <v>3</v>
      </c>
      <c r="BL262" s="27">
        <v>20</v>
      </c>
      <c r="BM262" s="27">
        <v>2</v>
      </c>
      <c r="BN262" s="27" t="s">
        <v>52</v>
      </c>
      <c r="BO262" s="27" t="s">
        <v>52</v>
      </c>
      <c r="BQ262" s="27">
        <v>80</v>
      </c>
      <c r="BR262" s="27" t="s">
        <v>335</v>
      </c>
      <c r="BS262" s="27" t="s">
        <v>52</v>
      </c>
      <c r="BT262" s="27">
        <v>2</v>
      </c>
      <c r="BU262" s="27">
        <v>3</v>
      </c>
      <c r="BV262" s="27">
        <v>1</v>
      </c>
      <c r="BW262" s="27" t="s">
        <v>52</v>
      </c>
      <c r="BX262" s="27" t="s">
        <v>52</v>
      </c>
      <c r="BZ262" s="27">
        <v>1500</v>
      </c>
      <c r="CA262" s="27" t="s">
        <v>335</v>
      </c>
      <c r="CB262" s="27" t="s">
        <v>52</v>
      </c>
      <c r="CC262" s="27">
        <v>3</v>
      </c>
      <c r="CD262" s="27">
        <v>20</v>
      </c>
      <c r="CE262" s="27">
        <v>2</v>
      </c>
      <c r="CF262" s="27" t="s">
        <v>53</v>
      </c>
      <c r="CO262" s="27" t="s">
        <v>53</v>
      </c>
      <c r="CX262" s="27" t="s">
        <v>52</v>
      </c>
      <c r="CY262" s="27" t="s">
        <v>52</v>
      </c>
      <c r="DA262" s="27">
        <v>275</v>
      </c>
      <c r="DB262" s="27" t="s">
        <v>335</v>
      </c>
      <c r="DC262" s="27" t="s">
        <v>52</v>
      </c>
      <c r="DD262" s="27">
        <v>3</v>
      </c>
      <c r="DE262" s="27">
        <v>25</v>
      </c>
      <c r="DF262" s="27">
        <v>2</v>
      </c>
      <c r="DG262" s="27" t="s">
        <v>52</v>
      </c>
      <c r="DH262" s="27" t="s">
        <v>52</v>
      </c>
      <c r="DJ262" s="27">
        <v>600</v>
      </c>
      <c r="DK262" s="27" t="s">
        <v>335</v>
      </c>
      <c r="DL262" s="27" t="s">
        <v>52</v>
      </c>
      <c r="DM262" s="27">
        <v>3</v>
      </c>
      <c r="DN262" s="27">
        <v>10</v>
      </c>
      <c r="DO262" s="27">
        <v>1</v>
      </c>
      <c r="DP262" s="27" t="s">
        <v>52</v>
      </c>
      <c r="DQ262" s="27" t="s">
        <v>52</v>
      </c>
      <c r="DS262" s="27">
        <v>50</v>
      </c>
      <c r="DT262" s="27" t="s">
        <v>335</v>
      </c>
      <c r="DU262" s="27" t="s">
        <v>52</v>
      </c>
      <c r="DV262" s="27">
        <v>2</v>
      </c>
      <c r="DW262" s="27">
        <v>20</v>
      </c>
      <c r="DX262" s="27">
        <v>1</v>
      </c>
      <c r="DY262" s="27" t="s">
        <v>52</v>
      </c>
      <c r="DZ262" s="27" t="s">
        <v>53</v>
      </c>
      <c r="EA262" s="27">
        <v>12</v>
      </c>
      <c r="EB262" s="27">
        <v>100</v>
      </c>
      <c r="EC262" s="27" t="s">
        <v>335</v>
      </c>
      <c r="ED262" s="27" t="s">
        <v>52</v>
      </c>
      <c r="EE262" s="27">
        <v>1</v>
      </c>
      <c r="EF262" s="27">
        <v>1</v>
      </c>
      <c r="EG262" s="27">
        <v>1</v>
      </c>
      <c r="EH262" s="27" t="s">
        <v>52</v>
      </c>
      <c r="EI262" s="27" t="s">
        <v>52</v>
      </c>
      <c r="EK262" s="27">
        <v>250</v>
      </c>
      <c r="EL262" s="27" t="s">
        <v>335</v>
      </c>
      <c r="EM262" s="27" t="s">
        <v>52</v>
      </c>
      <c r="EN262" s="27">
        <v>5</v>
      </c>
      <c r="EO262" s="27">
        <v>15</v>
      </c>
      <c r="EP262" s="27">
        <v>1</v>
      </c>
      <c r="EQ262" s="27" t="s">
        <v>53</v>
      </c>
      <c r="EZ262" s="27" t="s">
        <v>52</v>
      </c>
      <c r="FA262" s="27" t="s">
        <v>52</v>
      </c>
      <c r="FC262" s="27">
        <v>150</v>
      </c>
      <c r="FD262" s="27" t="s">
        <v>335</v>
      </c>
      <c r="FE262" s="27" t="s">
        <v>52</v>
      </c>
      <c r="FF262" s="27">
        <v>3</v>
      </c>
      <c r="FG262" s="27">
        <v>20</v>
      </c>
      <c r="FH262" s="27">
        <v>2</v>
      </c>
      <c r="FI262" s="27" t="s">
        <v>53</v>
      </c>
      <c r="FQ262" s="27" t="s">
        <v>52</v>
      </c>
      <c r="FR262" s="27" t="s">
        <v>52</v>
      </c>
      <c r="FT262" s="27">
        <v>175</v>
      </c>
      <c r="FU262" s="27" t="s">
        <v>335</v>
      </c>
      <c r="FV262" s="27" t="s">
        <v>52</v>
      </c>
      <c r="FW262" s="27">
        <v>3</v>
      </c>
      <c r="FX262" s="27">
        <v>30</v>
      </c>
      <c r="FY262" s="27">
        <v>2</v>
      </c>
      <c r="FZ262" s="27" t="s">
        <v>1209</v>
      </c>
      <c r="GA262" s="27">
        <v>503610</v>
      </c>
      <c r="GB262" s="27" t="s">
        <v>1208</v>
      </c>
      <c r="GC262" s="27" t="s">
        <v>1207</v>
      </c>
      <c r="GD262" s="27">
        <v>32</v>
      </c>
      <c r="GF262" s="27">
        <v>-1</v>
      </c>
      <c r="GG262" s="27" t="s">
        <v>54</v>
      </c>
      <c r="GH262" s="27" t="s">
        <v>54</v>
      </c>
    </row>
    <row r="263" spans="1:190" x14ac:dyDescent="0.3">
      <c r="A263" s="27" t="s">
        <v>1200</v>
      </c>
      <c r="B263" s="27" t="s">
        <v>1199</v>
      </c>
      <c r="C263" s="27">
        <v>1100</v>
      </c>
      <c r="D263" s="47" t="s">
        <v>3868</v>
      </c>
      <c r="E263" s="28">
        <v>42236</v>
      </c>
      <c r="F263" s="27" t="s">
        <v>48</v>
      </c>
      <c r="G263" s="27" t="s">
        <v>67</v>
      </c>
      <c r="H263" s="27" t="s">
        <v>68</v>
      </c>
      <c r="I263" s="27" t="s">
        <v>1109</v>
      </c>
      <c r="J263" s="27" t="s">
        <v>1198</v>
      </c>
      <c r="K263" s="27" t="s">
        <v>51</v>
      </c>
      <c r="L263" s="27" t="s">
        <v>53</v>
      </c>
      <c r="U263" s="27" t="s">
        <v>52</v>
      </c>
      <c r="V263" s="27" t="s">
        <v>52</v>
      </c>
      <c r="X263" s="27">
        <v>350</v>
      </c>
      <c r="Y263" s="27" t="s">
        <v>335</v>
      </c>
      <c r="Z263" s="27" t="s">
        <v>52</v>
      </c>
      <c r="AA263" s="27">
        <v>3</v>
      </c>
      <c r="AB263" s="27">
        <v>20</v>
      </c>
      <c r="AC263" s="27">
        <v>1</v>
      </c>
      <c r="AD263" s="27" t="s">
        <v>53</v>
      </c>
      <c r="AM263" s="27" t="s">
        <v>52</v>
      </c>
      <c r="AN263" s="27" t="s">
        <v>52</v>
      </c>
      <c r="AP263" s="27">
        <v>250</v>
      </c>
      <c r="AQ263" s="27" t="s">
        <v>335</v>
      </c>
      <c r="AR263" s="27" t="s">
        <v>52</v>
      </c>
      <c r="AS263" s="27">
        <v>3</v>
      </c>
      <c r="AT263" s="27">
        <v>30</v>
      </c>
      <c r="AU263" s="27">
        <v>2</v>
      </c>
      <c r="AV263" s="27" t="s">
        <v>52</v>
      </c>
      <c r="AW263" s="27" t="s">
        <v>52</v>
      </c>
      <c r="AY263" s="27">
        <v>350</v>
      </c>
      <c r="AZ263" s="27" t="s">
        <v>335</v>
      </c>
      <c r="BA263" s="27" t="s">
        <v>52</v>
      </c>
      <c r="BB263" s="27">
        <v>3</v>
      </c>
      <c r="BC263" s="27">
        <v>25</v>
      </c>
      <c r="BD263" s="27">
        <v>2</v>
      </c>
      <c r="BE263" s="27" t="s">
        <v>52</v>
      </c>
      <c r="BF263" s="27" t="s">
        <v>52</v>
      </c>
      <c r="BH263" s="27">
        <v>225</v>
      </c>
      <c r="BI263" s="27" t="s">
        <v>335</v>
      </c>
      <c r="BJ263" s="27" t="s">
        <v>52</v>
      </c>
      <c r="BK263" s="27">
        <v>3</v>
      </c>
      <c r="BL263" s="27">
        <v>17</v>
      </c>
      <c r="BM263" s="27">
        <v>2</v>
      </c>
      <c r="BN263" s="27" t="s">
        <v>52</v>
      </c>
      <c r="BO263" s="27" t="s">
        <v>52</v>
      </c>
      <c r="BQ263" s="27">
        <v>75</v>
      </c>
      <c r="BR263" s="27" t="s">
        <v>335</v>
      </c>
      <c r="BS263" s="27" t="s">
        <v>52</v>
      </c>
      <c r="BT263" s="27">
        <v>3</v>
      </c>
      <c r="BU263" s="27">
        <v>2</v>
      </c>
      <c r="BV263" s="27">
        <v>1</v>
      </c>
      <c r="BW263" s="27" t="s">
        <v>52</v>
      </c>
      <c r="BX263" s="27" t="s">
        <v>52</v>
      </c>
      <c r="BZ263" s="27">
        <v>1500</v>
      </c>
      <c r="CA263" s="27" t="s">
        <v>335</v>
      </c>
      <c r="CB263" s="27" t="s">
        <v>52</v>
      </c>
      <c r="CC263" s="27">
        <v>4</v>
      </c>
      <c r="CD263" s="27">
        <v>20</v>
      </c>
      <c r="CE263" s="27">
        <v>1</v>
      </c>
      <c r="CF263" s="27" t="s">
        <v>53</v>
      </c>
      <c r="CO263" s="27" t="s">
        <v>53</v>
      </c>
      <c r="CX263" s="27" t="s">
        <v>52</v>
      </c>
      <c r="CY263" s="27" t="s">
        <v>52</v>
      </c>
      <c r="DA263" s="27">
        <v>275</v>
      </c>
      <c r="DB263" s="27" t="s">
        <v>335</v>
      </c>
      <c r="DC263" s="27" t="s">
        <v>52</v>
      </c>
      <c r="DD263" s="27">
        <v>4</v>
      </c>
      <c r="DE263" s="27">
        <v>25</v>
      </c>
      <c r="DF263" s="27">
        <v>1</v>
      </c>
      <c r="DG263" s="27" t="s">
        <v>52</v>
      </c>
      <c r="DH263" s="27" t="s">
        <v>52</v>
      </c>
      <c r="DJ263" s="27">
        <v>600</v>
      </c>
      <c r="DK263" s="27" t="s">
        <v>335</v>
      </c>
      <c r="DL263" s="27" t="s">
        <v>52</v>
      </c>
      <c r="DM263" s="27">
        <v>3</v>
      </c>
      <c r="DN263" s="27">
        <v>10</v>
      </c>
      <c r="DO263" s="27">
        <v>4</v>
      </c>
      <c r="DP263" s="27" t="s">
        <v>52</v>
      </c>
      <c r="DQ263" s="27" t="s">
        <v>52</v>
      </c>
      <c r="DS263" s="27">
        <v>50</v>
      </c>
      <c r="DT263" s="27" t="s">
        <v>335</v>
      </c>
      <c r="DU263" s="27" t="s">
        <v>52</v>
      </c>
      <c r="DV263" s="27">
        <v>3</v>
      </c>
      <c r="DW263" s="27">
        <v>20</v>
      </c>
      <c r="DX263" s="27">
        <v>5</v>
      </c>
      <c r="DY263" s="27" t="s">
        <v>52</v>
      </c>
      <c r="DZ263" s="27" t="s">
        <v>53</v>
      </c>
      <c r="EA263" s="27">
        <v>12</v>
      </c>
      <c r="EB263" s="27">
        <v>100</v>
      </c>
      <c r="EC263" s="27" t="s">
        <v>335</v>
      </c>
      <c r="ED263" s="27" t="s">
        <v>52</v>
      </c>
      <c r="EE263" s="27">
        <v>1</v>
      </c>
      <c r="EF263" s="27">
        <v>1</v>
      </c>
      <c r="EG263" s="27">
        <v>1</v>
      </c>
      <c r="EH263" s="27" t="s">
        <v>52</v>
      </c>
      <c r="EI263" s="27" t="s">
        <v>52</v>
      </c>
      <c r="EK263" s="27">
        <v>250</v>
      </c>
      <c r="EL263" s="27" t="s">
        <v>335</v>
      </c>
      <c r="EM263" s="27" t="s">
        <v>52</v>
      </c>
      <c r="EN263" s="27">
        <v>4</v>
      </c>
      <c r="EO263" s="27">
        <v>20</v>
      </c>
      <c r="EP263" s="27">
        <v>2</v>
      </c>
      <c r="EQ263" s="27" t="s">
        <v>52</v>
      </c>
      <c r="ER263" s="27" t="s">
        <v>52</v>
      </c>
      <c r="ET263" s="27">
        <v>50</v>
      </c>
      <c r="EU263" s="27" t="s">
        <v>335</v>
      </c>
      <c r="EV263" s="27" t="s">
        <v>52</v>
      </c>
      <c r="EW263" s="27">
        <v>6</v>
      </c>
      <c r="EX263" s="27">
        <v>25</v>
      </c>
      <c r="EY263" s="27">
        <v>2</v>
      </c>
      <c r="EZ263" s="27" t="s">
        <v>52</v>
      </c>
      <c r="FA263" s="27" t="s">
        <v>52</v>
      </c>
      <c r="FC263" s="27">
        <v>150</v>
      </c>
      <c r="FD263" s="27" t="s">
        <v>335</v>
      </c>
      <c r="FE263" s="27" t="s">
        <v>52</v>
      </c>
      <c r="FF263" s="27">
        <v>5</v>
      </c>
      <c r="FG263" s="27">
        <v>20</v>
      </c>
      <c r="FH263" s="27">
        <v>3</v>
      </c>
      <c r="FI263" s="27" t="s">
        <v>53</v>
      </c>
      <c r="FQ263" s="27" t="s">
        <v>53</v>
      </c>
      <c r="FZ263" s="27" t="s">
        <v>1197</v>
      </c>
      <c r="GA263" s="27">
        <v>503611</v>
      </c>
      <c r="GB263" s="27" t="s">
        <v>1196</v>
      </c>
      <c r="GC263" s="27" t="s">
        <v>1195</v>
      </c>
      <c r="GD263" s="27">
        <v>33</v>
      </c>
      <c r="GF263" s="27">
        <v>-1</v>
      </c>
      <c r="GG263" s="27" t="s">
        <v>54</v>
      </c>
      <c r="GH263" s="27" t="s">
        <v>54</v>
      </c>
    </row>
    <row r="264" spans="1:190" x14ac:dyDescent="0.3">
      <c r="A264" s="27" t="s">
        <v>1194</v>
      </c>
      <c r="B264" s="27" t="s">
        <v>1193</v>
      </c>
      <c r="C264" s="27">
        <v>1100</v>
      </c>
      <c r="D264" s="47" t="s">
        <v>3869</v>
      </c>
      <c r="E264" s="28">
        <v>42236</v>
      </c>
      <c r="F264" s="27" t="s">
        <v>48</v>
      </c>
      <c r="G264" s="27" t="s">
        <v>67</v>
      </c>
      <c r="H264" s="27" t="s">
        <v>68</v>
      </c>
      <c r="I264" s="27" t="s">
        <v>1109</v>
      </c>
      <c r="J264" s="27" t="s">
        <v>1192</v>
      </c>
      <c r="K264" s="27" t="s">
        <v>51</v>
      </c>
      <c r="L264" s="27" t="s">
        <v>53</v>
      </c>
      <c r="U264" s="27" t="s">
        <v>52</v>
      </c>
      <c r="V264" s="27" t="s">
        <v>52</v>
      </c>
      <c r="X264" s="27">
        <v>350</v>
      </c>
      <c r="Y264" s="27" t="s">
        <v>335</v>
      </c>
      <c r="Z264" s="27" t="s">
        <v>52</v>
      </c>
      <c r="AA264" s="27">
        <v>4</v>
      </c>
      <c r="AB264" s="27">
        <v>10</v>
      </c>
      <c r="AC264" s="27">
        <v>5</v>
      </c>
      <c r="AD264" s="27" t="s">
        <v>53</v>
      </c>
      <c r="AM264" s="27" t="s">
        <v>52</v>
      </c>
      <c r="AN264" s="27" t="s">
        <v>52</v>
      </c>
      <c r="AP264" s="27">
        <v>250</v>
      </c>
      <c r="AQ264" s="27" t="s">
        <v>335</v>
      </c>
      <c r="AR264" s="27" t="s">
        <v>52</v>
      </c>
      <c r="AS264" s="27">
        <v>6</v>
      </c>
      <c r="AT264" s="27">
        <v>15</v>
      </c>
      <c r="AU264" s="27">
        <v>2</v>
      </c>
      <c r="AV264" s="27" t="s">
        <v>53</v>
      </c>
      <c r="BE264" s="27" t="s">
        <v>52</v>
      </c>
      <c r="BF264" s="27" t="s">
        <v>52</v>
      </c>
      <c r="BH264" s="27">
        <v>225</v>
      </c>
      <c r="BI264" s="27" t="s">
        <v>335</v>
      </c>
      <c r="BJ264" s="27" t="s">
        <v>52</v>
      </c>
      <c r="BK264" s="27">
        <v>3</v>
      </c>
      <c r="BL264" s="27">
        <v>13</v>
      </c>
      <c r="BM264" s="27">
        <v>2</v>
      </c>
      <c r="BN264" s="27" t="s">
        <v>53</v>
      </c>
      <c r="BW264" s="27" t="s">
        <v>52</v>
      </c>
      <c r="BX264" s="27" t="s">
        <v>52</v>
      </c>
      <c r="BZ264" s="27">
        <v>1500</v>
      </c>
      <c r="CA264" s="27" t="s">
        <v>335</v>
      </c>
      <c r="CB264" s="27" t="s">
        <v>52</v>
      </c>
      <c r="CC264" s="27">
        <v>3</v>
      </c>
      <c r="CD264" s="27">
        <v>10</v>
      </c>
      <c r="CE264" s="27">
        <v>2</v>
      </c>
      <c r="CF264" s="27" t="s">
        <v>53</v>
      </c>
      <c r="CO264" s="27" t="s">
        <v>53</v>
      </c>
      <c r="CX264" s="27" t="s">
        <v>52</v>
      </c>
      <c r="CY264" s="27" t="s">
        <v>52</v>
      </c>
      <c r="DA264" s="27">
        <v>275</v>
      </c>
      <c r="DB264" s="27" t="s">
        <v>335</v>
      </c>
      <c r="DC264" s="27" t="s">
        <v>52</v>
      </c>
      <c r="DD264" s="27">
        <v>5</v>
      </c>
      <c r="DE264" s="27">
        <v>15</v>
      </c>
      <c r="DF264" s="27">
        <v>3</v>
      </c>
      <c r="DG264" s="27" t="s">
        <v>52</v>
      </c>
      <c r="DH264" s="27" t="s">
        <v>52</v>
      </c>
      <c r="DJ264" s="27">
        <v>600</v>
      </c>
      <c r="DK264" s="27" t="s">
        <v>335</v>
      </c>
      <c r="DL264" s="27" t="s">
        <v>52</v>
      </c>
      <c r="DM264" s="27">
        <v>6</v>
      </c>
      <c r="DN264" s="27">
        <v>10</v>
      </c>
      <c r="DO264" s="27">
        <v>3</v>
      </c>
      <c r="DP264" s="27" t="s">
        <v>52</v>
      </c>
      <c r="DQ264" s="27" t="s">
        <v>52</v>
      </c>
      <c r="DS264" s="27">
        <v>50</v>
      </c>
      <c r="DT264" s="27" t="s">
        <v>335</v>
      </c>
      <c r="DU264" s="27" t="s">
        <v>52</v>
      </c>
      <c r="DV264" s="27">
        <v>2</v>
      </c>
      <c r="DW264" s="27">
        <v>15</v>
      </c>
      <c r="DX264" s="27">
        <v>1</v>
      </c>
      <c r="DY264" s="27" t="s">
        <v>52</v>
      </c>
      <c r="DZ264" s="27" t="s">
        <v>53</v>
      </c>
      <c r="EA264" s="27">
        <v>12</v>
      </c>
      <c r="EB264" s="27">
        <v>100</v>
      </c>
      <c r="EC264" s="27" t="s">
        <v>335</v>
      </c>
      <c r="ED264" s="27" t="s">
        <v>52</v>
      </c>
      <c r="EE264" s="27">
        <v>1</v>
      </c>
      <c r="EF264" s="27">
        <v>1</v>
      </c>
      <c r="EG264" s="27">
        <v>1</v>
      </c>
      <c r="EH264" s="27" t="s">
        <v>53</v>
      </c>
      <c r="EQ264" s="27" t="s">
        <v>53</v>
      </c>
      <c r="EZ264" s="27" t="s">
        <v>52</v>
      </c>
      <c r="FA264" s="27" t="s">
        <v>52</v>
      </c>
      <c r="FC264" s="27">
        <v>150</v>
      </c>
      <c r="FD264" s="27" t="s">
        <v>335</v>
      </c>
      <c r="FE264" s="27" t="s">
        <v>52</v>
      </c>
      <c r="FF264" s="27">
        <v>3</v>
      </c>
      <c r="FG264" s="27">
        <v>12</v>
      </c>
      <c r="FH264" s="27">
        <v>1</v>
      </c>
      <c r="FI264" s="27" t="s">
        <v>53</v>
      </c>
      <c r="FQ264" s="27" t="s">
        <v>53</v>
      </c>
      <c r="FZ264" s="27" t="s">
        <v>1191</v>
      </c>
      <c r="GA264" s="27">
        <v>503609</v>
      </c>
      <c r="GB264" s="27" t="s">
        <v>1190</v>
      </c>
      <c r="GC264" s="27" t="s">
        <v>1189</v>
      </c>
      <c r="GD264" s="27">
        <v>31</v>
      </c>
      <c r="GF264" s="27">
        <v>-1</v>
      </c>
      <c r="GG264" s="27" t="s">
        <v>54</v>
      </c>
      <c r="GH264" s="27" t="s">
        <v>54</v>
      </c>
    </row>
    <row r="265" spans="1:190" x14ac:dyDescent="0.3">
      <c r="A265" s="27" t="s">
        <v>1154</v>
      </c>
      <c r="B265" s="27" t="s">
        <v>1153</v>
      </c>
      <c r="C265" s="27">
        <v>1100</v>
      </c>
      <c r="D265" s="47" t="s">
        <v>3870</v>
      </c>
      <c r="E265" s="28">
        <v>42236</v>
      </c>
      <c r="F265" s="27" t="s">
        <v>48</v>
      </c>
      <c r="G265" s="27" t="s">
        <v>67</v>
      </c>
      <c r="H265" s="27" t="s">
        <v>68</v>
      </c>
      <c r="I265" s="27" t="s">
        <v>1109</v>
      </c>
      <c r="J265" s="27" t="s">
        <v>1152</v>
      </c>
      <c r="K265" s="27" t="s">
        <v>51</v>
      </c>
      <c r="CO265" s="27" t="s">
        <v>52</v>
      </c>
      <c r="CP265" s="27" t="s">
        <v>52</v>
      </c>
      <c r="CR265" s="27">
        <v>300</v>
      </c>
      <c r="CS265" s="27" t="s">
        <v>1133</v>
      </c>
      <c r="CT265" s="27" t="s">
        <v>52</v>
      </c>
      <c r="CU265" s="27">
        <v>1</v>
      </c>
      <c r="CV265" s="27">
        <v>2</v>
      </c>
      <c r="CW265" s="27">
        <v>1</v>
      </c>
      <c r="FZ265" s="27" t="s">
        <v>1151</v>
      </c>
      <c r="GA265" s="27">
        <v>503628</v>
      </c>
      <c r="GB265" s="27" t="s">
        <v>1150</v>
      </c>
      <c r="GC265" s="27" t="s">
        <v>1149</v>
      </c>
      <c r="GD265" s="27">
        <v>27</v>
      </c>
      <c r="GF265" s="27">
        <v>-1</v>
      </c>
      <c r="GG265" s="27" t="s">
        <v>54</v>
      </c>
      <c r="GH265" s="27" t="s">
        <v>54</v>
      </c>
    </row>
    <row r="266" spans="1:190" x14ac:dyDescent="0.3">
      <c r="A266" s="27" t="s">
        <v>1148</v>
      </c>
      <c r="B266" s="27" t="s">
        <v>1147</v>
      </c>
      <c r="C266" s="27">
        <v>1100</v>
      </c>
      <c r="D266" s="47" t="s">
        <v>3871</v>
      </c>
      <c r="E266" s="28">
        <v>42236</v>
      </c>
      <c r="F266" s="27" t="s">
        <v>48</v>
      </c>
      <c r="G266" s="27" t="s">
        <v>67</v>
      </c>
      <c r="H266" s="27" t="s">
        <v>68</v>
      </c>
      <c r="I266" s="27" t="s">
        <v>1109</v>
      </c>
      <c r="J266" s="27" t="s">
        <v>1146</v>
      </c>
      <c r="K266" s="27" t="s">
        <v>51</v>
      </c>
      <c r="CO266" s="27" t="s">
        <v>52</v>
      </c>
      <c r="CP266" s="27" t="s">
        <v>52</v>
      </c>
      <c r="CR266" s="27">
        <v>300</v>
      </c>
      <c r="CS266" s="27" t="s">
        <v>1133</v>
      </c>
      <c r="CT266" s="27" t="s">
        <v>52</v>
      </c>
      <c r="CU266" s="27">
        <v>3</v>
      </c>
      <c r="CV266" s="27">
        <v>2</v>
      </c>
      <c r="CW266" s="27">
        <v>1</v>
      </c>
      <c r="FZ266" s="27" t="s">
        <v>1145</v>
      </c>
      <c r="GA266" s="27">
        <v>503629</v>
      </c>
      <c r="GB266" s="27" t="s">
        <v>1144</v>
      </c>
      <c r="GC266" s="27" t="s">
        <v>1143</v>
      </c>
      <c r="GD266" s="27">
        <v>28</v>
      </c>
      <c r="GF266" s="27">
        <v>-1</v>
      </c>
      <c r="GG266" s="27" t="s">
        <v>54</v>
      </c>
      <c r="GH266" s="27" t="s">
        <v>54</v>
      </c>
    </row>
    <row r="267" spans="1:190" x14ac:dyDescent="0.3">
      <c r="A267" s="27" t="s">
        <v>1142</v>
      </c>
      <c r="B267" s="27" t="s">
        <v>1141</v>
      </c>
      <c r="C267" s="27">
        <v>1100</v>
      </c>
      <c r="D267" s="47" t="s">
        <v>3872</v>
      </c>
      <c r="E267" s="28">
        <v>42236</v>
      </c>
      <c r="F267" s="27" t="s">
        <v>48</v>
      </c>
      <c r="G267" s="27" t="s">
        <v>67</v>
      </c>
      <c r="H267" s="27" t="s">
        <v>68</v>
      </c>
      <c r="I267" s="27" t="s">
        <v>1109</v>
      </c>
      <c r="J267" s="27" t="s">
        <v>1140</v>
      </c>
      <c r="K267" s="27" t="s">
        <v>51</v>
      </c>
      <c r="CO267" s="27" t="s">
        <v>52</v>
      </c>
      <c r="CP267" s="27" t="s">
        <v>52</v>
      </c>
      <c r="CR267" s="27">
        <v>300</v>
      </c>
      <c r="CS267" s="27" t="s">
        <v>1133</v>
      </c>
      <c r="CT267" s="27" t="s">
        <v>52</v>
      </c>
      <c r="CU267" s="27">
        <v>3</v>
      </c>
      <c r="CV267" s="27">
        <v>2</v>
      </c>
      <c r="CW267" s="27">
        <v>1</v>
      </c>
      <c r="FZ267" s="27" t="s">
        <v>1139</v>
      </c>
      <c r="GA267" s="27">
        <v>503630</v>
      </c>
      <c r="GB267" s="27" t="s">
        <v>1138</v>
      </c>
      <c r="GC267" s="27" t="s">
        <v>1137</v>
      </c>
      <c r="GD267" s="27">
        <v>29</v>
      </c>
      <c r="GF267" s="27">
        <v>-1</v>
      </c>
      <c r="GG267" s="27" t="s">
        <v>54</v>
      </c>
      <c r="GH267" s="27" t="s">
        <v>54</v>
      </c>
    </row>
    <row r="268" spans="1:190" x14ac:dyDescent="0.3">
      <c r="A268" s="27" t="s">
        <v>1136</v>
      </c>
      <c r="B268" s="27" t="s">
        <v>1135</v>
      </c>
      <c r="C268" s="27">
        <v>1100</v>
      </c>
      <c r="D268" s="47" t="s">
        <v>3873</v>
      </c>
      <c r="E268" s="28">
        <v>42236</v>
      </c>
      <c r="F268" s="27" t="s">
        <v>48</v>
      </c>
      <c r="G268" s="27" t="s">
        <v>67</v>
      </c>
      <c r="H268" s="27" t="s">
        <v>68</v>
      </c>
      <c r="I268" s="27" t="s">
        <v>1109</v>
      </c>
      <c r="J268" s="27" t="s">
        <v>1134</v>
      </c>
      <c r="K268" s="27" t="s">
        <v>51</v>
      </c>
      <c r="CO268" s="27" t="s">
        <v>52</v>
      </c>
      <c r="CP268" s="27" t="s">
        <v>52</v>
      </c>
      <c r="CR268" s="27">
        <v>300</v>
      </c>
      <c r="CS268" s="27" t="s">
        <v>1133</v>
      </c>
      <c r="CT268" s="27" t="s">
        <v>52</v>
      </c>
      <c r="CU268" s="27">
        <v>2</v>
      </c>
      <c r="CV268" s="27">
        <v>2</v>
      </c>
      <c r="CW268" s="27">
        <v>1</v>
      </c>
      <c r="FZ268" s="27" t="s">
        <v>1132</v>
      </c>
      <c r="GA268" s="27">
        <v>503631</v>
      </c>
      <c r="GB268" s="27" t="s">
        <v>1131</v>
      </c>
      <c r="GC268" s="27" t="s">
        <v>1130</v>
      </c>
      <c r="GD268" s="27">
        <v>30</v>
      </c>
      <c r="GF268" s="27">
        <v>-1</v>
      </c>
      <c r="GG268" s="27" t="s">
        <v>54</v>
      </c>
      <c r="GH268" s="27" t="s">
        <v>54</v>
      </c>
    </row>
    <row r="269" spans="1:190" x14ac:dyDescent="0.3">
      <c r="C269" s="27">
        <v>1100</v>
      </c>
      <c r="D269" s="47" t="s">
        <v>3874</v>
      </c>
      <c r="E269" s="28">
        <v>42239</v>
      </c>
      <c r="F269" s="27" t="s">
        <v>377</v>
      </c>
      <c r="G269" s="27" t="s">
        <v>670</v>
      </c>
      <c r="H269" s="27" t="s">
        <v>734</v>
      </c>
      <c r="K269" s="27" t="s">
        <v>51</v>
      </c>
      <c r="FZ269" s="27" t="s">
        <v>755</v>
      </c>
      <c r="GA269" s="27">
        <v>3268434</v>
      </c>
      <c r="GB269" s="27" t="s">
        <v>754</v>
      </c>
      <c r="GC269" s="27" t="s">
        <v>753</v>
      </c>
      <c r="GD269" s="27">
        <v>133</v>
      </c>
      <c r="GF269" s="27">
        <v>-1</v>
      </c>
    </row>
    <row r="270" spans="1:190" x14ac:dyDescent="0.3">
      <c r="A270" s="27" t="s">
        <v>2384</v>
      </c>
      <c r="B270" s="27" t="s">
        <v>2383</v>
      </c>
      <c r="C270" s="27">
        <v>1100</v>
      </c>
      <c r="D270" s="47" t="s">
        <v>3875</v>
      </c>
      <c r="E270" s="28">
        <v>42234</v>
      </c>
      <c r="F270" s="27" t="s">
        <v>69</v>
      </c>
      <c r="G270" s="27" t="s">
        <v>74</v>
      </c>
      <c r="H270" s="27" t="s">
        <v>1857</v>
      </c>
      <c r="I270" s="27" t="s">
        <v>2382</v>
      </c>
      <c r="J270" s="27" t="s">
        <v>2381</v>
      </c>
      <c r="K270" s="27" t="s">
        <v>64</v>
      </c>
      <c r="L270" s="27" t="s">
        <v>52</v>
      </c>
      <c r="M270" s="27" t="s">
        <v>52</v>
      </c>
      <c r="O270" s="27">
        <v>110</v>
      </c>
      <c r="P270" s="27" t="s">
        <v>2380</v>
      </c>
      <c r="Q270" s="27" t="s">
        <v>52</v>
      </c>
      <c r="R270" s="27">
        <v>1</v>
      </c>
      <c r="S270" s="27">
        <v>15</v>
      </c>
      <c r="T270" s="27">
        <v>1</v>
      </c>
      <c r="U270" s="27" t="s">
        <v>52</v>
      </c>
      <c r="V270" s="27" t="s">
        <v>52</v>
      </c>
      <c r="X270" s="27">
        <v>350</v>
      </c>
      <c r="Y270" s="27" t="s">
        <v>2379</v>
      </c>
      <c r="Z270" s="27" t="s">
        <v>52</v>
      </c>
      <c r="AA270" s="27">
        <v>1</v>
      </c>
      <c r="AB270" s="27">
        <v>7</v>
      </c>
      <c r="AC270" s="27">
        <v>1</v>
      </c>
      <c r="AD270" s="27" t="s">
        <v>52</v>
      </c>
      <c r="AE270" s="27" t="s">
        <v>52</v>
      </c>
      <c r="AG270" s="27">
        <v>125</v>
      </c>
      <c r="AH270" s="27" t="s">
        <v>2378</v>
      </c>
      <c r="AI270" s="27" t="s">
        <v>52</v>
      </c>
      <c r="AJ270" s="27">
        <v>1</v>
      </c>
      <c r="AK270" s="27">
        <v>7</v>
      </c>
      <c r="AL270" s="27">
        <v>1</v>
      </c>
      <c r="AM270" s="27" t="s">
        <v>52</v>
      </c>
      <c r="AN270" s="27" t="s">
        <v>52</v>
      </c>
      <c r="AP270" s="27">
        <v>225</v>
      </c>
      <c r="AQ270" s="27" t="s">
        <v>2377</v>
      </c>
      <c r="AR270" s="27" t="s">
        <v>52</v>
      </c>
      <c r="AS270" s="27">
        <v>1</v>
      </c>
      <c r="AT270" s="27">
        <v>30</v>
      </c>
      <c r="AU270" s="27">
        <v>1</v>
      </c>
      <c r="AV270" s="27" t="s">
        <v>52</v>
      </c>
      <c r="AW270" s="27" t="s">
        <v>52</v>
      </c>
      <c r="AY270" s="27">
        <v>375</v>
      </c>
      <c r="AZ270" s="27" t="s">
        <v>357</v>
      </c>
      <c r="BA270" s="27" t="s">
        <v>52</v>
      </c>
      <c r="BB270" s="27">
        <v>1</v>
      </c>
      <c r="BC270" s="27">
        <v>15</v>
      </c>
      <c r="BD270" s="27">
        <v>1</v>
      </c>
      <c r="BE270" s="27" t="s">
        <v>52</v>
      </c>
      <c r="BF270" s="27" t="s">
        <v>52</v>
      </c>
      <c r="BH270" s="27">
        <v>175</v>
      </c>
      <c r="BI270" s="27" t="s">
        <v>2376</v>
      </c>
      <c r="BJ270" s="27" t="s">
        <v>52</v>
      </c>
      <c r="BK270" s="27">
        <v>1</v>
      </c>
      <c r="BL270" s="27">
        <v>7</v>
      </c>
      <c r="BM270" s="27">
        <v>1</v>
      </c>
      <c r="BN270" s="27" t="s">
        <v>53</v>
      </c>
      <c r="BW270" s="27" t="s">
        <v>52</v>
      </c>
      <c r="BX270" s="27" t="s">
        <v>52</v>
      </c>
      <c r="BZ270" s="27">
        <v>1600</v>
      </c>
      <c r="CA270" s="27" t="s">
        <v>866</v>
      </c>
      <c r="CB270" s="27" t="s">
        <v>52</v>
      </c>
      <c r="CC270" s="27">
        <v>1</v>
      </c>
      <c r="CD270" s="27">
        <v>10</v>
      </c>
      <c r="CE270" s="27">
        <v>1</v>
      </c>
      <c r="CF270" s="27" t="s">
        <v>52</v>
      </c>
      <c r="CG270" s="27" t="s">
        <v>52</v>
      </c>
      <c r="CI270" s="27">
        <v>450</v>
      </c>
      <c r="CJ270" s="27" t="s">
        <v>2375</v>
      </c>
      <c r="CK270" s="27" t="s">
        <v>52</v>
      </c>
      <c r="CL270" s="27">
        <v>1</v>
      </c>
      <c r="CM270" s="27">
        <v>60</v>
      </c>
      <c r="CN270" s="27">
        <v>1</v>
      </c>
      <c r="CO270" s="27" t="s">
        <v>53</v>
      </c>
      <c r="CX270" s="27" t="s">
        <v>52</v>
      </c>
      <c r="CY270" s="27" t="s">
        <v>52</v>
      </c>
      <c r="DA270" s="27">
        <v>335</v>
      </c>
      <c r="DB270" s="27" t="s">
        <v>316</v>
      </c>
      <c r="DC270" s="27" t="s">
        <v>52</v>
      </c>
      <c r="DD270" s="27">
        <v>1</v>
      </c>
      <c r="DE270" s="27">
        <v>10</v>
      </c>
      <c r="DF270" s="27">
        <v>1</v>
      </c>
      <c r="DG270" s="27" t="s">
        <v>52</v>
      </c>
      <c r="DH270" s="27" t="s">
        <v>52</v>
      </c>
      <c r="DJ270" s="27">
        <v>650</v>
      </c>
      <c r="DK270" s="27" t="s">
        <v>320</v>
      </c>
      <c r="DL270" s="27" t="s">
        <v>52</v>
      </c>
      <c r="DM270" s="27">
        <v>1</v>
      </c>
      <c r="DN270" s="27">
        <v>2</v>
      </c>
      <c r="DO270" s="27">
        <v>1</v>
      </c>
      <c r="DP270" s="27" t="s">
        <v>52</v>
      </c>
      <c r="DQ270" s="27" t="s">
        <v>52</v>
      </c>
      <c r="DS270" s="27">
        <v>25</v>
      </c>
      <c r="DT270" s="27" t="s">
        <v>369</v>
      </c>
      <c r="DU270" s="27" t="s">
        <v>52</v>
      </c>
      <c r="DV270" s="27">
        <v>1</v>
      </c>
      <c r="DW270" s="27">
        <v>30</v>
      </c>
      <c r="DX270" s="27">
        <v>1</v>
      </c>
      <c r="DY270" s="27" t="s">
        <v>52</v>
      </c>
      <c r="DZ270" s="27" t="s">
        <v>52</v>
      </c>
      <c r="EB270" s="27">
        <v>100</v>
      </c>
      <c r="EC270" s="27" t="s">
        <v>335</v>
      </c>
      <c r="ED270" s="27" t="s">
        <v>52</v>
      </c>
      <c r="EE270" s="27">
        <v>1</v>
      </c>
      <c r="EF270" s="27">
        <v>1</v>
      </c>
      <c r="EG270" s="27">
        <v>1</v>
      </c>
      <c r="EH270" s="27" t="s">
        <v>52</v>
      </c>
      <c r="EI270" s="27" t="s">
        <v>52</v>
      </c>
      <c r="EK270" s="27">
        <v>375</v>
      </c>
      <c r="EL270" s="27" t="s">
        <v>313</v>
      </c>
      <c r="EM270" s="27" t="s">
        <v>52</v>
      </c>
      <c r="EN270" s="27">
        <v>1</v>
      </c>
      <c r="EO270" s="27">
        <v>15</v>
      </c>
      <c r="EP270" s="27">
        <v>1</v>
      </c>
      <c r="EQ270" s="27" t="s">
        <v>52</v>
      </c>
      <c r="ER270" s="27" t="s">
        <v>52</v>
      </c>
      <c r="ET270" s="27">
        <v>40</v>
      </c>
      <c r="EU270" s="27" t="s">
        <v>342</v>
      </c>
      <c r="EV270" s="27" t="s">
        <v>52</v>
      </c>
      <c r="EW270" s="27">
        <v>1</v>
      </c>
      <c r="EX270" s="27">
        <v>60</v>
      </c>
      <c r="EY270" s="27">
        <v>1</v>
      </c>
      <c r="EZ270" s="27" t="s">
        <v>52</v>
      </c>
      <c r="FA270" s="27" t="s">
        <v>52</v>
      </c>
      <c r="FC270" s="27">
        <v>100</v>
      </c>
      <c r="FD270" s="27" t="s">
        <v>335</v>
      </c>
      <c r="FE270" s="27" t="s">
        <v>52</v>
      </c>
      <c r="FF270" s="27">
        <v>1</v>
      </c>
      <c r="FG270" s="27">
        <v>15</v>
      </c>
      <c r="FH270" s="27">
        <v>1</v>
      </c>
      <c r="FI270" s="27" t="s">
        <v>52</v>
      </c>
      <c r="FJ270" s="27">
        <v>77</v>
      </c>
      <c r="FK270" s="27">
        <v>100</v>
      </c>
      <c r="FL270" s="27" t="s">
        <v>2374</v>
      </c>
      <c r="FM270" s="27" t="s">
        <v>52</v>
      </c>
      <c r="FN270" s="27">
        <v>1</v>
      </c>
      <c r="FO270" s="27">
        <v>30</v>
      </c>
      <c r="FP270" s="27">
        <v>1</v>
      </c>
      <c r="FQ270" s="27" t="s">
        <v>52</v>
      </c>
      <c r="FR270" s="27" t="s">
        <v>52</v>
      </c>
      <c r="FT270" s="27">
        <v>165</v>
      </c>
      <c r="FU270" s="27" t="s">
        <v>2373</v>
      </c>
      <c r="FV270" s="27" t="s">
        <v>52</v>
      </c>
      <c r="FW270" s="27">
        <v>1</v>
      </c>
      <c r="FX270" s="27">
        <v>7</v>
      </c>
      <c r="FY270" s="27">
        <v>1</v>
      </c>
      <c r="FZ270" s="27" t="s">
        <v>2372</v>
      </c>
      <c r="GA270" s="27">
        <v>503637</v>
      </c>
      <c r="GB270" s="27" t="s">
        <v>2371</v>
      </c>
      <c r="GC270" s="27" t="s">
        <v>2370</v>
      </c>
      <c r="GD270" s="27">
        <v>36</v>
      </c>
      <c r="GF270" s="27">
        <v>-1</v>
      </c>
      <c r="GG270" s="27" t="s">
        <v>54</v>
      </c>
      <c r="GH270" s="27" t="s">
        <v>54</v>
      </c>
    </row>
    <row r="271" spans="1:190" x14ac:dyDescent="0.3">
      <c r="A271" s="27" t="s">
        <v>2634</v>
      </c>
      <c r="B271" s="27" t="s">
        <v>2633</v>
      </c>
      <c r="C271" s="27">
        <v>1100</v>
      </c>
      <c r="D271" s="47" t="s">
        <v>3876</v>
      </c>
      <c r="E271" s="28">
        <v>42236</v>
      </c>
      <c r="F271" s="27" t="s">
        <v>48</v>
      </c>
      <c r="G271" s="27" t="s">
        <v>49</v>
      </c>
      <c r="H271" s="27" t="s">
        <v>60</v>
      </c>
      <c r="I271" s="27" t="s">
        <v>1381</v>
      </c>
      <c r="J271" s="27" t="s">
        <v>2632</v>
      </c>
      <c r="K271" s="27" t="s">
        <v>64</v>
      </c>
      <c r="FI271" s="27" t="s">
        <v>52</v>
      </c>
      <c r="FJ271" s="27">
        <v>70</v>
      </c>
      <c r="FK271" s="27">
        <v>125</v>
      </c>
      <c r="FL271" s="27" t="s">
        <v>2631</v>
      </c>
      <c r="FM271" s="27" t="s">
        <v>53</v>
      </c>
      <c r="FO271" s="27">
        <v>20</v>
      </c>
      <c r="FP271" s="27">
        <v>1</v>
      </c>
      <c r="FQ271" s="27" t="s">
        <v>52</v>
      </c>
      <c r="FR271" s="27" t="s">
        <v>52</v>
      </c>
      <c r="FT271" s="27">
        <v>90</v>
      </c>
      <c r="FU271" s="27" t="s">
        <v>2630</v>
      </c>
      <c r="FV271" s="27" t="s">
        <v>52</v>
      </c>
      <c r="FW271" s="27">
        <v>7</v>
      </c>
      <c r="FX271" s="27">
        <v>2</v>
      </c>
      <c r="FY271" s="27">
        <v>1</v>
      </c>
      <c r="FZ271" s="27" t="s">
        <v>2629</v>
      </c>
      <c r="GA271" s="27">
        <v>511211</v>
      </c>
      <c r="GB271" s="27" t="s">
        <v>2628</v>
      </c>
      <c r="GC271" s="27" t="s">
        <v>2627</v>
      </c>
      <c r="GD271" s="27">
        <v>45</v>
      </c>
      <c r="GF271" s="27">
        <v>-1</v>
      </c>
      <c r="GG271" s="27" t="s">
        <v>54</v>
      </c>
      <c r="GH271" s="27" t="s">
        <v>54</v>
      </c>
    </row>
    <row r="272" spans="1:190" x14ac:dyDescent="0.3">
      <c r="C272" s="27">
        <v>1100</v>
      </c>
      <c r="D272" s="47" t="s">
        <v>3877</v>
      </c>
      <c r="E272" s="28">
        <v>42239</v>
      </c>
      <c r="F272" s="27" t="s">
        <v>377</v>
      </c>
      <c r="G272" s="27" t="s">
        <v>670</v>
      </c>
      <c r="H272" s="27" t="s">
        <v>734</v>
      </c>
      <c r="K272" s="27" t="s">
        <v>51</v>
      </c>
      <c r="O272" s="27">
        <v>100</v>
      </c>
      <c r="X272" s="27">
        <v>320</v>
      </c>
      <c r="AG272" s="27">
        <v>110</v>
      </c>
      <c r="AP272" s="27">
        <v>275</v>
      </c>
      <c r="AY272" s="27">
        <v>315</v>
      </c>
      <c r="BH272" s="27">
        <v>170</v>
      </c>
      <c r="BZ272" s="27">
        <v>1550</v>
      </c>
      <c r="CI272" s="27">
        <v>300</v>
      </c>
      <c r="DA272" s="27">
        <v>265</v>
      </c>
      <c r="DJ272" s="27">
        <v>700</v>
      </c>
      <c r="DS272" s="27">
        <v>30</v>
      </c>
      <c r="EK272" s="27">
        <v>260</v>
      </c>
      <c r="ET272" s="27">
        <v>100</v>
      </c>
      <c r="FK272" s="27">
        <v>85</v>
      </c>
      <c r="FT272" s="27">
        <v>100</v>
      </c>
      <c r="FZ272" s="27" t="s">
        <v>2086</v>
      </c>
      <c r="GA272" s="27">
        <v>3268411</v>
      </c>
      <c r="GB272" s="27" t="s">
        <v>2085</v>
      </c>
      <c r="GC272" s="27" t="s">
        <v>2084</v>
      </c>
      <c r="GD272" s="27">
        <v>112</v>
      </c>
      <c r="GF272" s="27">
        <v>-1</v>
      </c>
    </row>
    <row r="273" spans="1:190" x14ac:dyDescent="0.3">
      <c r="A273" s="27" t="s">
        <v>2151</v>
      </c>
      <c r="B273" s="27" t="s">
        <v>2150</v>
      </c>
      <c r="C273" s="27">
        <v>1100</v>
      </c>
      <c r="D273" s="47" t="s">
        <v>3878</v>
      </c>
      <c r="E273" s="28">
        <v>42233</v>
      </c>
      <c r="F273" s="27" t="s">
        <v>69</v>
      </c>
      <c r="G273" s="27" t="s">
        <v>74</v>
      </c>
      <c r="H273" s="27" t="s">
        <v>1857</v>
      </c>
      <c r="I273" s="27" t="s">
        <v>1856</v>
      </c>
      <c r="J273" s="27" t="s">
        <v>2149</v>
      </c>
      <c r="K273" s="27" t="s">
        <v>64</v>
      </c>
      <c r="L273" s="27" t="s">
        <v>52</v>
      </c>
      <c r="M273" s="27" t="s">
        <v>52</v>
      </c>
      <c r="O273" s="27">
        <v>140</v>
      </c>
      <c r="P273" s="27" t="s">
        <v>366</v>
      </c>
      <c r="Q273" s="27" t="s">
        <v>52</v>
      </c>
      <c r="R273" s="27">
        <v>1</v>
      </c>
      <c r="S273" s="27">
        <v>7</v>
      </c>
      <c r="T273" s="27">
        <v>1</v>
      </c>
      <c r="U273" s="27" t="s">
        <v>52</v>
      </c>
      <c r="V273" s="27" t="s">
        <v>52</v>
      </c>
      <c r="X273" s="27">
        <v>325</v>
      </c>
      <c r="Y273" s="27" t="s">
        <v>1984</v>
      </c>
      <c r="Z273" s="27" t="s">
        <v>52</v>
      </c>
      <c r="AB273" s="27">
        <v>7</v>
      </c>
      <c r="AC273" s="27">
        <v>1</v>
      </c>
      <c r="AD273" s="27" t="s">
        <v>52</v>
      </c>
      <c r="AE273" s="27" t="s">
        <v>52</v>
      </c>
      <c r="AG273" s="27">
        <v>175</v>
      </c>
      <c r="AH273" s="27" t="s">
        <v>320</v>
      </c>
      <c r="AI273" s="27" t="s">
        <v>52</v>
      </c>
      <c r="AJ273" s="27">
        <v>1</v>
      </c>
      <c r="AK273" s="27">
        <v>30</v>
      </c>
      <c r="AL273" s="27">
        <v>1</v>
      </c>
      <c r="AM273" s="27" t="s">
        <v>52</v>
      </c>
      <c r="AN273" s="27" t="s">
        <v>52</v>
      </c>
      <c r="AP273" s="27">
        <v>275</v>
      </c>
      <c r="AQ273" s="27" t="s">
        <v>320</v>
      </c>
      <c r="AR273" s="27" t="s">
        <v>52</v>
      </c>
      <c r="AS273" s="27">
        <v>1</v>
      </c>
      <c r="AT273" s="27">
        <v>15</v>
      </c>
      <c r="AU273" s="27">
        <v>1</v>
      </c>
      <c r="AV273" s="27" t="s">
        <v>52</v>
      </c>
      <c r="AW273" s="27" t="s">
        <v>52</v>
      </c>
      <c r="AY273" s="27">
        <v>400</v>
      </c>
      <c r="AZ273" s="27" t="s">
        <v>357</v>
      </c>
      <c r="BA273" s="27" t="s">
        <v>52</v>
      </c>
      <c r="BB273" s="27">
        <v>1</v>
      </c>
      <c r="BC273" s="27">
        <v>7</v>
      </c>
      <c r="BD273" s="27">
        <v>1</v>
      </c>
      <c r="BE273" s="27" t="s">
        <v>52</v>
      </c>
      <c r="BF273" s="27" t="s">
        <v>52</v>
      </c>
      <c r="BH273" s="27">
        <v>175</v>
      </c>
      <c r="BI273" s="27" t="s">
        <v>396</v>
      </c>
      <c r="BJ273" s="27" t="s">
        <v>52</v>
      </c>
      <c r="BK273" s="27">
        <v>1</v>
      </c>
      <c r="BL273" s="27">
        <v>15</v>
      </c>
      <c r="BM273" s="27">
        <v>1</v>
      </c>
      <c r="BN273" s="27" t="s">
        <v>53</v>
      </c>
      <c r="BW273" s="27" t="s">
        <v>52</v>
      </c>
      <c r="BX273" s="27" t="s">
        <v>52</v>
      </c>
      <c r="BZ273" s="27">
        <v>1550</v>
      </c>
      <c r="CA273" s="27" t="s">
        <v>1438</v>
      </c>
      <c r="CB273" s="27" t="s">
        <v>52</v>
      </c>
      <c r="CC273" s="27">
        <v>1</v>
      </c>
      <c r="CD273" s="27">
        <v>8</v>
      </c>
      <c r="CE273" s="27">
        <v>1</v>
      </c>
      <c r="CF273" s="27" t="s">
        <v>52</v>
      </c>
      <c r="CG273" s="27" t="s">
        <v>52</v>
      </c>
      <c r="CI273" s="27">
        <v>450</v>
      </c>
      <c r="CJ273" s="27" t="s">
        <v>2148</v>
      </c>
      <c r="CK273" s="27" t="s">
        <v>52</v>
      </c>
      <c r="CL273" s="27">
        <v>1</v>
      </c>
      <c r="CM273" s="27">
        <v>7</v>
      </c>
      <c r="CN273" s="27">
        <v>1</v>
      </c>
      <c r="CO273" s="27" t="s">
        <v>52</v>
      </c>
      <c r="CP273" s="27" t="s">
        <v>52</v>
      </c>
      <c r="CR273" s="27">
        <v>475</v>
      </c>
      <c r="CS273" s="27" t="s">
        <v>382</v>
      </c>
      <c r="CT273" s="27" t="s">
        <v>52</v>
      </c>
      <c r="CU273" s="27">
        <v>1</v>
      </c>
      <c r="CV273" s="27">
        <v>7</v>
      </c>
      <c r="CW273" s="27">
        <v>1</v>
      </c>
      <c r="CX273" s="27" t="s">
        <v>52</v>
      </c>
      <c r="CY273" s="27" t="s">
        <v>52</v>
      </c>
      <c r="DA273" s="27">
        <v>325</v>
      </c>
      <c r="DB273" s="27" t="s">
        <v>317</v>
      </c>
      <c r="DC273" s="27" t="s">
        <v>52</v>
      </c>
      <c r="DD273" s="27">
        <v>1</v>
      </c>
      <c r="DE273" s="27">
        <v>10</v>
      </c>
      <c r="DF273" s="27">
        <v>1</v>
      </c>
      <c r="DG273" s="27" t="s">
        <v>52</v>
      </c>
      <c r="DH273" s="27" t="s">
        <v>52</v>
      </c>
      <c r="DJ273" s="27">
        <v>500</v>
      </c>
      <c r="DK273" s="27" t="s">
        <v>320</v>
      </c>
      <c r="DL273" s="27" t="s">
        <v>52</v>
      </c>
      <c r="DM273" s="27">
        <v>1</v>
      </c>
      <c r="DN273" s="27">
        <v>5</v>
      </c>
      <c r="DO273" s="27">
        <v>1</v>
      </c>
      <c r="DP273" s="27" t="s">
        <v>52</v>
      </c>
      <c r="DQ273" s="27" t="s">
        <v>52</v>
      </c>
      <c r="DS273" s="27">
        <v>35</v>
      </c>
      <c r="DT273" s="27" t="s">
        <v>320</v>
      </c>
      <c r="DU273" s="27" t="s">
        <v>52</v>
      </c>
      <c r="DV273" s="27">
        <v>1</v>
      </c>
      <c r="DW273" s="27">
        <v>60</v>
      </c>
      <c r="DX273" s="27">
        <v>1</v>
      </c>
      <c r="DY273" s="27" t="s">
        <v>52</v>
      </c>
      <c r="DZ273" s="27" t="s">
        <v>52</v>
      </c>
      <c r="EB273" s="27">
        <v>100</v>
      </c>
      <c r="EC273" s="27" t="s">
        <v>320</v>
      </c>
      <c r="ED273" s="27" t="s">
        <v>52</v>
      </c>
      <c r="EE273" s="27">
        <v>1</v>
      </c>
      <c r="EF273" s="27">
        <v>1</v>
      </c>
      <c r="EG273" s="27">
        <v>1</v>
      </c>
      <c r="EH273" s="27" t="s">
        <v>52</v>
      </c>
      <c r="EI273" s="27" t="s">
        <v>52</v>
      </c>
      <c r="EK273" s="27">
        <v>300</v>
      </c>
      <c r="EL273" s="27" t="s">
        <v>341</v>
      </c>
      <c r="EM273" s="27" t="s">
        <v>52</v>
      </c>
      <c r="EN273" s="27">
        <v>1</v>
      </c>
      <c r="EO273" s="27">
        <v>20</v>
      </c>
      <c r="EP273" s="27">
        <v>1</v>
      </c>
      <c r="EQ273" s="27" t="s">
        <v>52</v>
      </c>
      <c r="ER273" s="27" t="s">
        <v>52</v>
      </c>
      <c r="ET273" s="27">
        <v>30</v>
      </c>
      <c r="EU273" s="27" t="s">
        <v>2147</v>
      </c>
      <c r="EV273" s="27" t="s">
        <v>52</v>
      </c>
      <c r="EW273" s="27">
        <v>1</v>
      </c>
      <c r="EX273" s="27">
        <v>30</v>
      </c>
      <c r="EY273" s="27">
        <v>1</v>
      </c>
      <c r="EZ273" s="27" t="s">
        <v>52</v>
      </c>
      <c r="FA273" s="27" t="s">
        <v>52</v>
      </c>
      <c r="FC273" s="27">
        <v>150</v>
      </c>
      <c r="FD273" s="27" t="s">
        <v>313</v>
      </c>
      <c r="FE273" s="27" t="s">
        <v>52</v>
      </c>
      <c r="FF273" s="27">
        <v>1</v>
      </c>
      <c r="FG273" s="27">
        <v>30</v>
      </c>
      <c r="FH273" s="27">
        <v>1</v>
      </c>
      <c r="FI273" s="27" t="s">
        <v>52</v>
      </c>
      <c r="FJ273" s="27">
        <v>128</v>
      </c>
      <c r="FK273" s="27">
        <v>100</v>
      </c>
      <c r="FL273" s="27" t="s">
        <v>312</v>
      </c>
      <c r="FM273" s="27" t="s">
        <v>52</v>
      </c>
      <c r="FN273" s="27">
        <v>1</v>
      </c>
      <c r="FO273" s="27">
        <v>60</v>
      </c>
      <c r="FP273" s="27">
        <v>1</v>
      </c>
      <c r="FQ273" s="27" t="s">
        <v>52</v>
      </c>
      <c r="FR273" s="27" t="s">
        <v>52</v>
      </c>
      <c r="FT273" s="27">
        <v>160</v>
      </c>
      <c r="FU273" s="27" t="s">
        <v>353</v>
      </c>
      <c r="FV273" s="27" t="s">
        <v>52</v>
      </c>
      <c r="FW273" s="27">
        <v>1</v>
      </c>
      <c r="FX273" s="27">
        <v>60</v>
      </c>
      <c r="FY273" s="27">
        <v>1</v>
      </c>
      <c r="FZ273" s="27" t="s">
        <v>2146</v>
      </c>
      <c r="GA273" s="27">
        <v>503633</v>
      </c>
      <c r="GB273" s="27" t="s">
        <v>2145</v>
      </c>
      <c r="GC273" s="27" t="s">
        <v>2144</v>
      </c>
      <c r="GD273" s="27">
        <v>34</v>
      </c>
      <c r="GF273" s="27">
        <v>-1</v>
      </c>
      <c r="GG273" s="27" t="s">
        <v>54</v>
      </c>
      <c r="GH273" s="27" t="s">
        <v>54</v>
      </c>
    </row>
    <row r="274" spans="1:190" x14ac:dyDescent="0.3">
      <c r="A274" s="27" t="s">
        <v>2591</v>
      </c>
      <c r="B274" s="27" t="s">
        <v>2590</v>
      </c>
      <c r="C274" s="27">
        <v>1100</v>
      </c>
      <c r="D274" s="47" t="s">
        <v>3879</v>
      </c>
      <c r="E274" s="28">
        <v>42233</v>
      </c>
      <c r="F274" s="27" t="s">
        <v>69</v>
      </c>
      <c r="G274" s="27" t="s">
        <v>74</v>
      </c>
      <c r="H274" s="27" t="s">
        <v>1857</v>
      </c>
      <c r="I274" s="27" t="s">
        <v>1856</v>
      </c>
      <c r="J274" s="27" t="s">
        <v>2589</v>
      </c>
      <c r="K274" s="27" t="s">
        <v>64</v>
      </c>
      <c r="L274" s="27" t="s">
        <v>52</v>
      </c>
      <c r="M274" s="27" t="s">
        <v>52</v>
      </c>
      <c r="O274" s="27">
        <v>115</v>
      </c>
      <c r="P274" s="27" t="s">
        <v>366</v>
      </c>
      <c r="Q274" s="27" t="s">
        <v>52</v>
      </c>
      <c r="R274" s="27">
        <v>1</v>
      </c>
      <c r="S274" s="27">
        <v>30</v>
      </c>
      <c r="T274" s="27">
        <v>1</v>
      </c>
      <c r="U274" s="27" t="s">
        <v>52</v>
      </c>
      <c r="V274" s="27" t="s">
        <v>52</v>
      </c>
      <c r="X274" s="27">
        <v>325</v>
      </c>
      <c r="Y274" s="27" t="s">
        <v>355</v>
      </c>
      <c r="Z274" s="27" t="s">
        <v>52</v>
      </c>
      <c r="AA274" s="27">
        <v>1</v>
      </c>
      <c r="AB274" s="27">
        <v>30</v>
      </c>
      <c r="AC274" s="27">
        <v>1</v>
      </c>
      <c r="AD274" s="27" t="s">
        <v>52</v>
      </c>
      <c r="AE274" s="27" t="s">
        <v>52</v>
      </c>
      <c r="AG274" s="27">
        <v>110</v>
      </c>
      <c r="AH274" s="27" t="s">
        <v>320</v>
      </c>
      <c r="AI274" s="27" t="s">
        <v>52</v>
      </c>
      <c r="AJ274" s="27">
        <v>1</v>
      </c>
      <c r="AK274" s="27">
        <v>7</v>
      </c>
      <c r="AL274" s="27">
        <v>1</v>
      </c>
      <c r="AM274" s="27" t="s">
        <v>53</v>
      </c>
      <c r="AV274" s="27" t="s">
        <v>52</v>
      </c>
      <c r="AW274" s="27" t="s">
        <v>52</v>
      </c>
      <c r="AY274" s="27">
        <v>350</v>
      </c>
      <c r="AZ274" s="27" t="s">
        <v>357</v>
      </c>
      <c r="BA274" s="27" t="s">
        <v>52</v>
      </c>
      <c r="BB274" s="27">
        <v>1</v>
      </c>
      <c r="BC274" s="27">
        <v>7</v>
      </c>
      <c r="BD274" s="27">
        <v>1</v>
      </c>
      <c r="BE274" s="27" t="s">
        <v>52</v>
      </c>
      <c r="BF274" s="27" t="s">
        <v>52</v>
      </c>
      <c r="BH274" s="27">
        <v>170</v>
      </c>
      <c r="BI274" s="27" t="s">
        <v>2588</v>
      </c>
      <c r="BJ274" s="27" t="s">
        <v>52</v>
      </c>
      <c r="BK274" s="27">
        <v>1</v>
      </c>
      <c r="BL274" s="27">
        <v>7</v>
      </c>
      <c r="BM274" s="27">
        <v>1</v>
      </c>
      <c r="BN274" s="27" t="s">
        <v>53</v>
      </c>
      <c r="BW274" s="27" t="s">
        <v>52</v>
      </c>
      <c r="BX274" s="27" t="s">
        <v>52</v>
      </c>
      <c r="BZ274" s="27">
        <v>1700</v>
      </c>
      <c r="CA274" s="27" t="s">
        <v>866</v>
      </c>
      <c r="CB274" s="27" t="s">
        <v>52</v>
      </c>
      <c r="CC274" s="27">
        <v>1</v>
      </c>
      <c r="CD274" s="27">
        <v>7</v>
      </c>
      <c r="CE274" s="27">
        <v>1</v>
      </c>
      <c r="CF274" s="27" t="s">
        <v>52</v>
      </c>
      <c r="CG274" s="27" t="s">
        <v>52</v>
      </c>
      <c r="CI274" s="27">
        <v>275</v>
      </c>
      <c r="CJ274" s="27" t="s">
        <v>2587</v>
      </c>
      <c r="CK274" s="27" t="s">
        <v>52</v>
      </c>
      <c r="CL274" s="27">
        <v>1</v>
      </c>
      <c r="CM274" s="27">
        <v>30</v>
      </c>
      <c r="CN274" s="27">
        <v>1</v>
      </c>
      <c r="CO274" s="27" t="s">
        <v>53</v>
      </c>
      <c r="CX274" s="27" t="s">
        <v>52</v>
      </c>
      <c r="CY274" s="27" t="s">
        <v>52</v>
      </c>
      <c r="DA274" s="27">
        <v>335</v>
      </c>
      <c r="DB274" s="27" t="s">
        <v>379</v>
      </c>
      <c r="DC274" s="27" t="s">
        <v>52</v>
      </c>
      <c r="DD274" s="27">
        <v>1</v>
      </c>
      <c r="DE274" s="27">
        <v>7</v>
      </c>
      <c r="DF274" s="27">
        <v>1</v>
      </c>
      <c r="DG274" s="27" t="s">
        <v>52</v>
      </c>
      <c r="DH274" s="27" t="s">
        <v>52</v>
      </c>
      <c r="DJ274" s="27">
        <v>625</v>
      </c>
      <c r="DK274" s="27" t="s">
        <v>320</v>
      </c>
      <c r="DL274" s="27" t="s">
        <v>52</v>
      </c>
      <c r="DM274" s="27">
        <v>1</v>
      </c>
      <c r="DN274" s="27">
        <v>3</v>
      </c>
      <c r="DO274" s="27">
        <v>1</v>
      </c>
      <c r="DP274" s="27" t="s">
        <v>52</v>
      </c>
      <c r="DQ274" s="27" t="s">
        <v>52</v>
      </c>
      <c r="DS274" s="27">
        <v>50</v>
      </c>
      <c r="DT274" s="27" t="s">
        <v>369</v>
      </c>
      <c r="DU274" s="27" t="s">
        <v>52</v>
      </c>
      <c r="DV274" s="27">
        <v>1</v>
      </c>
      <c r="DW274" s="27">
        <v>7</v>
      </c>
      <c r="DX274" s="27">
        <v>1</v>
      </c>
      <c r="DY274" s="27" t="s">
        <v>52</v>
      </c>
      <c r="DZ274" s="27" t="s">
        <v>52</v>
      </c>
      <c r="EB274" s="27">
        <v>110</v>
      </c>
      <c r="EC274" s="27" t="s">
        <v>320</v>
      </c>
      <c r="ED274" s="27" t="s">
        <v>52</v>
      </c>
      <c r="EE274" s="27">
        <v>1</v>
      </c>
      <c r="EF274" s="27">
        <v>1</v>
      </c>
      <c r="EG274" s="27">
        <v>1</v>
      </c>
      <c r="EH274" s="27" t="s">
        <v>52</v>
      </c>
      <c r="EI274" s="27" t="s">
        <v>52</v>
      </c>
      <c r="EK274" s="27">
        <v>200</v>
      </c>
      <c r="EL274" s="27" t="s">
        <v>2114</v>
      </c>
      <c r="EM274" s="27" t="s">
        <v>52</v>
      </c>
      <c r="EN274" s="27">
        <v>1</v>
      </c>
      <c r="EO274" s="27">
        <v>30</v>
      </c>
      <c r="EP274" s="27">
        <v>1</v>
      </c>
      <c r="EQ274" s="27" t="s">
        <v>52</v>
      </c>
      <c r="ER274" s="27" t="s">
        <v>52</v>
      </c>
      <c r="ET274" s="27">
        <v>35</v>
      </c>
      <c r="EU274" s="27" t="s">
        <v>2586</v>
      </c>
      <c r="EV274" s="27" t="s">
        <v>52</v>
      </c>
      <c r="EW274" s="27">
        <v>1</v>
      </c>
      <c r="EX274" s="27">
        <v>60</v>
      </c>
      <c r="EY274" s="27">
        <v>1</v>
      </c>
      <c r="EZ274" s="27" t="s">
        <v>52</v>
      </c>
      <c r="FA274" s="27" t="s">
        <v>52</v>
      </c>
      <c r="FC274" s="27">
        <v>165</v>
      </c>
      <c r="FD274" s="27" t="s">
        <v>313</v>
      </c>
      <c r="FE274" s="27" t="s">
        <v>52</v>
      </c>
      <c r="FF274" s="27">
        <v>1</v>
      </c>
      <c r="FG274" s="27">
        <v>30</v>
      </c>
      <c r="FH274" s="27">
        <v>30</v>
      </c>
      <c r="FI274" s="27" t="s">
        <v>52</v>
      </c>
      <c r="FJ274" s="27">
        <v>75</v>
      </c>
      <c r="FK274" s="27">
        <v>80</v>
      </c>
      <c r="FL274" s="27" t="s">
        <v>312</v>
      </c>
      <c r="FM274" s="27" t="s">
        <v>52</v>
      </c>
      <c r="FN274" s="27">
        <v>1</v>
      </c>
      <c r="FO274" s="27">
        <v>15</v>
      </c>
      <c r="FP274" s="27">
        <v>1</v>
      </c>
      <c r="FQ274" s="27" t="s">
        <v>52</v>
      </c>
      <c r="FR274" s="27" t="s">
        <v>52</v>
      </c>
      <c r="FT274" s="27">
        <v>85</v>
      </c>
      <c r="FU274" s="27" t="s">
        <v>400</v>
      </c>
      <c r="FV274" s="27" t="s">
        <v>52</v>
      </c>
      <c r="FW274" s="27">
        <v>1</v>
      </c>
      <c r="FX274" s="27">
        <v>30</v>
      </c>
      <c r="FY274" s="27">
        <v>1</v>
      </c>
      <c r="FZ274" s="27" t="s">
        <v>2585</v>
      </c>
      <c r="GA274" s="27">
        <v>503634</v>
      </c>
      <c r="GB274" s="27" t="s">
        <v>2584</v>
      </c>
      <c r="GC274" s="27" t="s">
        <v>2583</v>
      </c>
      <c r="GD274" s="27">
        <v>35</v>
      </c>
      <c r="GF274" s="27">
        <v>-1</v>
      </c>
      <c r="GG274" s="27" t="s">
        <v>54</v>
      </c>
      <c r="GH274" s="27" t="s">
        <v>54</v>
      </c>
    </row>
    <row r="275" spans="1:190" x14ac:dyDescent="0.3">
      <c r="A275" s="27" t="s">
        <v>2406</v>
      </c>
      <c r="B275" s="27" t="s">
        <v>2405</v>
      </c>
      <c r="C275" s="27">
        <v>1100</v>
      </c>
      <c r="D275" s="47" t="s">
        <v>3880</v>
      </c>
      <c r="E275" s="28">
        <v>42234</v>
      </c>
      <c r="F275" s="27" t="s">
        <v>69</v>
      </c>
      <c r="G275" s="27" t="s">
        <v>70</v>
      </c>
      <c r="H275" s="27" t="s">
        <v>1695</v>
      </c>
      <c r="I275" s="27" t="s">
        <v>1694</v>
      </c>
      <c r="J275" s="27" t="s">
        <v>2404</v>
      </c>
      <c r="K275" s="27" t="s">
        <v>51</v>
      </c>
      <c r="FI275" s="27" t="s">
        <v>52</v>
      </c>
      <c r="FJ275" s="27">
        <v>75</v>
      </c>
      <c r="FK275" s="27">
        <v>180</v>
      </c>
      <c r="FL275" s="27" t="s">
        <v>315</v>
      </c>
      <c r="FM275" s="27" t="s">
        <v>52</v>
      </c>
      <c r="FN275" s="27">
        <v>1</v>
      </c>
      <c r="FO275" s="27">
        <v>15</v>
      </c>
      <c r="FP275" s="27">
        <v>1</v>
      </c>
      <c r="FQ275" s="27" t="s">
        <v>52</v>
      </c>
      <c r="FR275" s="27" t="s">
        <v>52</v>
      </c>
      <c r="FT275" s="27">
        <v>150</v>
      </c>
      <c r="FU275" s="27" t="s">
        <v>353</v>
      </c>
      <c r="FV275" s="27" t="s">
        <v>52</v>
      </c>
      <c r="FW275" s="27">
        <v>1</v>
      </c>
      <c r="FX275" s="27">
        <v>18</v>
      </c>
      <c r="FY275" s="27">
        <v>1</v>
      </c>
      <c r="FZ275" s="27" t="s">
        <v>2403</v>
      </c>
      <c r="GA275" s="27">
        <v>497262</v>
      </c>
      <c r="GB275" s="27" t="s">
        <v>2402</v>
      </c>
      <c r="GC275" s="27" t="s">
        <v>2401</v>
      </c>
      <c r="GD275" s="27">
        <v>5</v>
      </c>
      <c r="GF275" s="27">
        <v>-1</v>
      </c>
      <c r="GG275" s="27" t="s">
        <v>54</v>
      </c>
      <c r="GH275" s="27" t="s">
        <v>54</v>
      </c>
    </row>
    <row r="276" spans="1:190" x14ac:dyDescent="0.3">
      <c r="A276" s="27" t="s">
        <v>1756</v>
      </c>
      <c r="B276" s="27" t="s">
        <v>1755</v>
      </c>
      <c r="C276" s="27">
        <v>1100</v>
      </c>
      <c r="D276" s="47" t="s">
        <v>3881</v>
      </c>
      <c r="E276" s="28">
        <v>42234</v>
      </c>
      <c r="F276" s="27" t="s">
        <v>69</v>
      </c>
      <c r="G276" s="27" t="s">
        <v>70</v>
      </c>
      <c r="H276" s="27" t="s">
        <v>1695</v>
      </c>
      <c r="I276" s="27" t="s">
        <v>1694</v>
      </c>
      <c r="J276" s="27" t="s">
        <v>1754</v>
      </c>
      <c r="K276" s="27" t="s">
        <v>51</v>
      </c>
      <c r="L276" s="27" t="s">
        <v>53</v>
      </c>
      <c r="DY276" s="27" t="s">
        <v>52</v>
      </c>
      <c r="DZ276" s="27" t="s">
        <v>52</v>
      </c>
      <c r="EB276" s="27">
        <v>125</v>
      </c>
      <c r="EC276" s="27" t="s">
        <v>320</v>
      </c>
      <c r="ED276" s="27" t="s">
        <v>52</v>
      </c>
      <c r="EE276" s="27">
        <v>1</v>
      </c>
      <c r="EF276" s="27">
        <v>3</v>
      </c>
      <c r="EG276" s="27">
        <v>1</v>
      </c>
      <c r="FZ276" s="27" t="s">
        <v>1753</v>
      </c>
      <c r="GA276" s="27">
        <v>497270</v>
      </c>
      <c r="GB276" s="27" t="s">
        <v>1752</v>
      </c>
      <c r="GC276" s="27" t="s">
        <v>1741</v>
      </c>
      <c r="GD276" s="27">
        <v>1</v>
      </c>
      <c r="GF276" s="27">
        <v>-1</v>
      </c>
    </row>
    <row r="277" spans="1:190" x14ac:dyDescent="0.3">
      <c r="A277" s="27" t="s">
        <v>1751</v>
      </c>
      <c r="B277" s="27" t="s">
        <v>1750</v>
      </c>
      <c r="C277" s="27">
        <v>1100</v>
      </c>
      <c r="D277" s="47" t="s">
        <v>3882</v>
      </c>
      <c r="E277" s="28">
        <v>42234</v>
      </c>
      <c r="F277" s="27" t="s">
        <v>69</v>
      </c>
      <c r="G277" s="27" t="s">
        <v>70</v>
      </c>
      <c r="H277" s="27" t="s">
        <v>1695</v>
      </c>
      <c r="I277" s="27" t="s">
        <v>1694</v>
      </c>
      <c r="J277" s="27" t="s">
        <v>1749</v>
      </c>
      <c r="K277" s="27" t="s">
        <v>51</v>
      </c>
      <c r="L277" s="27" t="s">
        <v>53</v>
      </c>
      <c r="DY277" s="27" t="s">
        <v>52</v>
      </c>
      <c r="DZ277" s="27" t="s">
        <v>52</v>
      </c>
      <c r="EB277" s="27">
        <v>125</v>
      </c>
      <c r="EC277" s="27" t="s">
        <v>320</v>
      </c>
      <c r="ED277" s="27" t="s">
        <v>52</v>
      </c>
      <c r="EE277" s="27">
        <v>1</v>
      </c>
      <c r="EF277" s="27">
        <v>5</v>
      </c>
      <c r="EG277" s="27">
        <v>1</v>
      </c>
      <c r="FZ277" s="27" t="s">
        <v>1748</v>
      </c>
      <c r="GA277" s="27">
        <v>497271</v>
      </c>
      <c r="GB277" s="27" t="s">
        <v>1747</v>
      </c>
      <c r="GC277" s="27" t="s">
        <v>1741</v>
      </c>
      <c r="GD277" s="27">
        <v>2</v>
      </c>
      <c r="GF277" s="27">
        <v>-1</v>
      </c>
    </row>
    <row r="278" spans="1:190" x14ac:dyDescent="0.3">
      <c r="A278" s="27" t="s">
        <v>1530</v>
      </c>
      <c r="B278" s="27" t="s">
        <v>1529</v>
      </c>
      <c r="C278" s="27">
        <v>1505</v>
      </c>
      <c r="D278" s="47" t="s">
        <v>3883</v>
      </c>
      <c r="E278" s="28">
        <v>42234</v>
      </c>
      <c r="F278" s="27" t="s">
        <v>69</v>
      </c>
      <c r="G278" s="27" t="s">
        <v>1522</v>
      </c>
      <c r="H278" s="27" t="s">
        <v>1521</v>
      </c>
      <c r="I278" s="27" t="s">
        <v>1520</v>
      </c>
      <c r="J278" s="27" t="s">
        <v>1528</v>
      </c>
      <c r="K278" s="27" t="s">
        <v>64</v>
      </c>
      <c r="FI278" s="27" t="s">
        <v>53</v>
      </c>
      <c r="FQ278" s="27" t="s">
        <v>53</v>
      </c>
      <c r="FZ278" s="27" t="s">
        <v>1527</v>
      </c>
      <c r="GA278" s="27">
        <v>496337</v>
      </c>
      <c r="GB278" s="27" t="s">
        <v>1526</v>
      </c>
      <c r="GC278" s="27" t="s">
        <v>1525</v>
      </c>
      <c r="GD278" s="27">
        <v>1</v>
      </c>
      <c r="GF278" s="27">
        <v>-1</v>
      </c>
      <c r="GG278" s="27" t="s">
        <v>54</v>
      </c>
      <c r="GH278" s="27" t="s">
        <v>54</v>
      </c>
    </row>
    <row r="279" spans="1:190" x14ac:dyDescent="0.3">
      <c r="C279" s="27">
        <v>4257</v>
      </c>
      <c r="D279" s="47" t="s">
        <v>3884</v>
      </c>
      <c r="E279" s="27" t="s">
        <v>881</v>
      </c>
      <c r="F279" s="27" t="s">
        <v>48</v>
      </c>
      <c r="G279" s="27" t="s">
        <v>88</v>
      </c>
      <c r="H279" s="27" t="s">
        <v>92</v>
      </c>
      <c r="I279" s="27" t="s">
        <v>98</v>
      </c>
      <c r="J279" s="27" t="s">
        <v>98</v>
      </c>
      <c r="K279" s="27" t="s">
        <v>51</v>
      </c>
      <c r="CO279" s="27" t="s">
        <v>52</v>
      </c>
      <c r="CP279" s="27" t="s">
        <v>52</v>
      </c>
      <c r="CQ279" s="27" t="s">
        <v>54</v>
      </c>
      <c r="CR279" s="27">
        <v>600</v>
      </c>
      <c r="CS279" s="27" t="s">
        <v>310</v>
      </c>
      <c r="CT279" s="27" t="s">
        <v>52</v>
      </c>
      <c r="CU279" s="27">
        <v>1</v>
      </c>
      <c r="CV279" s="27">
        <v>2</v>
      </c>
      <c r="CW279" s="27">
        <v>1</v>
      </c>
      <c r="GB279" s="27" t="s">
        <v>999</v>
      </c>
      <c r="GC279" s="27" t="s">
        <v>998</v>
      </c>
    </row>
    <row r="280" spans="1:190" x14ac:dyDescent="0.3">
      <c r="C280" s="27">
        <v>4257</v>
      </c>
      <c r="D280" s="47" t="s">
        <v>3885</v>
      </c>
      <c r="E280" s="27" t="s">
        <v>881</v>
      </c>
      <c r="F280" s="27" t="s">
        <v>48</v>
      </c>
      <c r="G280" s="27" t="s">
        <v>88</v>
      </c>
      <c r="H280" s="27" t="s">
        <v>92</v>
      </c>
      <c r="I280" s="27" t="s">
        <v>98</v>
      </c>
      <c r="J280" s="27" t="s">
        <v>98</v>
      </c>
      <c r="K280" s="27" t="s">
        <v>51</v>
      </c>
      <c r="CO280" s="27" t="s">
        <v>52</v>
      </c>
      <c r="CP280" s="27" t="s">
        <v>52</v>
      </c>
      <c r="CQ280" s="27" t="s">
        <v>54</v>
      </c>
      <c r="CR280" s="27">
        <v>625</v>
      </c>
      <c r="CS280" s="27" t="s">
        <v>310</v>
      </c>
      <c r="CT280" s="27" t="s">
        <v>52</v>
      </c>
      <c r="CU280" s="27">
        <v>1</v>
      </c>
      <c r="CV280" s="27">
        <v>2</v>
      </c>
      <c r="CW280" s="27">
        <v>1</v>
      </c>
      <c r="GB280" s="27" t="s">
        <v>997</v>
      </c>
      <c r="GC280" s="27" t="s">
        <v>996</v>
      </c>
    </row>
    <row r="281" spans="1:190" x14ac:dyDescent="0.3">
      <c r="C281" s="27">
        <v>4257</v>
      </c>
      <c r="D281" s="47" t="s">
        <v>3886</v>
      </c>
      <c r="E281" s="28">
        <v>42239</v>
      </c>
      <c r="F281" s="27" t="s">
        <v>377</v>
      </c>
      <c r="G281" s="27" t="s">
        <v>670</v>
      </c>
      <c r="H281" s="27" t="s">
        <v>734</v>
      </c>
      <c r="K281" s="27" t="s">
        <v>51</v>
      </c>
      <c r="CR281" s="27">
        <v>635</v>
      </c>
      <c r="FZ281" s="27" t="s">
        <v>807</v>
      </c>
      <c r="GA281" s="27">
        <v>3268418</v>
      </c>
      <c r="GB281" s="27" t="s">
        <v>806</v>
      </c>
      <c r="GC281" s="27" t="s">
        <v>805</v>
      </c>
      <c r="GD281" s="27">
        <v>119</v>
      </c>
      <c r="GF281" s="27">
        <v>-1</v>
      </c>
    </row>
    <row r="282" spans="1:190" x14ac:dyDescent="0.3">
      <c r="A282" s="27" t="s">
        <v>2470</v>
      </c>
      <c r="B282" s="27" t="s">
        <v>2469</v>
      </c>
      <c r="C282" s="27">
        <v>4257</v>
      </c>
      <c r="D282" s="47" t="s">
        <v>3887</v>
      </c>
      <c r="E282" s="28">
        <v>42236</v>
      </c>
      <c r="F282" s="27" t="s">
        <v>48</v>
      </c>
      <c r="G282" s="27" t="s">
        <v>49</v>
      </c>
      <c r="H282" s="27" t="s">
        <v>50</v>
      </c>
      <c r="I282" s="27" t="s">
        <v>1448</v>
      </c>
      <c r="J282" s="27" t="s">
        <v>2468</v>
      </c>
      <c r="K282" s="27" t="s">
        <v>51</v>
      </c>
      <c r="L282" s="27" t="s">
        <v>52</v>
      </c>
      <c r="M282" s="27" t="s">
        <v>52</v>
      </c>
      <c r="O282" s="27">
        <v>100</v>
      </c>
      <c r="P282" s="27" t="s">
        <v>320</v>
      </c>
      <c r="Q282" s="27" t="s">
        <v>52</v>
      </c>
      <c r="R282" s="27">
        <v>3</v>
      </c>
      <c r="S282" s="27">
        <v>15</v>
      </c>
      <c r="T282" s="27">
        <v>3</v>
      </c>
      <c r="U282" s="27" t="s">
        <v>52</v>
      </c>
      <c r="V282" s="27" t="s">
        <v>52</v>
      </c>
      <c r="X282" s="27">
        <v>350</v>
      </c>
      <c r="Y282" s="27" t="s">
        <v>320</v>
      </c>
      <c r="Z282" s="27" t="s">
        <v>52</v>
      </c>
      <c r="AA282" s="27">
        <v>1</v>
      </c>
      <c r="AB282" s="27">
        <v>7</v>
      </c>
      <c r="AC282" s="27">
        <v>1</v>
      </c>
      <c r="AD282" s="27" t="s">
        <v>52</v>
      </c>
      <c r="AE282" s="27" t="s">
        <v>52</v>
      </c>
      <c r="AG282" s="27">
        <v>65</v>
      </c>
      <c r="AH282" s="27" t="s">
        <v>320</v>
      </c>
      <c r="AI282" s="27" t="s">
        <v>52</v>
      </c>
      <c r="AJ282" s="27">
        <v>1</v>
      </c>
      <c r="AK282" s="27">
        <v>10</v>
      </c>
      <c r="AL282" s="27">
        <v>1</v>
      </c>
      <c r="AM282" s="27" t="s">
        <v>52</v>
      </c>
      <c r="AN282" s="27" t="s">
        <v>52</v>
      </c>
      <c r="AP282" s="27">
        <v>200</v>
      </c>
      <c r="AQ282" s="27" t="s">
        <v>320</v>
      </c>
      <c r="AR282" s="27" t="s">
        <v>52</v>
      </c>
      <c r="AS282" s="27">
        <v>1</v>
      </c>
      <c r="AT282" s="27">
        <v>6</v>
      </c>
      <c r="AU282" s="27">
        <v>1</v>
      </c>
      <c r="AV282" s="27" t="s">
        <v>52</v>
      </c>
      <c r="AW282" s="27" t="s">
        <v>52</v>
      </c>
      <c r="AY282" s="27">
        <v>325</v>
      </c>
      <c r="AZ282" s="27" t="s">
        <v>320</v>
      </c>
      <c r="BA282" s="27" t="s">
        <v>52</v>
      </c>
      <c r="BB282" s="27">
        <v>3</v>
      </c>
      <c r="BC282" s="27">
        <v>7</v>
      </c>
      <c r="BD282" s="27">
        <v>3</v>
      </c>
      <c r="BE282" s="27" t="s">
        <v>52</v>
      </c>
      <c r="BF282" s="27" t="s">
        <v>52</v>
      </c>
      <c r="BH282" s="27">
        <v>200</v>
      </c>
      <c r="BI282" s="27" t="s">
        <v>320</v>
      </c>
      <c r="BJ282" s="27" t="s">
        <v>52</v>
      </c>
      <c r="BK282" s="27">
        <v>1</v>
      </c>
      <c r="BL282" s="27">
        <v>5</v>
      </c>
      <c r="BM282" s="27">
        <v>1</v>
      </c>
      <c r="BN282" s="27" t="s">
        <v>52</v>
      </c>
      <c r="BO282" s="27" t="s">
        <v>52</v>
      </c>
      <c r="BQ282" s="27">
        <v>80</v>
      </c>
      <c r="BR282" s="27" t="s">
        <v>320</v>
      </c>
      <c r="BS282" s="27" t="s">
        <v>52</v>
      </c>
      <c r="BT282" s="27">
        <v>1</v>
      </c>
      <c r="BU282" s="27">
        <v>3</v>
      </c>
      <c r="BV282" s="27">
        <v>1</v>
      </c>
      <c r="BW282" s="27" t="s">
        <v>52</v>
      </c>
      <c r="BX282" s="27" t="s">
        <v>52</v>
      </c>
      <c r="BZ282" s="27">
        <v>1500</v>
      </c>
      <c r="CA282" s="27" t="s">
        <v>320</v>
      </c>
      <c r="CB282" s="27" t="s">
        <v>52</v>
      </c>
      <c r="CC282" s="27">
        <v>1</v>
      </c>
      <c r="CD282" s="27">
        <v>7</v>
      </c>
      <c r="CE282" s="27">
        <v>1</v>
      </c>
      <c r="CF282" s="27" t="s">
        <v>52</v>
      </c>
      <c r="CG282" s="27" t="s">
        <v>52</v>
      </c>
      <c r="CI282" s="27">
        <v>425</v>
      </c>
      <c r="CJ282" s="27" t="s">
        <v>320</v>
      </c>
      <c r="CK282" s="27" t="s">
        <v>52</v>
      </c>
      <c r="CL282" s="27">
        <v>1</v>
      </c>
      <c r="CM282" s="27">
        <v>10</v>
      </c>
      <c r="CN282" s="27">
        <v>1</v>
      </c>
      <c r="CO282" s="27" t="s">
        <v>52</v>
      </c>
      <c r="CP282" s="27" t="s">
        <v>52</v>
      </c>
      <c r="CR282" s="27">
        <v>300</v>
      </c>
      <c r="CS282" s="27" t="s">
        <v>320</v>
      </c>
      <c r="CT282" s="27" t="s">
        <v>52</v>
      </c>
      <c r="CU282" s="27">
        <v>1</v>
      </c>
      <c r="CV282" s="27">
        <v>7</v>
      </c>
      <c r="CW282" s="27">
        <v>1</v>
      </c>
      <c r="CX282" s="27" t="s">
        <v>52</v>
      </c>
      <c r="CY282" s="27" t="s">
        <v>52</v>
      </c>
      <c r="DA282" s="27">
        <v>275</v>
      </c>
      <c r="DB282" s="27" t="s">
        <v>320</v>
      </c>
      <c r="DC282" s="27" t="s">
        <v>52</v>
      </c>
      <c r="DD282" s="27">
        <v>2</v>
      </c>
      <c r="DE282" s="27">
        <v>7</v>
      </c>
      <c r="DF282" s="27">
        <v>2</v>
      </c>
      <c r="DG282" s="27" t="s">
        <v>52</v>
      </c>
      <c r="DH282" s="27" t="s">
        <v>52</v>
      </c>
      <c r="DJ282" s="27">
        <v>600</v>
      </c>
      <c r="DK282" s="27" t="s">
        <v>320</v>
      </c>
      <c r="DL282" s="27" t="s">
        <v>52</v>
      </c>
      <c r="DM282" s="27">
        <v>1</v>
      </c>
      <c r="DN282" s="27">
        <v>3</v>
      </c>
      <c r="DO282" s="27">
        <v>1</v>
      </c>
      <c r="DP282" s="27" t="s">
        <v>52</v>
      </c>
      <c r="DQ282" s="27" t="s">
        <v>52</v>
      </c>
      <c r="DS282" s="27">
        <v>50</v>
      </c>
      <c r="DT282" s="27" t="s">
        <v>320</v>
      </c>
      <c r="DU282" s="27" t="s">
        <v>52</v>
      </c>
      <c r="DV282" s="27">
        <v>1</v>
      </c>
      <c r="DW282" s="27">
        <v>15</v>
      </c>
      <c r="DX282" s="27">
        <v>1</v>
      </c>
      <c r="DY282" s="27" t="s">
        <v>53</v>
      </c>
      <c r="EH282" s="27" t="s">
        <v>52</v>
      </c>
      <c r="EI282" s="27" t="s">
        <v>52</v>
      </c>
      <c r="EK282" s="27">
        <v>250</v>
      </c>
      <c r="EL282" s="27" t="s">
        <v>320</v>
      </c>
      <c r="EM282" s="27" t="s">
        <v>52</v>
      </c>
      <c r="EN282" s="27">
        <v>1</v>
      </c>
      <c r="EO282" s="27">
        <v>7</v>
      </c>
      <c r="EP282" s="27">
        <v>1</v>
      </c>
      <c r="EQ282" s="27" t="s">
        <v>52</v>
      </c>
      <c r="ER282" s="27" t="s">
        <v>52</v>
      </c>
      <c r="ET282" s="27">
        <v>50</v>
      </c>
      <c r="EU282" s="27" t="s">
        <v>320</v>
      </c>
      <c r="EV282" s="27" t="s">
        <v>52</v>
      </c>
      <c r="EW282" s="27">
        <v>1</v>
      </c>
      <c r="EX282" s="27">
        <v>15</v>
      </c>
      <c r="EY282" s="27">
        <v>1</v>
      </c>
      <c r="EZ282" s="27" t="s">
        <v>52</v>
      </c>
      <c r="FA282" s="27" t="s">
        <v>52</v>
      </c>
      <c r="FC282" s="27">
        <v>150</v>
      </c>
      <c r="FD282" s="27" t="s">
        <v>320</v>
      </c>
      <c r="FE282" s="27" t="s">
        <v>52</v>
      </c>
      <c r="FF282" s="27">
        <v>3</v>
      </c>
      <c r="FG282" s="27">
        <v>7</v>
      </c>
      <c r="FH282" s="27">
        <v>3</v>
      </c>
      <c r="FI282" s="27" t="s">
        <v>52</v>
      </c>
      <c r="FJ282" s="27">
        <v>75</v>
      </c>
      <c r="FK282" s="27">
        <v>175</v>
      </c>
      <c r="FL282" s="27" t="s">
        <v>320</v>
      </c>
      <c r="FM282" s="27" t="s">
        <v>52</v>
      </c>
      <c r="FN282" s="27">
        <v>1</v>
      </c>
      <c r="FO282" s="27">
        <v>15</v>
      </c>
      <c r="FP282" s="27">
        <v>1</v>
      </c>
      <c r="FQ282" s="27" t="s">
        <v>52</v>
      </c>
      <c r="FR282" s="27" t="s">
        <v>52</v>
      </c>
      <c r="FT282" s="27">
        <v>150</v>
      </c>
      <c r="FU282" s="27" t="s">
        <v>320</v>
      </c>
      <c r="FV282" s="27" t="s">
        <v>52</v>
      </c>
      <c r="FW282" s="27">
        <v>1</v>
      </c>
      <c r="FX282" s="27">
        <v>7</v>
      </c>
      <c r="FY282" s="27">
        <v>1</v>
      </c>
      <c r="FZ282" s="27" t="s">
        <v>2467</v>
      </c>
      <c r="GA282" s="27">
        <v>506636</v>
      </c>
      <c r="GB282" s="27" t="s">
        <v>2466</v>
      </c>
      <c r="GC282" s="27" t="s">
        <v>2465</v>
      </c>
      <c r="GD282" s="27">
        <v>42</v>
      </c>
      <c r="GF282" s="27">
        <v>-1</v>
      </c>
      <c r="GG282" s="27" t="s">
        <v>54</v>
      </c>
      <c r="GH282" s="27" t="s">
        <v>54</v>
      </c>
    </row>
    <row r="283" spans="1:190" x14ac:dyDescent="0.3">
      <c r="A283" s="27" t="s">
        <v>2201</v>
      </c>
      <c r="B283" s="27" t="s">
        <v>2200</v>
      </c>
      <c r="C283" s="27">
        <v>3312</v>
      </c>
      <c r="D283" s="47" t="s">
        <v>3888</v>
      </c>
      <c r="E283" s="28">
        <v>42235</v>
      </c>
      <c r="F283" s="27" t="s">
        <v>69</v>
      </c>
      <c r="G283" s="27" t="s">
        <v>74</v>
      </c>
      <c r="H283" s="27" t="s">
        <v>78</v>
      </c>
      <c r="I283" s="27" t="s">
        <v>79</v>
      </c>
      <c r="J283" s="27" t="s">
        <v>2199</v>
      </c>
      <c r="K283" s="27" t="s">
        <v>64</v>
      </c>
      <c r="L283" s="27" t="s">
        <v>52</v>
      </c>
      <c r="M283" s="27" t="s">
        <v>52</v>
      </c>
      <c r="O283" s="27">
        <v>125</v>
      </c>
      <c r="P283" s="27" t="s">
        <v>308</v>
      </c>
      <c r="Q283" s="27" t="s">
        <v>52</v>
      </c>
      <c r="R283" s="27">
        <v>7</v>
      </c>
      <c r="S283" s="27">
        <v>10</v>
      </c>
      <c r="T283" s="27">
        <v>1</v>
      </c>
      <c r="U283" s="27" t="s">
        <v>52</v>
      </c>
      <c r="V283" s="27" t="s">
        <v>52</v>
      </c>
      <c r="X283" s="27">
        <v>325</v>
      </c>
      <c r="Y283" s="27" t="s">
        <v>355</v>
      </c>
      <c r="Z283" s="27" t="s">
        <v>52</v>
      </c>
      <c r="AA283" s="27">
        <v>2</v>
      </c>
      <c r="AB283" s="27">
        <v>7</v>
      </c>
      <c r="AC283" s="27">
        <v>1</v>
      </c>
      <c r="AD283" s="27" t="s">
        <v>52</v>
      </c>
      <c r="AE283" s="27" t="s">
        <v>52</v>
      </c>
      <c r="AG283" s="27">
        <v>125</v>
      </c>
      <c r="AH283" s="27" t="s">
        <v>305</v>
      </c>
      <c r="AI283" s="27" t="s">
        <v>52</v>
      </c>
      <c r="AJ283" s="27">
        <v>2</v>
      </c>
      <c r="AK283" s="27">
        <v>7</v>
      </c>
      <c r="AL283" s="27">
        <v>1</v>
      </c>
      <c r="AM283" s="27" t="s">
        <v>53</v>
      </c>
      <c r="AV283" s="27" t="s">
        <v>52</v>
      </c>
      <c r="AW283" s="27" t="s">
        <v>52</v>
      </c>
      <c r="AY283" s="27">
        <v>375</v>
      </c>
      <c r="AZ283" s="27" t="s">
        <v>316</v>
      </c>
      <c r="BA283" s="27" t="s">
        <v>52</v>
      </c>
      <c r="BB283" s="27">
        <v>3</v>
      </c>
      <c r="BC283" s="27">
        <v>7</v>
      </c>
      <c r="BD283" s="27">
        <v>1</v>
      </c>
      <c r="BE283" s="27" t="s">
        <v>52</v>
      </c>
      <c r="BF283" s="27" t="s">
        <v>52</v>
      </c>
      <c r="BH283" s="27">
        <v>170</v>
      </c>
      <c r="BI283" s="27" t="s">
        <v>304</v>
      </c>
      <c r="BJ283" s="27" t="s">
        <v>52</v>
      </c>
      <c r="BK283" s="27">
        <v>1</v>
      </c>
      <c r="BL283" s="27">
        <v>15</v>
      </c>
      <c r="BM283" s="27">
        <v>1</v>
      </c>
      <c r="BN283" s="27" t="s">
        <v>52</v>
      </c>
      <c r="BO283" s="27" t="s">
        <v>52</v>
      </c>
      <c r="BQ283" s="27">
        <v>100</v>
      </c>
      <c r="BR283" s="27" t="s">
        <v>305</v>
      </c>
      <c r="BS283" s="27" t="s">
        <v>52</v>
      </c>
      <c r="BT283" s="27">
        <v>2</v>
      </c>
      <c r="BU283" s="27">
        <v>2</v>
      </c>
      <c r="BV283" s="27">
        <v>1</v>
      </c>
      <c r="BW283" s="27" t="s">
        <v>52</v>
      </c>
      <c r="BX283" s="27" t="s">
        <v>52</v>
      </c>
      <c r="BZ283" s="27">
        <v>1750</v>
      </c>
      <c r="CA283" s="27" t="s">
        <v>343</v>
      </c>
      <c r="CB283" s="27" t="s">
        <v>52</v>
      </c>
      <c r="CC283" s="27">
        <v>2</v>
      </c>
      <c r="CD283" s="27">
        <v>4</v>
      </c>
      <c r="CE283" s="27">
        <v>1</v>
      </c>
      <c r="CF283" s="27" t="s">
        <v>52</v>
      </c>
      <c r="CG283" s="27" t="s">
        <v>52</v>
      </c>
      <c r="CI283" s="27">
        <v>500</v>
      </c>
      <c r="CJ283" s="27" t="s">
        <v>314</v>
      </c>
      <c r="CK283" s="27" t="s">
        <v>52</v>
      </c>
      <c r="CL283" s="27">
        <v>7</v>
      </c>
      <c r="CM283" s="27">
        <v>10</v>
      </c>
      <c r="CN283" s="27">
        <v>1</v>
      </c>
      <c r="CO283" s="27" t="s">
        <v>52</v>
      </c>
      <c r="CP283" s="27" t="s">
        <v>52</v>
      </c>
      <c r="CR283" s="27">
        <v>750</v>
      </c>
      <c r="CS283" s="27" t="s">
        <v>305</v>
      </c>
      <c r="CT283" s="27" t="s">
        <v>52</v>
      </c>
      <c r="CU283" s="27">
        <v>3</v>
      </c>
      <c r="CV283" s="27">
        <v>4</v>
      </c>
      <c r="CW283" s="27">
        <v>1</v>
      </c>
      <c r="CX283" s="27" t="s">
        <v>52</v>
      </c>
      <c r="CY283" s="27" t="s">
        <v>52</v>
      </c>
      <c r="DA283" s="27">
        <v>325</v>
      </c>
      <c r="DB283" s="27" t="s">
        <v>2198</v>
      </c>
      <c r="DC283" s="27" t="s">
        <v>52</v>
      </c>
      <c r="DD283" s="27">
        <v>2</v>
      </c>
      <c r="DE283" s="27">
        <v>7</v>
      </c>
      <c r="DF283" s="27">
        <v>1</v>
      </c>
      <c r="DG283" s="27" t="s">
        <v>52</v>
      </c>
      <c r="DH283" s="27" t="s">
        <v>53</v>
      </c>
      <c r="DJ283" s="27">
        <f>25*30</f>
        <v>750</v>
      </c>
      <c r="DK283" s="27" t="s">
        <v>305</v>
      </c>
      <c r="DL283" s="27" t="s">
        <v>52</v>
      </c>
      <c r="DM283" s="27">
        <v>3</v>
      </c>
      <c r="DN283" s="27">
        <v>7</v>
      </c>
      <c r="DO283" s="27">
        <v>1</v>
      </c>
      <c r="DP283" s="27" t="s">
        <v>52</v>
      </c>
      <c r="DQ283" s="27" t="s">
        <v>52</v>
      </c>
      <c r="DS283" s="27">
        <v>40</v>
      </c>
      <c r="DT283" s="27" t="s">
        <v>383</v>
      </c>
      <c r="DU283" s="27" t="s">
        <v>52</v>
      </c>
      <c r="DV283" s="27">
        <v>7</v>
      </c>
      <c r="DW283" s="27">
        <v>30</v>
      </c>
      <c r="DX283" s="27">
        <v>1</v>
      </c>
      <c r="DY283" s="27" t="s">
        <v>53</v>
      </c>
      <c r="EH283" s="27" t="s">
        <v>52</v>
      </c>
      <c r="EI283" s="27" t="s">
        <v>52</v>
      </c>
      <c r="EK283" s="27">
        <v>357</v>
      </c>
      <c r="EL283" s="27" t="s">
        <v>313</v>
      </c>
      <c r="EM283" s="27" t="s">
        <v>52</v>
      </c>
      <c r="EN283" s="27">
        <v>3</v>
      </c>
      <c r="EO283" s="27">
        <v>7</v>
      </c>
      <c r="EP283" s="27">
        <v>1</v>
      </c>
      <c r="EQ283" s="27" t="s">
        <v>52</v>
      </c>
      <c r="ER283" s="27" t="s">
        <v>53</v>
      </c>
      <c r="ET283" s="27">
        <f>125/5</f>
        <v>25</v>
      </c>
      <c r="EU283" s="27" t="s">
        <v>2197</v>
      </c>
      <c r="EV283" s="27" t="s">
        <v>52</v>
      </c>
      <c r="EW283" s="27">
        <v>7</v>
      </c>
      <c r="EX283" s="27">
        <v>30</v>
      </c>
      <c r="EY283" s="27">
        <v>1</v>
      </c>
      <c r="EZ283" s="27" t="s">
        <v>52</v>
      </c>
      <c r="FA283" s="27" t="s">
        <v>52</v>
      </c>
      <c r="FC283" s="27">
        <v>350</v>
      </c>
      <c r="FD283" s="27" t="s">
        <v>313</v>
      </c>
      <c r="FE283" s="27" t="s">
        <v>52</v>
      </c>
      <c r="FF283" s="27">
        <v>3</v>
      </c>
      <c r="FG283" s="27">
        <v>7</v>
      </c>
      <c r="FH283" s="27">
        <v>1</v>
      </c>
      <c r="FI283" s="27" t="s">
        <v>52</v>
      </c>
      <c r="FJ283" s="27">
        <v>100</v>
      </c>
      <c r="FK283" s="27">
        <v>200</v>
      </c>
      <c r="FL283" s="27" t="s">
        <v>312</v>
      </c>
      <c r="FM283" s="27" t="s">
        <v>52</v>
      </c>
      <c r="FN283" s="27">
        <v>7</v>
      </c>
      <c r="FO283" s="27">
        <v>60</v>
      </c>
      <c r="FP283" s="27">
        <v>1</v>
      </c>
      <c r="FQ283" s="27" t="s">
        <v>52</v>
      </c>
      <c r="FR283" s="27" t="s">
        <v>53</v>
      </c>
      <c r="FS283" s="27">
        <v>8</v>
      </c>
      <c r="FT283" s="27">
        <v>300</v>
      </c>
      <c r="FU283" s="27" t="s">
        <v>2196</v>
      </c>
      <c r="FV283" s="27" t="s">
        <v>52</v>
      </c>
      <c r="FW283" s="27">
        <v>7</v>
      </c>
      <c r="FX283" s="27">
        <v>30</v>
      </c>
      <c r="FY283" s="27">
        <v>1</v>
      </c>
      <c r="FZ283" s="27" t="s">
        <v>2195</v>
      </c>
      <c r="GA283" s="27">
        <v>508918</v>
      </c>
      <c r="GB283" s="27" t="s">
        <v>2194</v>
      </c>
      <c r="GC283" s="27" t="s">
        <v>2193</v>
      </c>
      <c r="GD283" s="27">
        <v>48</v>
      </c>
      <c r="GF283" s="27">
        <v>-1</v>
      </c>
      <c r="GG283" s="27" t="s">
        <v>54</v>
      </c>
      <c r="GH283" s="27" t="s">
        <v>54</v>
      </c>
    </row>
    <row r="284" spans="1:190" x14ac:dyDescent="0.3">
      <c r="A284" s="27" t="s">
        <v>1591</v>
      </c>
      <c r="B284" s="27" t="s">
        <v>1590</v>
      </c>
      <c r="C284" s="27">
        <v>3312</v>
      </c>
      <c r="D284" s="47" t="s">
        <v>3889</v>
      </c>
      <c r="E284" s="28">
        <v>42235</v>
      </c>
      <c r="F284" s="27" t="s">
        <v>69</v>
      </c>
      <c r="G284" s="27" t="s">
        <v>1522</v>
      </c>
      <c r="H284" s="27" t="s">
        <v>1589</v>
      </c>
      <c r="I284" s="27" t="s">
        <v>1588</v>
      </c>
      <c r="J284" s="27" t="s">
        <v>1587</v>
      </c>
      <c r="K284" s="27" t="s">
        <v>51</v>
      </c>
      <c r="BO284" s="27" t="s">
        <v>52</v>
      </c>
      <c r="BQ284" s="27">
        <v>125</v>
      </c>
      <c r="BR284" s="27" t="s">
        <v>320</v>
      </c>
      <c r="BS284" s="27" t="s">
        <v>52</v>
      </c>
      <c r="BT284" s="27">
        <v>2</v>
      </c>
      <c r="BU284" s="27">
        <v>2</v>
      </c>
      <c r="BV284" s="27">
        <v>2</v>
      </c>
      <c r="FZ284" s="27" t="s">
        <v>1586</v>
      </c>
      <c r="GA284" s="27">
        <v>501117</v>
      </c>
      <c r="GB284" s="27" t="s">
        <v>1585</v>
      </c>
      <c r="GC284" s="27" t="s">
        <v>1584</v>
      </c>
      <c r="GD284" s="27">
        <v>24</v>
      </c>
      <c r="GF284" s="27">
        <v>-1</v>
      </c>
      <c r="GG284" s="27" t="s">
        <v>54</v>
      </c>
      <c r="GH284" s="27" t="s">
        <v>54</v>
      </c>
    </row>
    <row r="285" spans="1:190" x14ac:dyDescent="0.3">
      <c r="A285" s="27" t="s">
        <v>2753</v>
      </c>
      <c r="B285" s="27" t="s">
        <v>2752</v>
      </c>
      <c r="C285" s="27">
        <v>3312</v>
      </c>
      <c r="D285" s="47" t="s">
        <v>3890</v>
      </c>
      <c r="E285" s="28">
        <v>42236</v>
      </c>
      <c r="F285" s="27" t="s">
        <v>69</v>
      </c>
      <c r="G285" s="27" t="s">
        <v>74</v>
      </c>
      <c r="H285" s="27" t="s">
        <v>1911</v>
      </c>
      <c r="I285" s="27" t="s">
        <v>1925</v>
      </c>
      <c r="J285" s="27" t="s">
        <v>2751</v>
      </c>
      <c r="K285" s="27" t="s">
        <v>51</v>
      </c>
      <c r="FI285" s="27" t="s">
        <v>52</v>
      </c>
      <c r="FJ285" s="27">
        <v>40</v>
      </c>
      <c r="FK285" s="27">
        <v>135</v>
      </c>
      <c r="FL285" s="27" t="s">
        <v>397</v>
      </c>
      <c r="FM285" s="27" t="s">
        <v>52</v>
      </c>
      <c r="FN285" s="27">
        <v>1</v>
      </c>
      <c r="FO285" s="27">
        <v>15</v>
      </c>
      <c r="FP285" s="27">
        <v>1</v>
      </c>
      <c r="FQ285" s="27" t="s">
        <v>53</v>
      </c>
      <c r="FZ285" s="27" t="s">
        <v>2750</v>
      </c>
      <c r="GA285" s="27">
        <v>503982</v>
      </c>
      <c r="GB285" s="27" t="s">
        <v>2749</v>
      </c>
      <c r="GC285" s="27" t="s">
        <v>2748</v>
      </c>
      <c r="GD285" s="27">
        <v>35</v>
      </c>
      <c r="GF285" s="27">
        <v>-1</v>
      </c>
      <c r="GG285" s="27" t="s">
        <v>54</v>
      </c>
      <c r="GH285" s="27" t="s">
        <v>54</v>
      </c>
    </row>
    <row r="286" spans="1:190" x14ac:dyDescent="0.3">
      <c r="C286" s="27">
        <v>3312</v>
      </c>
      <c r="D286" s="47" t="s">
        <v>3891</v>
      </c>
      <c r="E286" s="28">
        <v>42233</v>
      </c>
      <c r="F286" s="27" t="s">
        <v>377</v>
      </c>
      <c r="G286" s="27" t="s">
        <v>431</v>
      </c>
      <c r="H286" s="27" t="s">
        <v>583</v>
      </c>
      <c r="K286" s="27" t="s">
        <v>51</v>
      </c>
      <c r="CR286" s="27">
        <v>670</v>
      </c>
      <c r="FZ286" s="27" t="s">
        <v>665</v>
      </c>
      <c r="GA286" s="27">
        <v>3146595</v>
      </c>
      <c r="GB286" s="27" t="s">
        <v>664</v>
      </c>
      <c r="GC286" s="27" t="s">
        <v>663</v>
      </c>
      <c r="GD286" s="27">
        <v>12</v>
      </c>
      <c r="GF286" s="27">
        <v>-1</v>
      </c>
    </row>
    <row r="287" spans="1:190" x14ac:dyDescent="0.3">
      <c r="A287" s="27" t="s">
        <v>2435</v>
      </c>
      <c r="B287" s="27" t="s">
        <v>2434</v>
      </c>
      <c r="C287" s="27">
        <v>3312</v>
      </c>
      <c r="D287" s="47" t="s">
        <v>3892</v>
      </c>
      <c r="E287" s="28">
        <v>42237</v>
      </c>
      <c r="F287" s="27" t="s">
        <v>48</v>
      </c>
      <c r="G287" s="27" t="s">
        <v>49</v>
      </c>
      <c r="H287" s="27" t="s">
        <v>50</v>
      </c>
      <c r="I287" s="27" t="s">
        <v>320</v>
      </c>
      <c r="J287" s="27" t="s">
        <v>2433</v>
      </c>
      <c r="K287" s="27" t="s">
        <v>51</v>
      </c>
      <c r="FI287" s="27" t="s">
        <v>52</v>
      </c>
      <c r="FJ287" s="27">
        <v>75</v>
      </c>
      <c r="FK287" s="27">
        <v>175</v>
      </c>
      <c r="FL287" s="27" t="s">
        <v>320</v>
      </c>
      <c r="FM287" s="27" t="s">
        <v>52</v>
      </c>
      <c r="FN287" s="27">
        <v>1</v>
      </c>
      <c r="FO287" s="27">
        <v>7</v>
      </c>
      <c r="FP287" s="27">
        <v>1</v>
      </c>
      <c r="FQ287" s="27" t="s">
        <v>52</v>
      </c>
      <c r="FR287" s="27" t="s">
        <v>52</v>
      </c>
      <c r="FT287" s="27">
        <v>150</v>
      </c>
      <c r="FU287" s="27" t="s">
        <v>320</v>
      </c>
      <c r="FV287" s="27" t="s">
        <v>52</v>
      </c>
      <c r="FW287" s="27">
        <v>1</v>
      </c>
      <c r="FX287" s="27">
        <v>15</v>
      </c>
      <c r="FY287" s="27">
        <v>1</v>
      </c>
      <c r="FZ287" s="27" t="s">
        <v>2432</v>
      </c>
      <c r="GA287" s="27">
        <v>507618</v>
      </c>
      <c r="GB287" s="27" t="s">
        <v>2431</v>
      </c>
      <c r="GC287" s="27" t="s">
        <v>2430</v>
      </c>
      <c r="GD287" s="27">
        <v>41</v>
      </c>
      <c r="GF287" s="27">
        <v>-1</v>
      </c>
      <c r="GG287" s="27" t="s">
        <v>54</v>
      </c>
      <c r="GH287" s="27" t="s">
        <v>54</v>
      </c>
    </row>
    <row r="288" spans="1:190" x14ac:dyDescent="0.3">
      <c r="A288" s="27" t="s">
        <v>1487</v>
      </c>
      <c r="B288" s="27" t="s">
        <v>1486</v>
      </c>
      <c r="C288" s="27">
        <v>3312</v>
      </c>
      <c r="D288" s="47" t="s">
        <v>3893</v>
      </c>
      <c r="E288" s="28">
        <v>42237</v>
      </c>
      <c r="F288" s="27" t="s">
        <v>48</v>
      </c>
      <c r="G288" s="27" t="s">
        <v>49</v>
      </c>
      <c r="H288" s="27" t="s">
        <v>50</v>
      </c>
      <c r="I288" s="27" t="s">
        <v>1448</v>
      </c>
      <c r="J288" s="27" t="s">
        <v>1485</v>
      </c>
      <c r="K288" s="27" t="s">
        <v>51</v>
      </c>
      <c r="CO288" s="27" t="s">
        <v>52</v>
      </c>
      <c r="CP288" s="27" t="s">
        <v>52</v>
      </c>
      <c r="CR288" s="27">
        <v>300</v>
      </c>
      <c r="CS288" s="27" t="s">
        <v>1484</v>
      </c>
      <c r="CT288" s="27" t="s">
        <v>52</v>
      </c>
      <c r="CU288" s="27">
        <v>1</v>
      </c>
      <c r="CV288" s="27">
        <v>6</v>
      </c>
      <c r="CW288" s="27">
        <v>1</v>
      </c>
      <c r="FZ288" s="27" t="s">
        <v>1483</v>
      </c>
      <c r="GA288" s="27">
        <v>507692</v>
      </c>
      <c r="GB288" s="27" t="s">
        <v>1482</v>
      </c>
      <c r="GC288" s="27" t="s">
        <v>1481</v>
      </c>
      <c r="GD288" s="27">
        <v>38</v>
      </c>
      <c r="GF288" s="27">
        <v>-1</v>
      </c>
      <c r="GG288" s="27" t="s">
        <v>54</v>
      </c>
      <c r="GH288" s="27" t="s">
        <v>54</v>
      </c>
    </row>
    <row r="289" spans="1:190" x14ac:dyDescent="0.3">
      <c r="A289" s="27" t="s">
        <v>1953</v>
      </c>
      <c r="B289" s="27" t="s">
        <v>1952</v>
      </c>
      <c r="C289" s="27">
        <v>5733</v>
      </c>
      <c r="D289" s="47" t="s">
        <v>3894</v>
      </c>
      <c r="E289" s="28">
        <v>42237</v>
      </c>
      <c r="F289" s="27" t="s">
        <v>69</v>
      </c>
      <c r="G289" s="27" t="s">
        <v>74</v>
      </c>
      <c r="H289" s="27" t="s">
        <v>1911</v>
      </c>
      <c r="I289" s="27" t="s">
        <v>1910</v>
      </c>
      <c r="J289" s="27" t="s">
        <v>1951</v>
      </c>
      <c r="K289" s="27" t="s">
        <v>51</v>
      </c>
      <c r="L289" s="27" t="s">
        <v>53</v>
      </c>
      <c r="DY289" s="27" t="s">
        <v>52</v>
      </c>
      <c r="DZ289" s="27" t="s">
        <v>52</v>
      </c>
      <c r="EB289" s="27">
        <v>100</v>
      </c>
      <c r="EC289" s="27" t="s">
        <v>320</v>
      </c>
      <c r="ED289" s="27" t="s">
        <v>52</v>
      </c>
      <c r="EE289" s="27">
        <v>1</v>
      </c>
      <c r="EF289" s="27">
        <v>1</v>
      </c>
      <c r="EG289" s="27">
        <v>1</v>
      </c>
      <c r="FZ289" s="27" t="s">
        <v>1950</v>
      </c>
      <c r="GA289" s="27">
        <v>509090</v>
      </c>
      <c r="GB289" s="27" t="s">
        <v>1949</v>
      </c>
      <c r="GC289" s="27" t="s">
        <v>1948</v>
      </c>
      <c r="GD289" s="27">
        <v>33</v>
      </c>
      <c r="GF289" s="27">
        <v>-1</v>
      </c>
    </row>
    <row r="290" spans="1:190" x14ac:dyDescent="0.3">
      <c r="A290" s="27" t="s">
        <v>1947</v>
      </c>
      <c r="B290" s="27" t="s">
        <v>1946</v>
      </c>
      <c r="C290" s="27">
        <v>5733</v>
      </c>
      <c r="D290" s="47" t="s">
        <v>3895</v>
      </c>
      <c r="E290" s="28">
        <v>42236</v>
      </c>
      <c r="F290" s="27" t="s">
        <v>69</v>
      </c>
      <c r="G290" s="27" t="s">
        <v>74</v>
      </c>
      <c r="H290" s="27" t="s">
        <v>1911</v>
      </c>
      <c r="I290" s="27" t="s">
        <v>1918</v>
      </c>
      <c r="J290" s="27" t="s">
        <v>1945</v>
      </c>
      <c r="K290" s="27" t="s">
        <v>51</v>
      </c>
      <c r="CO290" s="27" t="s">
        <v>52</v>
      </c>
      <c r="CP290" s="27" t="s">
        <v>52</v>
      </c>
      <c r="CR290" s="27">
        <v>225</v>
      </c>
      <c r="CS290" s="27" t="s">
        <v>335</v>
      </c>
      <c r="CT290" s="27" t="s">
        <v>52</v>
      </c>
      <c r="CU290" s="27">
        <v>1</v>
      </c>
      <c r="CV290" s="27">
        <v>1</v>
      </c>
      <c r="CW290" s="27">
        <v>1</v>
      </c>
      <c r="FZ290" s="27" t="s">
        <v>1944</v>
      </c>
      <c r="GA290" s="27">
        <v>505601</v>
      </c>
      <c r="GB290" s="27" t="s">
        <v>1943</v>
      </c>
      <c r="GC290" s="27" t="s">
        <v>1942</v>
      </c>
      <c r="GD290" s="27">
        <v>36</v>
      </c>
      <c r="GF290" s="27">
        <v>-1</v>
      </c>
      <c r="GG290" s="27" t="s">
        <v>54</v>
      </c>
      <c r="GH290" s="27" t="s">
        <v>54</v>
      </c>
    </row>
    <row r="291" spans="1:190" x14ac:dyDescent="0.3">
      <c r="A291" s="27" t="s">
        <v>1499</v>
      </c>
      <c r="B291" s="27" t="s">
        <v>1498</v>
      </c>
      <c r="C291" s="27">
        <v>5733</v>
      </c>
      <c r="D291" s="47" t="s">
        <v>3896</v>
      </c>
      <c r="E291" s="28">
        <v>42237</v>
      </c>
      <c r="F291" s="27" t="s">
        <v>48</v>
      </c>
      <c r="G291" s="27" t="s">
        <v>49</v>
      </c>
      <c r="H291" s="27" t="s">
        <v>50</v>
      </c>
      <c r="I291" s="27" t="s">
        <v>1448</v>
      </c>
      <c r="J291" s="27" t="s">
        <v>1497</v>
      </c>
      <c r="K291" s="27" t="s">
        <v>51</v>
      </c>
      <c r="L291" s="27" t="s">
        <v>53</v>
      </c>
      <c r="DY291" s="27" t="s">
        <v>52</v>
      </c>
      <c r="DZ291" s="27" t="s">
        <v>52</v>
      </c>
      <c r="EB291" s="27">
        <v>100</v>
      </c>
      <c r="EC291" s="27" t="s">
        <v>320</v>
      </c>
      <c r="ED291" s="27" t="s">
        <v>52</v>
      </c>
      <c r="EE291" s="27">
        <v>1</v>
      </c>
      <c r="EF291" s="27">
        <v>2</v>
      </c>
      <c r="EG291" s="27">
        <v>1</v>
      </c>
      <c r="FZ291" s="27" t="s">
        <v>1496</v>
      </c>
      <c r="GA291" s="27">
        <v>507690</v>
      </c>
      <c r="GB291" s="27" t="s">
        <v>1495</v>
      </c>
      <c r="GC291" s="27" t="s">
        <v>1494</v>
      </c>
      <c r="GD291" s="27">
        <v>32</v>
      </c>
      <c r="GF291" s="27">
        <v>-1</v>
      </c>
    </row>
    <row r="292" spans="1:190" x14ac:dyDescent="0.3">
      <c r="A292" s="27" t="s">
        <v>1493</v>
      </c>
      <c r="B292" s="27" t="s">
        <v>1492</v>
      </c>
      <c r="C292" s="27">
        <v>5733</v>
      </c>
      <c r="D292" s="47" t="s">
        <v>3897</v>
      </c>
      <c r="E292" s="28">
        <v>42237</v>
      </c>
      <c r="F292" s="27" t="s">
        <v>48</v>
      </c>
      <c r="G292" s="27" t="s">
        <v>49</v>
      </c>
      <c r="H292" s="27" t="s">
        <v>50</v>
      </c>
      <c r="I292" s="27" t="s">
        <v>1448</v>
      </c>
      <c r="J292" s="27" t="s">
        <v>1491</v>
      </c>
      <c r="K292" s="27" t="s">
        <v>51</v>
      </c>
      <c r="CO292" s="27" t="s">
        <v>52</v>
      </c>
      <c r="CP292" s="27" t="s">
        <v>52</v>
      </c>
      <c r="CR292" s="27">
        <v>300</v>
      </c>
      <c r="CS292" s="27" t="s">
        <v>1133</v>
      </c>
      <c r="CT292" s="27" t="s">
        <v>52</v>
      </c>
      <c r="CU292" s="27">
        <v>1</v>
      </c>
      <c r="CV292" s="27">
        <v>7</v>
      </c>
      <c r="CW292" s="27">
        <v>1</v>
      </c>
      <c r="FZ292" s="27" t="s">
        <v>1490</v>
      </c>
      <c r="GA292" s="27">
        <v>507691</v>
      </c>
      <c r="GB292" s="27" t="s">
        <v>1489</v>
      </c>
      <c r="GC292" s="27" t="s">
        <v>1488</v>
      </c>
      <c r="GD292" s="27">
        <v>37</v>
      </c>
      <c r="GF292" s="27">
        <v>-1</v>
      </c>
      <c r="GG292" s="27" t="s">
        <v>54</v>
      </c>
      <c r="GH292" s="27" t="s">
        <v>54</v>
      </c>
    </row>
    <row r="293" spans="1:190" x14ac:dyDescent="0.3">
      <c r="A293" s="27" t="s">
        <v>1480</v>
      </c>
      <c r="B293" s="27" t="s">
        <v>1479</v>
      </c>
      <c r="C293" s="27">
        <v>5733</v>
      </c>
      <c r="D293" s="47" t="s">
        <v>3898</v>
      </c>
      <c r="E293" s="28">
        <v>42237</v>
      </c>
      <c r="F293" s="27" t="s">
        <v>48</v>
      </c>
      <c r="G293" s="27" t="s">
        <v>49</v>
      </c>
      <c r="H293" s="27" t="s">
        <v>50</v>
      </c>
      <c r="I293" s="27" t="s">
        <v>1448</v>
      </c>
      <c r="J293" s="27" t="s">
        <v>656</v>
      </c>
      <c r="K293" s="27" t="s">
        <v>51</v>
      </c>
      <c r="CO293" s="27" t="s">
        <v>52</v>
      </c>
      <c r="CP293" s="27" t="s">
        <v>52</v>
      </c>
      <c r="CR293" s="27">
        <v>300</v>
      </c>
      <c r="CS293" s="27" t="s">
        <v>1472</v>
      </c>
      <c r="CT293" s="27" t="s">
        <v>52</v>
      </c>
      <c r="CU293" s="27">
        <v>1</v>
      </c>
      <c r="CV293" s="27">
        <v>5</v>
      </c>
      <c r="CW293" s="27">
        <v>1</v>
      </c>
      <c r="FZ293" s="27" t="s">
        <v>1478</v>
      </c>
      <c r="GA293" s="27">
        <v>507693</v>
      </c>
      <c r="GB293" s="27" t="s">
        <v>1477</v>
      </c>
      <c r="GC293" s="27" t="s">
        <v>1476</v>
      </c>
      <c r="GD293" s="27">
        <v>39</v>
      </c>
      <c r="GF293" s="27">
        <v>-1</v>
      </c>
      <c r="GG293" s="27" t="s">
        <v>54</v>
      </c>
      <c r="GH293" s="27" t="s">
        <v>54</v>
      </c>
    </row>
    <row r="294" spans="1:190" x14ac:dyDescent="0.3">
      <c r="A294" s="27" t="s">
        <v>1475</v>
      </c>
      <c r="B294" s="27" t="s">
        <v>1474</v>
      </c>
      <c r="C294" s="27">
        <v>5733</v>
      </c>
      <c r="D294" s="47" t="s">
        <v>3899</v>
      </c>
      <c r="E294" s="28">
        <v>42237</v>
      </c>
      <c r="F294" s="27" t="s">
        <v>48</v>
      </c>
      <c r="G294" s="27" t="s">
        <v>49</v>
      </c>
      <c r="H294" s="27" t="s">
        <v>50</v>
      </c>
      <c r="I294" s="27" t="s">
        <v>1448</v>
      </c>
      <c r="J294" s="27" t="s">
        <v>1473</v>
      </c>
      <c r="K294" s="27" t="s">
        <v>51</v>
      </c>
      <c r="CO294" s="27" t="s">
        <v>52</v>
      </c>
      <c r="CP294" s="27" t="s">
        <v>52</v>
      </c>
      <c r="CR294" s="27">
        <v>300</v>
      </c>
      <c r="CS294" s="27" t="s">
        <v>1472</v>
      </c>
      <c r="CT294" s="27" t="s">
        <v>52</v>
      </c>
      <c r="CU294" s="27">
        <v>1</v>
      </c>
      <c r="CV294" s="27">
        <v>7</v>
      </c>
      <c r="CW294" s="27">
        <v>1</v>
      </c>
      <c r="FZ294" s="27" t="s">
        <v>1471</v>
      </c>
      <c r="GA294" s="27">
        <v>507694</v>
      </c>
      <c r="GB294" s="27" t="s">
        <v>1470</v>
      </c>
      <c r="GC294" s="27" t="s">
        <v>1469</v>
      </c>
      <c r="GD294" s="27">
        <v>40</v>
      </c>
      <c r="GF294" s="27">
        <v>-1</v>
      </c>
      <c r="GG294" s="27" t="s">
        <v>54</v>
      </c>
      <c r="GH294" s="27" t="s">
        <v>54</v>
      </c>
    </row>
    <row r="295" spans="1:190" x14ac:dyDescent="0.3">
      <c r="A295" s="27" t="s">
        <v>1468</v>
      </c>
      <c r="B295" s="27" t="s">
        <v>1467</v>
      </c>
      <c r="C295" s="27">
        <v>5733</v>
      </c>
      <c r="D295" s="47" t="s">
        <v>3900</v>
      </c>
      <c r="E295" s="28">
        <v>42237</v>
      </c>
      <c r="F295" s="27" t="s">
        <v>48</v>
      </c>
      <c r="G295" s="27" t="s">
        <v>49</v>
      </c>
      <c r="H295" s="27" t="s">
        <v>50</v>
      </c>
      <c r="I295" s="27" t="s">
        <v>1448</v>
      </c>
      <c r="J295" s="27" t="s">
        <v>1466</v>
      </c>
      <c r="K295" s="27" t="s">
        <v>51</v>
      </c>
      <c r="BO295" s="27" t="s">
        <v>52</v>
      </c>
      <c r="BQ295" s="27">
        <v>80</v>
      </c>
      <c r="BR295" s="27" t="s">
        <v>320</v>
      </c>
      <c r="BS295" s="27" t="s">
        <v>52</v>
      </c>
      <c r="BT295" s="27">
        <v>1</v>
      </c>
      <c r="BU295" s="27">
        <v>3</v>
      </c>
      <c r="BV295" s="27">
        <v>1</v>
      </c>
      <c r="FZ295" s="27" t="s">
        <v>1465</v>
      </c>
      <c r="GA295" s="27">
        <v>507578</v>
      </c>
      <c r="GB295" s="27" t="s">
        <v>1464</v>
      </c>
      <c r="GC295" s="27" t="s">
        <v>1463</v>
      </c>
      <c r="GD295" s="27">
        <v>44</v>
      </c>
      <c r="GF295" s="27">
        <v>-1</v>
      </c>
      <c r="GG295" s="27" t="s">
        <v>54</v>
      </c>
      <c r="GH295" s="27" t="s">
        <v>54</v>
      </c>
    </row>
    <row r="296" spans="1:190" x14ac:dyDescent="0.3">
      <c r="A296" s="27" t="s">
        <v>1456</v>
      </c>
      <c r="B296" s="27" t="s">
        <v>1455</v>
      </c>
      <c r="C296" s="27">
        <v>5733</v>
      </c>
      <c r="D296" s="47" t="s">
        <v>3901</v>
      </c>
      <c r="E296" s="28">
        <v>42237</v>
      </c>
      <c r="F296" s="27" t="s">
        <v>48</v>
      </c>
      <c r="G296" s="27" t="s">
        <v>49</v>
      </c>
      <c r="H296" s="27" t="s">
        <v>50</v>
      </c>
      <c r="I296" s="27" t="s">
        <v>1448</v>
      </c>
      <c r="J296" s="27" t="s">
        <v>1454</v>
      </c>
      <c r="K296" s="27" t="s">
        <v>51</v>
      </c>
      <c r="BO296" s="27" t="s">
        <v>52</v>
      </c>
      <c r="BQ296" s="27">
        <v>80</v>
      </c>
      <c r="BR296" s="27" t="s">
        <v>320</v>
      </c>
      <c r="BS296" s="27" t="s">
        <v>52</v>
      </c>
      <c r="BT296" s="27">
        <v>1</v>
      </c>
      <c r="BU296" s="27">
        <v>3</v>
      </c>
      <c r="BV296" s="27">
        <v>1</v>
      </c>
      <c r="FZ296" s="27" t="s">
        <v>1453</v>
      </c>
      <c r="GA296" s="27">
        <v>507588</v>
      </c>
      <c r="GB296" s="27" t="s">
        <v>1452</v>
      </c>
      <c r="GC296" s="27" t="s">
        <v>1451</v>
      </c>
      <c r="GD296" s="27">
        <v>46</v>
      </c>
      <c r="GF296" s="27">
        <v>-1</v>
      </c>
      <c r="GG296" s="27" t="s">
        <v>54</v>
      </c>
      <c r="GH296" s="27" t="s">
        <v>54</v>
      </c>
    </row>
    <row r="297" spans="1:190" x14ac:dyDescent="0.3">
      <c r="A297" s="27" t="s">
        <v>1450</v>
      </c>
      <c r="B297" s="27" t="s">
        <v>1449</v>
      </c>
      <c r="C297" s="27">
        <v>5733</v>
      </c>
      <c r="D297" s="47" t="s">
        <v>3902</v>
      </c>
      <c r="E297" s="28">
        <v>42237</v>
      </c>
      <c r="F297" s="27" t="s">
        <v>48</v>
      </c>
      <c r="G297" s="27" t="s">
        <v>49</v>
      </c>
      <c r="H297" s="27" t="s">
        <v>50</v>
      </c>
      <c r="I297" s="27" t="s">
        <v>1448</v>
      </c>
      <c r="J297" s="27" t="s">
        <v>1447</v>
      </c>
      <c r="K297" s="27" t="s">
        <v>51</v>
      </c>
      <c r="BO297" s="27" t="s">
        <v>52</v>
      </c>
      <c r="BQ297" s="27">
        <v>80</v>
      </c>
      <c r="BR297" s="27" t="s">
        <v>320</v>
      </c>
      <c r="BS297" s="27" t="s">
        <v>52</v>
      </c>
      <c r="BT297" s="27">
        <v>1</v>
      </c>
      <c r="BU297" s="27">
        <v>7</v>
      </c>
      <c r="BV297" s="27">
        <v>1</v>
      </c>
      <c r="FZ297" s="27" t="s">
        <v>1446</v>
      </c>
      <c r="GA297" s="27">
        <v>507595</v>
      </c>
      <c r="GB297" s="27" t="s">
        <v>1445</v>
      </c>
      <c r="GC297" s="27" t="s">
        <v>1444</v>
      </c>
      <c r="GD297" s="27">
        <v>47</v>
      </c>
      <c r="GF297" s="27">
        <v>-1</v>
      </c>
      <c r="GG297" s="27" t="s">
        <v>54</v>
      </c>
      <c r="GH297" s="27" t="s">
        <v>54</v>
      </c>
    </row>
    <row r="298" spans="1:190" x14ac:dyDescent="0.3">
      <c r="A298" s="27" t="s">
        <v>2747</v>
      </c>
      <c r="B298" s="27" t="s">
        <v>2746</v>
      </c>
      <c r="C298" s="27">
        <v>9545</v>
      </c>
      <c r="D298" s="47" t="s">
        <v>3903</v>
      </c>
      <c r="E298" s="28">
        <v>42234</v>
      </c>
      <c r="F298" s="27" t="s">
        <v>69</v>
      </c>
      <c r="G298" s="27" t="s">
        <v>74</v>
      </c>
      <c r="H298" s="27" t="s">
        <v>75</v>
      </c>
      <c r="I298" s="27" t="s">
        <v>76</v>
      </c>
      <c r="J298" s="27" t="s">
        <v>2745</v>
      </c>
      <c r="K298" s="27" t="s">
        <v>64</v>
      </c>
      <c r="L298" s="27" t="s">
        <v>52</v>
      </c>
      <c r="M298" s="27" t="s">
        <v>52</v>
      </c>
      <c r="O298" s="27">
        <v>65</v>
      </c>
      <c r="P298" s="27" t="s">
        <v>305</v>
      </c>
      <c r="Q298" s="27" t="s">
        <v>52</v>
      </c>
      <c r="R298" s="27">
        <v>3</v>
      </c>
      <c r="S298" s="27">
        <v>7</v>
      </c>
      <c r="T298" s="27">
        <v>1</v>
      </c>
      <c r="U298" s="27" t="s">
        <v>52</v>
      </c>
      <c r="V298" s="27" t="s">
        <v>52</v>
      </c>
      <c r="X298" s="27">
        <v>200</v>
      </c>
      <c r="Y298" s="27" t="s">
        <v>2736</v>
      </c>
      <c r="Z298" s="27" t="s">
        <v>52</v>
      </c>
      <c r="AA298" s="27">
        <v>2</v>
      </c>
      <c r="AB298" s="27">
        <v>7</v>
      </c>
      <c r="AC298" s="27">
        <v>1</v>
      </c>
      <c r="AD298" s="27" t="s">
        <v>52</v>
      </c>
      <c r="AE298" s="27" t="s">
        <v>52</v>
      </c>
      <c r="AG298" s="27">
        <v>75</v>
      </c>
      <c r="AH298" s="27" t="s">
        <v>305</v>
      </c>
      <c r="AI298" s="27" t="s">
        <v>52</v>
      </c>
      <c r="AJ298" s="27">
        <v>2</v>
      </c>
      <c r="AK298" s="27">
        <v>10</v>
      </c>
      <c r="AL298" s="27">
        <v>1</v>
      </c>
      <c r="AM298" s="27" t="s">
        <v>52</v>
      </c>
      <c r="AN298" s="27" t="s">
        <v>52</v>
      </c>
      <c r="AP298" s="27">
        <v>275</v>
      </c>
      <c r="AQ298" s="27" t="s">
        <v>305</v>
      </c>
      <c r="AR298" s="27" t="s">
        <v>52</v>
      </c>
      <c r="AS298" s="27">
        <v>7</v>
      </c>
      <c r="AT298" s="27">
        <v>30</v>
      </c>
      <c r="AU298" s="27">
        <v>2</v>
      </c>
      <c r="AV298" s="27" t="s">
        <v>52</v>
      </c>
      <c r="AW298" s="27" t="s">
        <v>52</v>
      </c>
      <c r="AY298" s="27">
        <v>365</v>
      </c>
      <c r="AZ298" s="27" t="s">
        <v>303</v>
      </c>
      <c r="BA298" s="27" t="s">
        <v>52</v>
      </c>
      <c r="BB298" s="27">
        <v>2</v>
      </c>
      <c r="BC298" s="27">
        <v>7</v>
      </c>
      <c r="BD298" s="27">
        <v>1</v>
      </c>
      <c r="BE298" s="27" t="s">
        <v>52</v>
      </c>
      <c r="BF298" s="27" t="s">
        <v>52</v>
      </c>
      <c r="BH298" s="27">
        <v>170</v>
      </c>
      <c r="BI298" s="27" t="s">
        <v>304</v>
      </c>
      <c r="BJ298" s="27" t="s">
        <v>52</v>
      </c>
      <c r="BK298" s="27">
        <v>2</v>
      </c>
      <c r="BL298" s="27">
        <v>5</v>
      </c>
      <c r="BM298" s="27">
        <v>1</v>
      </c>
      <c r="BN298" s="27" t="s">
        <v>52</v>
      </c>
      <c r="BO298" s="27" t="s">
        <v>52</v>
      </c>
      <c r="BQ298" s="27">
        <v>100</v>
      </c>
      <c r="BR298" s="27" t="s">
        <v>305</v>
      </c>
      <c r="BS298" s="27" t="s">
        <v>52</v>
      </c>
      <c r="BT298" s="27">
        <v>2</v>
      </c>
      <c r="BU298" s="27">
        <v>2</v>
      </c>
      <c r="BV298" s="27">
        <v>1</v>
      </c>
      <c r="BW298" s="27" t="s">
        <v>52</v>
      </c>
      <c r="BX298" s="27" t="s">
        <v>52</v>
      </c>
      <c r="BZ298" s="27">
        <v>1600</v>
      </c>
      <c r="CA298" s="27" t="s">
        <v>343</v>
      </c>
      <c r="CB298" s="27" t="s">
        <v>52</v>
      </c>
      <c r="CC298" s="27">
        <v>7</v>
      </c>
      <c r="CD298" s="27">
        <v>10</v>
      </c>
      <c r="CE298" s="27">
        <v>2</v>
      </c>
      <c r="CF298" s="27" t="s">
        <v>52</v>
      </c>
      <c r="CG298" s="27" t="s">
        <v>52</v>
      </c>
      <c r="CI298" s="27">
        <v>300</v>
      </c>
      <c r="CJ298" s="27" t="s">
        <v>310</v>
      </c>
      <c r="CK298" s="27" t="s">
        <v>52</v>
      </c>
      <c r="CL298" s="27">
        <v>3</v>
      </c>
      <c r="CM298" s="27">
        <v>10</v>
      </c>
      <c r="CN298" s="27">
        <v>1</v>
      </c>
      <c r="CO298" s="27" t="s">
        <v>52</v>
      </c>
      <c r="CP298" s="27" t="s">
        <v>52</v>
      </c>
      <c r="CR298" s="27">
        <v>750</v>
      </c>
      <c r="CS298" s="27" t="s">
        <v>305</v>
      </c>
      <c r="CT298" s="27" t="s">
        <v>52</v>
      </c>
      <c r="CU298" s="27">
        <v>2</v>
      </c>
      <c r="CV298" s="27">
        <v>3</v>
      </c>
      <c r="CW298" s="27">
        <v>1</v>
      </c>
      <c r="CX298" s="27" t="s">
        <v>52</v>
      </c>
      <c r="CY298" s="27" t="s">
        <v>52</v>
      </c>
      <c r="DA298" s="27">
        <v>300</v>
      </c>
      <c r="DB298" s="27" t="s">
        <v>303</v>
      </c>
      <c r="DC298" s="27" t="s">
        <v>52</v>
      </c>
      <c r="DD298" s="27">
        <v>3</v>
      </c>
      <c r="DE298" s="27">
        <v>7</v>
      </c>
      <c r="DF298" s="27">
        <v>1</v>
      </c>
      <c r="DG298" s="27" t="s">
        <v>52</v>
      </c>
      <c r="DH298" s="27" t="s">
        <v>53</v>
      </c>
      <c r="DI298" s="27">
        <v>1</v>
      </c>
      <c r="DJ298" s="27">
        <v>750</v>
      </c>
      <c r="DK298" s="27" t="s">
        <v>305</v>
      </c>
      <c r="DL298" s="27" t="s">
        <v>52</v>
      </c>
      <c r="DM298" s="27">
        <v>7</v>
      </c>
      <c r="DN298" s="27">
        <v>30</v>
      </c>
      <c r="DO298" s="27">
        <v>1</v>
      </c>
      <c r="DP298" s="27" t="s">
        <v>52</v>
      </c>
      <c r="DQ298" s="27" t="s">
        <v>52</v>
      </c>
      <c r="DS298" s="27">
        <v>25</v>
      </c>
      <c r="DT298" s="27" t="s">
        <v>2744</v>
      </c>
      <c r="DU298" s="27" t="s">
        <v>52</v>
      </c>
      <c r="DV298" s="27">
        <v>7</v>
      </c>
      <c r="DW298" s="27">
        <v>30</v>
      </c>
      <c r="DX298" s="27">
        <v>1</v>
      </c>
      <c r="DY298" s="27" t="s">
        <v>53</v>
      </c>
      <c r="EH298" s="27" t="s">
        <v>52</v>
      </c>
      <c r="EI298" s="27" t="s">
        <v>53</v>
      </c>
      <c r="EK298" s="27">
        <f>2750/10</f>
        <v>275</v>
      </c>
      <c r="EL298" s="27" t="s">
        <v>313</v>
      </c>
      <c r="EM298" s="27" t="s">
        <v>52</v>
      </c>
      <c r="EN298" s="27">
        <v>7</v>
      </c>
      <c r="EO298" s="27">
        <v>3</v>
      </c>
      <c r="EP298" s="27">
        <v>1</v>
      </c>
      <c r="EQ298" s="27" t="s">
        <v>52</v>
      </c>
      <c r="ER298" s="27" t="s">
        <v>53</v>
      </c>
      <c r="ET298" s="27">
        <f>125/4</f>
        <v>31.25</v>
      </c>
      <c r="EU298" s="27" t="s">
        <v>311</v>
      </c>
      <c r="EV298" s="27" t="s">
        <v>52</v>
      </c>
      <c r="EW298" s="27">
        <v>7</v>
      </c>
      <c r="EX298" s="27">
        <v>14</v>
      </c>
      <c r="EY298" s="27">
        <v>1</v>
      </c>
      <c r="EZ298" s="27" t="s">
        <v>52</v>
      </c>
      <c r="FA298" s="27" t="s">
        <v>52</v>
      </c>
      <c r="FC298" s="27">
        <v>325</v>
      </c>
      <c r="FD298" s="27" t="s">
        <v>313</v>
      </c>
      <c r="FE298" s="27" t="s">
        <v>52</v>
      </c>
      <c r="FF298" s="27">
        <v>7</v>
      </c>
      <c r="FG298" s="27">
        <v>7</v>
      </c>
      <c r="FH298" s="27">
        <v>1</v>
      </c>
      <c r="FI298" s="27" t="s">
        <v>52</v>
      </c>
      <c r="FJ298" s="27">
        <v>50</v>
      </c>
      <c r="FK298" s="27">
        <v>50</v>
      </c>
      <c r="FL298" s="27" t="s">
        <v>2733</v>
      </c>
      <c r="FM298" s="27" t="s">
        <v>52</v>
      </c>
      <c r="FN298" s="27">
        <v>30</v>
      </c>
      <c r="FO298" s="27">
        <v>60</v>
      </c>
      <c r="FP298" s="27">
        <v>1</v>
      </c>
      <c r="FQ298" s="27" t="s">
        <v>53</v>
      </c>
      <c r="FZ298" s="27" t="s">
        <v>2743</v>
      </c>
      <c r="GA298" s="27">
        <v>507389</v>
      </c>
      <c r="GB298" s="27" t="s">
        <v>2742</v>
      </c>
      <c r="GC298" s="27" t="s">
        <v>2741</v>
      </c>
      <c r="GD298" s="27">
        <v>46</v>
      </c>
      <c r="GF298" s="27">
        <v>-1</v>
      </c>
      <c r="GG298" s="27" t="s">
        <v>54</v>
      </c>
      <c r="GH298" s="27" t="s">
        <v>54</v>
      </c>
    </row>
    <row r="299" spans="1:190" x14ac:dyDescent="0.3">
      <c r="A299" s="27" t="s">
        <v>2740</v>
      </c>
      <c r="B299" s="27" t="s">
        <v>2739</v>
      </c>
      <c r="C299" s="27">
        <v>9545</v>
      </c>
      <c r="D299" s="47" t="s">
        <v>3904</v>
      </c>
      <c r="E299" s="28">
        <v>42234</v>
      </c>
      <c r="F299" s="27" t="s">
        <v>69</v>
      </c>
      <c r="G299" s="27" t="s">
        <v>74</v>
      </c>
      <c r="H299" s="27" t="s">
        <v>75</v>
      </c>
      <c r="I299" s="27" t="s">
        <v>76</v>
      </c>
      <c r="J299" s="27" t="s">
        <v>2738</v>
      </c>
      <c r="K299" s="27" t="s">
        <v>64</v>
      </c>
      <c r="L299" s="27" t="s">
        <v>52</v>
      </c>
      <c r="M299" s="27" t="s">
        <v>52</v>
      </c>
      <c r="O299" s="27">
        <v>65</v>
      </c>
      <c r="P299" s="27" t="s">
        <v>2737</v>
      </c>
      <c r="Q299" s="27" t="s">
        <v>52</v>
      </c>
      <c r="R299" s="27">
        <v>3</v>
      </c>
      <c r="S299" s="27">
        <v>7</v>
      </c>
      <c r="T299" s="27">
        <v>1</v>
      </c>
      <c r="U299" s="27" t="s">
        <v>52</v>
      </c>
      <c r="V299" s="27" t="s">
        <v>52</v>
      </c>
      <c r="X299" s="27">
        <v>200</v>
      </c>
      <c r="Y299" s="27" t="s">
        <v>2736</v>
      </c>
      <c r="Z299" s="27" t="s">
        <v>52</v>
      </c>
      <c r="AA299" s="27">
        <v>2</v>
      </c>
      <c r="AB299" s="27">
        <v>7</v>
      </c>
      <c r="AC299" s="27">
        <v>1</v>
      </c>
      <c r="AD299" s="27" t="s">
        <v>52</v>
      </c>
      <c r="AE299" s="27" t="s">
        <v>52</v>
      </c>
      <c r="AG299" s="27">
        <v>75</v>
      </c>
      <c r="AH299" s="27" t="s">
        <v>305</v>
      </c>
      <c r="AI299" s="27" t="s">
        <v>52</v>
      </c>
      <c r="AJ299" s="27">
        <v>2</v>
      </c>
      <c r="AK299" s="27">
        <v>10</v>
      </c>
      <c r="AL299" s="27">
        <v>1</v>
      </c>
      <c r="AM299" s="27" t="s">
        <v>52</v>
      </c>
      <c r="AN299" s="27" t="s">
        <v>52</v>
      </c>
      <c r="AP299" s="27">
        <v>275</v>
      </c>
      <c r="AQ299" s="27" t="s">
        <v>305</v>
      </c>
      <c r="AR299" s="27" t="s">
        <v>52</v>
      </c>
      <c r="AS299" s="27">
        <v>7</v>
      </c>
      <c r="AT299" s="27">
        <v>30</v>
      </c>
      <c r="AU299" s="27">
        <v>2</v>
      </c>
      <c r="AV299" s="27" t="s">
        <v>52</v>
      </c>
      <c r="AW299" s="27" t="s">
        <v>52</v>
      </c>
      <c r="AY299" s="27">
        <v>365</v>
      </c>
      <c r="AZ299" s="27" t="s">
        <v>303</v>
      </c>
      <c r="BA299" s="27" t="s">
        <v>52</v>
      </c>
      <c r="BB299" s="27">
        <v>2</v>
      </c>
      <c r="BC299" s="27">
        <v>7</v>
      </c>
      <c r="BD299" s="27">
        <v>1</v>
      </c>
      <c r="BE299" s="27" t="s">
        <v>52</v>
      </c>
      <c r="BF299" s="27" t="s">
        <v>52</v>
      </c>
      <c r="BH299" s="27">
        <v>170</v>
      </c>
      <c r="BI299" s="27" t="s">
        <v>304</v>
      </c>
      <c r="BJ299" s="27" t="s">
        <v>52</v>
      </c>
      <c r="BK299" s="27">
        <v>2</v>
      </c>
      <c r="BL299" s="27">
        <v>5</v>
      </c>
      <c r="BM299" s="27">
        <v>1</v>
      </c>
      <c r="BN299" s="27" t="s">
        <v>52</v>
      </c>
      <c r="BO299" s="27" t="s">
        <v>52</v>
      </c>
      <c r="BQ299" s="27">
        <v>100</v>
      </c>
      <c r="BR299" s="27" t="s">
        <v>305</v>
      </c>
      <c r="BS299" s="27" t="s">
        <v>52</v>
      </c>
      <c r="BT299" s="27">
        <v>2</v>
      </c>
      <c r="BU299" s="27">
        <v>2</v>
      </c>
      <c r="BV299" s="27">
        <v>1</v>
      </c>
      <c r="BW299" s="27" t="s">
        <v>52</v>
      </c>
      <c r="BX299" s="27" t="s">
        <v>52</v>
      </c>
      <c r="BZ299" s="27">
        <v>1600</v>
      </c>
      <c r="CA299" s="27" t="s">
        <v>343</v>
      </c>
      <c r="CB299" s="27" t="s">
        <v>52</v>
      </c>
      <c r="CC299" s="27">
        <v>7</v>
      </c>
      <c r="CD299" s="27">
        <v>10</v>
      </c>
      <c r="CE299" s="27">
        <v>2</v>
      </c>
      <c r="CF299" s="27" t="s">
        <v>52</v>
      </c>
      <c r="CG299" s="27" t="s">
        <v>52</v>
      </c>
      <c r="CI299" s="27">
        <v>300</v>
      </c>
      <c r="CJ299" s="27" t="s">
        <v>2735</v>
      </c>
      <c r="CK299" s="27" t="s">
        <v>52</v>
      </c>
      <c r="CL299" s="27">
        <v>3</v>
      </c>
      <c r="CM299" s="27">
        <v>10</v>
      </c>
      <c r="CN299" s="27">
        <v>1</v>
      </c>
      <c r="CO299" s="27" t="s">
        <v>52</v>
      </c>
      <c r="CP299" s="27" t="s">
        <v>52</v>
      </c>
      <c r="CR299" s="27">
        <v>750</v>
      </c>
      <c r="CS299" s="27" t="s">
        <v>305</v>
      </c>
      <c r="CT299" s="27" t="s">
        <v>52</v>
      </c>
      <c r="CU299" s="27">
        <v>2</v>
      </c>
      <c r="CV299" s="27">
        <v>3</v>
      </c>
      <c r="CW299" s="27">
        <v>1</v>
      </c>
      <c r="CX299" s="27" t="s">
        <v>52</v>
      </c>
      <c r="CY299" s="27" t="s">
        <v>52</v>
      </c>
      <c r="DA299" s="27">
        <v>300</v>
      </c>
      <c r="DB299" s="27" t="s">
        <v>303</v>
      </c>
      <c r="DC299" s="27" t="s">
        <v>52</v>
      </c>
      <c r="DD299" s="27">
        <v>3</v>
      </c>
      <c r="DE299" s="27">
        <v>7</v>
      </c>
      <c r="DF299" s="27">
        <v>1</v>
      </c>
      <c r="DG299" s="27" t="s">
        <v>52</v>
      </c>
      <c r="DH299" s="27" t="s">
        <v>53</v>
      </c>
      <c r="DI299" s="27">
        <v>1</v>
      </c>
      <c r="DJ299" s="27">
        <v>750</v>
      </c>
      <c r="DK299" s="27" t="s">
        <v>305</v>
      </c>
      <c r="DL299" s="27" t="s">
        <v>52</v>
      </c>
      <c r="DM299" s="27">
        <v>2</v>
      </c>
      <c r="DN299" s="27">
        <v>5</v>
      </c>
      <c r="DO299" s="27">
        <v>1</v>
      </c>
      <c r="DP299" s="27" t="s">
        <v>52</v>
      </c>
      <c r="DQ299" s="27" t="s">
        <v>52</v>
      </c>
      <c r="DS299" s="27">
        <v>25</v>
      </c>
      <c r="DT299" s="27" t="s">
        <v>305</v>
      </c>
      <c r="DU299" s="27" t="s">
        <v>52</v>
      </c>
      <c r="DV299" s="27">
        <v>7</v>
      </c>
      <c r="DW299" s="27">
        <v>30</v>
      </c>
      <c r="DX299" s="27">
        <v>1</v>
      </c>
      <c r="DY299" s="27" t="s">
        <v>53</v>
      </c>
      <c r="EH299" s="27" t="s">
        <v>52</v>
      </c>
      <c r="EI299" s="27" t="s">
        <v>53</v>
      </c>
      <c r="EK299" s="27">
        <f>2750/10</f>
        <v>275</v>
      </c>
      <c r="EL299" s="27" t="s">
        <v>313</v>
      </c>
      <c r="EM299" s="27" t="s">
        <v>52</v>
      </c>
      <c r="EN299" s="27">
        <v>7</v>
      </c>
      <c r="EO299" s="27">
        <v>3</v>
      </c>
      <c r="EP299" s="27">
        <v>1</v>
      </c>
      <c r="EQ299" s="27" t="s">
        <v>52</v>
      </c>
      <c r="ER299" s="27" t="s">
        <v>53</v>
      </c>
      <c r="ET299" s="27">
        <f>125/4</f>
        <v>31.25</v>
      </c>
      <c r="EU299" s="27" t="s">
        <v>2734</v>
      </c>
      <c r="EV299" s="27" t="s">
        <v>52</v>
      </c>
      <c r="EW299" s="27">
        <v>7</v>
      </c>
      <c r="EX299" s="27">
        <v>14</v>
      </c>
      <c r="EY299" s="27">
        <v>1</v>
      </c>
      <c r="EZ299" s="27" t="s">
        <v>52</v>
      </c>
      <c r="FA299" s="27" t="s">
        <v>52</v>
      </c>
      <c r="FC299" s="27">
        <v>325</v>
      </c>
      <c r="FD299" s="27" t="s">
        <v>313</v>
      </c>
      <c r="FE299" s="27" t="s">
        <v>52</v>
      </c>
      <c r="FF299" s="27">
        <v>7</v>
      </c>
      <c r="FG299" s="27">
        <v>7</v>
      </c>
      <c r="FH299" s="27">
        <v>1</v>
      </c>
      <c r="FI299" s="27" t="s">
        <v>52</v>
      </c>
      <c r="FJ299" s="27">
        <v>50</v>
      </c>
      <c r="FK299" s="27">
        <v>50</v>
      </c>
      <c r="FL299" s="27" t="s">
        <v>2733</v>
      </c>
      <c r="FM299" s="27" t="s">
        <v>52</v>
      </c>
      <c r="FN299" s="27">
        <v>30</v>
      </c>
      <c r="FO299" s="27">
        <v>60</v>
      </c>
      <c r="FP299" s="27">
        <v>1</v>
      </c>
      <c r="FQ299" s="27" t="s">
        <v>53</v>
      </c>
      <c r="FZ299" s="27" t="s">
        <v>2732</v>
      </c>
      <c r="GA299" s="27">
        <v>509430</v>
      </c>
      <c r="GB299" s="27" t="s">
        <v>2731</v>
      </c>
      <c r="GC299" s="27" t="s">
        <v>2730</v>
      </c>
      <c r="GD299" s="27">
        <v>54</v>
      </c>
      <c r="GF299" s="27">
        <v>-1</v>
      </c>
      <c r="GG299" s="27" t="s">
        <v>54</v>
      </c>
      <c r="GH299" s="27" t="s">
        <v>54</v>
      </c>
    </row>
    <row r="300" spans="1:190" x14ac:dyDescent="0.3">
      <c r="A300" s="27" t="s">
        <v>2729</v>
      </c>
      <c r="B300" s="27" t="s">
        <v>2728</v>
      </c>
      <c r="C300" s="27">
        <v>9545</v>
      </c>
      <c r="D300" s="47" t="s">
        <v>3905</v>
      </c>
      <c r="E300" s="28">
        <v>42234</v>
      </c>
      <c r="F300" s="27" t="s">
        <v>69</v>
      </c>
      <c r="G300" s="27" t="s">
        <v>74</v>
      </c>
      <c r="H300" s="27" t="s">
        <v>75</v>
      </c>
      <c r="I300" s="27" t="s">
        <v>76</v>
      </c>
      <c r="J300" s="27" t="s">
        <v>2727</v>
      </c>
      <c r="K300" s="27" t="s">
        <v>64</v>
      </c>
      <c r="L300" s="27" t="s">
        <v>52</v>
      </c>
      <c r="M300" s="27" t="s">
        <v>52</v>
      </c>
      <c r="O300" s="27">
        <v>115</v>
      </c>
      <c r="P300" s="27" t="s">
        <v>2726</v>
      </c>
      <c r="Q300" s="27" t="s">
        <v>52</v>
      </c>
      <c r="R300" s="27">
        <v>2</v>
      </c>
      <c r="S300" s="27">
        <v>7</v>
      </c>
      <c r="T300" s="27">
        <v>1</v>
      </c>
      <c r="U300" s="27" t="s">
        <v>52</v>
      </c>
      <c r="V300" s="27" t="s">
        <v>52</v>
      </c>
      <c r="X300" s="27">
        <v>170</v>
      </c>
      <c r="Y300" s="27" t="s">
        <v>2725</v>
      </c>
      <c r="Z300" s="27" t="s">
        <v>52</v>
      </c>
      <c r="AA300" s="27">
        <v>3</v>
      </c>
      <c r="AB300" s="27">
        <v>7</v>
      </c>
      <c r="AC300" s="27">
        <v>1</v>
      </c>
      <c r="AD300" s="27" t="s">
        <v>52</v>
      </c>
      <c r="AE300" s="27" t="s">
        <v>52</v>
      </c>
      <c r="AG300" s="27">
        <v>80</v>
      </c>
      <c r="AH300" s="27" t="s">
        <v>310</v>
      </c>
      <c r="AI300" s="27" t="s">
        <v>52</v>
      </c>
      <c r="AJ300" s="27">
        <v>7</v>
      </c>
      <c r="AK300" s="27">
        <v>15</v>
      </c>
      <c r="AL300" s="27">
        <v>1</v>
      </c>
      <c r="AM300" s="27" t="s">
        <v>52</v>
      </c>
      <c r="AN300" s="27" t="s">
        <v>52</v>
      </c>
      <c r="AP300" s="27">
        <v>240</v>
      </c>
      <c r="AQ300" s="27" t="s">
        <v>305</v>
      </c>
      <c r="AR300" s="27" t="s">
        <v>52</v>
      </c>
      <c r="AS300" s="27">
        <v>2</v>
      </c>
      <c r="AT300" s="27">
        <v>3</v>
      </c>
      <c r="AU300" s="27">
        <v>1</v>
      </c>
      <c r="AV300" s="27" t="s">
        <v>52</v>
      </c>
      <c r="AW300" s="27" t="s">
        <v>52</v>
      </c>
      <c r="AY300" s="27">
        <v>350</v>
      </c>
      <c r="AZ300" s="27" t="s">
        <v>303</v>
      </c>
      <c r="BA300" s="27" t="s">
        <v>52</v>
      </c>
      <c r="BB300" s="27">
        <v>2</v>
      </c>
      <c r="BC300" s="27">
        <v>7</v>
      </c>
      <c r="BD300" s="27">
        <v>1</v>
      </c>
      <c r="BE300" s="27" t="s">
        <v>52</v>
      </c>
      <c r="BF300" s="27" t="s">
        <v>52</v>
      </c>
      <c r="BH300" s="27">
        <v>175</v>
      </c>
      <c r="BI300" s="27" t="s">
        <v>304</v>
      </c>
      <c r="BJ300" s="27" t="s">
        <v>52</v>
      </c>
      <c r="BK300" s="27">
        <v>1</v>
      </c>
      <c r="BL300" s="27">
        <v>3</v>
      </c>
      <c r="BM300" s="27">
        <v>1</v>
      </c>
      <c r="BN300" s="27" t="s">
        <v>52</v>
      </c>
      <c r="BO300" s="27" t="s">
        <v>52</v>
      </c>
      <c r="BQ300" s="27">
        <v>100</v>
      </c>
      <c r="BR300" s="27" t="s">
        <v>305</v>
      </c>
      <c r="BS300" s="27" t="s">
        <v>52</v>
      </c>
      <c r="BT300" s="27">
        <v>2</v>
      </c>
      <c r="BU300" s="27">
        <v>3</v>
      </c>
      <c r="BV300" s="27">
        <v>1</v>
      </c>
      <c r="BW300" s="27" t="s">
        <v>52</v>
      </c>
      <c r="BX300" s="27" t="s">
        <v>52</v>
      </c>
      <c r="BZ300" s="27">
        <v>1750</v>
      </c>
      <c r="CA300" s="27" t="s">
        <v>343</v>
      </c>
      <c r="CB300" s="27" t="s">
        <v>52</v>
      </c>
      <c r="CC300" s="27">
        <v>2</v>
      </c>
      <c r="CD300" s="27">
        <v>7</v>
      </c>
      <c r="CE300" s="27">
        <v>1</v>
      </c>
      <c r="CF300" s="27" t="s">
        <v>52</v>
      </c>
      <c r="CG300" s="27" t="s">
        <v>52</v>
      </c>
      <c r="CI300" s="27">
        <v>312</v>
      </c>
      <c r="CJ300" s="27" t="s">
        <v>310</v>
      </c>
      <c r="CK300" s="27" t="s">
        <v>52</v>
      </c>
      <c r="CL300" s="27">
        <v>2</v>
      </c>
      <c r="CM300" s="27">
        <v>7</v>
      </c>
      <c r="CN300" s="27">
        <v>1</v>
      </c>
      <c r="CO300" s="27" t="s">
        <v>52</v>
      </c>
      <c r="CP300" s="27" t="s">
        <v>52</v>
      </c>
      <c r="CR300" s="27">
        <v>950</v>
      </c>
      <c r="CS300" s="27" t="s">
        <v>305</v>
      </c>
      <c r="CT300" s="27" t="s">
        <v>52</v>
      </c>
      <c r="CU300" s="27">
        <v>3</v>
      </c>
      <c r="CV300" s="27">
        <v>4</v>
      </c>
      <c r="CW300" s="27">
        <v>1</v>
      </c>
      <c r="CX300" s="27" t="s">
        <v>52</v>
      </c>
      <c r="CY300" s="27" t="s">
        <v>52</v>
      </c>
      <c r="DA300" s="27">
        <v>325</v>
      </c>
      <c r="DB300" s="27" t="s">
        <v>303</v>
      </c>
      <c r="DC300" s="27" t="s">
        <v>52</v>
      </c>
      <c r="DD300" s="27">
        <v>2</v>
      </c>
      <c r="DE300" s="27">
        <v>7</v>
      </c>
      <c r="DF300" s="27">
        <v>1</v>
      </c>
      <c r="DG300" s="27" t="s">
        <v>52</v>
      </c>
      <c r="DH300" s="27" t="s">
        <v>53</v>
      </c>
      <c r="DJ300" s="27">
        <f>25*30</f>
        <v>750</v>
      </c>
      <c r="DK300" s="27" t="s">
        <v>305</v>
      </c>
      <c r="DL300" s="27" t="s">
        <v>52</v>
      </c>
      <c r="DM300" s="27">
        <v>2</v>
      </c>
      <c r="DN300" s="27">
        <v>3</v>
      </c>
      <c r="DO300" s="27">
        <v>1</v>
      </c>
      <c r="DP300" s="27" t="s">
        <v>52</v>
      </c>
      <c r="DQ300" s="27" t="s">
        <v>52</v>
      </c>
      <c r="DS300" s="27">
        <v>25</v>
      </c>
      <c r="DT300" s="27" t="s">
        <v>2724</v>
      </c>
      <c r="DU300" s="27" t="s">
        <v>52</v>
      </c>
      <c r="DV300" s="27">
        <v>3</v>
      </c>
      <c r="DW300" s="27">
        <v>7</v>
      </c>
      <c r="DX300" s="27">
        <v>1</v>
      </c>
      <c r="DY300" s="27" t="s">
        <v>53</v>
      </c>
      <c r="EH300" s="27" t="s">
        <v>52</v>
      </c>
      <c r="EI300" s="27" t="s">
        <v>52</v>
      </c>
      <c r="EK300" s="27">
        <v>306</v>
      </c>
      <c r="EL300" s="27" t="s">
        <v>307</v>
      </c>
      <c r="EM300" s="27" t="s">
        <v>52</v>
      </c>
      <c r="EN300" s="27">
        <v>2</v>
      </c>
      <c r="EO300" s="27">
        <v>7</v>
      </c>
      <c r="EP300" s="27">
        <v>1</v>
      </c>
      <c r="EQ300" s="27" t="s">
        <v>52</v>
      </c>
      <c r="ER300" s="27" t="s">
        <v>53</v>
      </c>
      <c r="ET300" s="27">
        <f>165/5</f>
        <v>33</v>
      </c>
      <c r="EU300" s="27" t="s">
        <v>311</v>
      </c>
      <c r="EV300" s="27" t="s">
        <v>52</v>
      </c>
      <c r="EW300" s="27">
        <v>2</v>
      </c>
      <c r="EX300" s="27">
        <v>30</v>
      </c>
      <c r="EY300" s="27">
        <v>1</v>
      </c>
      <c r="EZ300" s="27" t="s">
        <v>52</v>
      </c>
      <c r="FA300" s="27" t="s">
        <v>52</v>
      </c>
      <c r="FC300" s="27">
        <v>280</v>
      </c>
      <c r="FD300" s="27" t="s">
        <v>313</v>
      </c>
      <c r="FE300" s="27" t="s">
        <v>52</v>
      </c>
      <c r="FF300" s="27">
        <v>2</v>
      </c>
      <c r="FG300" s="27">
        <v>7</v>
      </c>
      <c r="FH300" s="27">
        <v>1</v>
      </c>
      <c r="FI300" s="27" t="s">
        <v>52</v>
      </c>
      <c r="FJ300" s="27">
        <v>50</v>
      </c>
      <c r="FK300" s="27">
        <v>75</v>
      </c>
      <c r="FL300" s="27" t="s">
        <v>312</v>
      </c>
      <c r="FM300" s="27" t="s">
        <v>52</v>
      </c>
      <c r="FN300" s="27">
        <v>1</v>
      </c>
      <c r="FO300" s="27">
        <v>60</v>
      </c>
      <c r="FP300" s="27">
        <v>1</v>
      </c>
      <c r="FQ300" s="27" t="s">
        <v>52</v>
      </c>
      <c r="FR300" s="27" t="s">
        <v>53</v>
      </c>
      <c r="FS300" s="27">
        <v>1</v>
      </c>
      <c r="FT300" s="27">
        <f>10*10</f>
        <v>100</v>
      </c>
      <c r="FU300" s="27" t="s">
        <v>2723</v>
      </c>
      <c r="FV300" s="27" t="s">
        <v>52</v>
      </c>
      <c r="FW300" s="27">
        <v>4</v>
      </c>
      <c r="FX300" s="27">
        <v>60</v>
      </c>
      <c r="FY300" s="27">
        <v>1</v>
      </c>
      <c r="FZ300" s="27" t="s">
        <v>2722</v>
      </c>
      <c r="GA300" s="27">
        <v>507333</v>
      </c>
      <c r="GB300" s="27" t="s">
        <v>2721</v>
      </c>
      <c r="GC300" s="27" t="s">
        <v>2720</v>
      </c>
      <c r="GD300" s="27">
        <v>43</v>
      </c>
      <c r="GF300" s="27">
        <v>-1</v>
      </c>
      <c r="GG300" s="27" t="s">
        <v>54</v>
      </c>
      <c r="GH300" s="27" t="s">
        <v>54</v>
      </c>
    </row>
    <row r="301" spans="1:190" x14ac:dyDescent="0.3">
      <c r="A301" s="27" t="s">
        <v>2712</v>
      </c>
      <c r="B301" s="27" t="s">
        <v>2711</v>
      </c>
      <c r="C301" s="27">
        <v>9545</v>
      </c>
      <c r="D301" s="47" t="s">
        <v>3906</v>
      </c>
      <c r="E301" s="28">
        <v>42235</v>
      </c>
      <c r="F301" s="27" t="s">
        <v>69</v>
      </c>
      <c r="G301" s="27" t="s">
        <v>74</v>
      </c>
      <c r="H301" s="27" t="s">
        <v>75</v>
      </c>
      <c r="I301" s="27" t="s">
        <v>76</v>
      </c>
      <c r="J301" s="27" t="s">
        <v>77</v>
      </c>
      <c r="K301" s="27" t="s">
        <v>64</v>
      </c>
      <c r="L301" s="27" t="s">
        <v>53</v>
      </c>
      <c r="U301" s="27" t="s">
        <v>52</v>
      </c>
      <c r="V301" s="27" t="s">
        <v>52</v>
      </c>
      <c r="X301" s="27">
        <v>320</v>
      </c>
      <c r="Y301" s="27" t="s">
        <v>309</v>
      </c>
      <c r="Z301" s="27" t="s">
        <v>52</v>
      </c>
      <c r="AA301" s="27">
        <v>2</v>
      </c>
      <c r="AB301" s="27">
        <v>4</v>
      </c>
      <c r="AC301" s="27">
        <v>1</v>
      </c>
      <c r="AD301" s="27" t="s">
        <v>52</v>
      </c>
      <c r="AE301" s="27" t="s">
        <v>52</v>
      </c>
      <c r="AG301" s="27">
        <v>110</v>
      </c>
      <c r="AH301" s="27" t="s">
        <v>305</v>
      </c>
      <c r="AI301" s="27" t="s">
        <v>52</v>
      </c>
      <c r="AJ301" s="27">
        <v>1</v>
      </c>
      <c r="AK301" s="27">
        <v>7</v>
      </c>
      <c r="AL301" s="27">
        <v>1</v>
      </c>
      <c r="AM301" s="27" t="s">
        <v>52</v>
      </c>
      <c r="AN301" s="27" t="s">
        <v>52</v>
      </c>
      <c r="AP301" s="27">
        <v>225</v>
      </c>
      <c r="AQ301" s="27" t="s">
        <v>305</v>
      </c>
      <c r="AR301" s="27" t="s">
        <v>52</v>
      </c>
      <c r="AS301" s="27">
        <v>3</v>
      </c>
      <c r="AT301" s="27">
        <v>7</v>
      </c>
      <c r="AU301" s="27">
        <v>1</v>
      </c>
      <c r="AV301" s="27" t="s">
        <v>52</v>
      </c>
      <c r="AW301" s="27" t="s">
        <v>52</v>
      </c>
      <c r="AY301" s="27">
        <v>350</v>
      </c>
      <c r="AZ301" s="27" t="s">
        <v>357</v>
      </c>
      <c r="BA301" s="27" t="s">
        <v>52</v>
      </c>
      <c r="BB301" s="27">
        <v>2</v>
      </c>
      <c r="BC301" s="27">
        <v>10</v>
      </c>
      <c r="BD301" s="27">
        <v>1</v>
      </c>
      <c r="BE301" s="27" t="s">
        <v>52</v>
      </c>
      <c r="BF301" s="27" t="s">
        <v>52</v>
      </c>
      <c r="BH301" s="27">
        <v>175</v>
      </c>
      <c r="BI301" s="27" t="s">
        <v>304</v>
      </c>
      <c r="BJ301" s="27" t="s">
        <v>52</v>
      </c>
      <c r="BK301" s="27">
        <v>2</v>
      </c>
      <c r="BL301" s="27">
        <v>10</v>
      </c>
      <c r="BM301" s="27">
        <v>2</v>
      </c>
      <c r="BN301" s="27" t="s">
        <v>52</v>
      </c>
      <c r="BO301" s="27" t="s">
        <v>52</v>
      </c>
      <c r="BQ301" s="27">
        <v>100</v>
      </c>
      <c r="BR301" s="27" t="s">
        <v>305</v>
      </c>
      <c r="BS301" s="27" t="s">
        <v>52</v>
      </c>
      <c r="BT301" s="27">
        <v>1</v>
      </c>
      <c r="BU301" s="27">
        <v>1</v>
      </c>
      <c r="BV301" s="27">
        <v>1</v>
      </c>
      <c r="BW301" s="27" t="s">
        <v>52</v>
      </c>
      <c r="BX301" s="27" t="s">
        <v>52</v>
      </c>
      <c r="BZ301" s="27">
        <v>1600</v>
      </c>
      <c r="CA301" s="27" t="s">
        <v>2710</v>
      </c>
      <c r="CB301" s="27" t="s">
        <v>52</v>
      </c>
      <c r="CC301" s="27">
        <v>3</v>
      </c>
      <c r="CD301" s="27">
        <v>10</v>
      </c>
      <c r="CE301" s="27">
        <v>1</v>
      </c>
      <c r="CF301" s="27" t="s">
        <v>52</v>
      </c>
      <c r="CG301" s="27" t="s">
        <v>52</v>
      </c>
      <c r="CI301" s="27">
        <v>400</v>
      </c>
      <c r="CJ301" s="27" t="s">
        <v>310</v>
      </c>
      <c r="CK301" s="27" t="s">
        <v>52</v>
      </c>
      <c r="CL301" s="27">
        <v>2</v>
      </c>
      <c r="CM301" s="27">
        <v>10</v>
      </c>
      <c r="CN301" s="27">
        <v>2</v>
      </c>
      <c r="CO301" s="27" t="s">
        <v>52</v>
      </c>
      <c r="CP301" s="27" t="s">
        <v>52</v>
      </c>
      <c r="CR301" s="27">
        <v>700</v>
      </c>
      <c r="CS301" s="27" t="s">
        <v>305</v>
      </c>
      <c r="CT301" s="27" t="s">
        <v>52</v>
      </c>
      <c r="CU301" s="27">
        <v>3</v>
      </c>
      <c r="CV301" s="27">
        <v>7</v>
      </c>
      <c r="CW301" s="27">
        <v>1</v>
      </c>
      <c r="CX301" s="27" t="s">
        <v>52</v>
      </c>
      <c r="CY301" s="27" t="s">
        <v>52</v>
      </c>
      <c r="DA301" s="27">
        <v>321</v>
      </c>
      <c r="DB301" s="27" t="s">
        <v>303</v>
      </c>
      <c r="DC301" s="27" t="s">
        <v>52</v>
      </c>
      <c r="DD301" s="27">
        <v>3</v>
      </c>
      <c r="DE301" s="27">
        <v>7</v>
      </c>
      <c r="DF301" s="27">
        <v>1</v>
      </c>
      <c r="DG301" s="27" t="s">
        <v>52</v>
      </c>
      <c r="DH301" s="27" t="s">
        <v>53</v>
      </c>
      <c r="DJ301" s="27">
        <f>25*30</f>
        <v>750</v>
      </c>
      <c r="DK301" s="27" t="s">
        <v>305</v>
      </c>
      <c r="DL301" s="27" t="s">
        <v>52</v>
      </c>
      <c r="DM301" s="27">
        <v>2</v>
      </c>
      <c r="DN301" s="27">
        <v>4</v>
      </c>
      <c r="DO301" s="27">
        <v>1</v>
      </c>
      <c r="DP301" s="27" t="s">
        <v>53</v>
      </c>
      <c r="DY301" s="27" t="s">
        <v>53</v>
      </c>
      <c r="EH301" s="27" t="s">
        <v>52</v>
      </c>
      <c r="EI301" s="27" t="s">
        <v>52</v>
      </c>
      <c r="EK301" s="27">
        <v>357</v>
      </c>
      <c r="EL301" s="27" t="s">
        <v>2686</v>
      </c>
      <c r="EM301" s="27" t="s">
        <v>52</v>
      </c>
      <c r="EN301" s="27">
        <v>2</v>
      </c>
      <c r="EO301" s="27">
        <v>7</v>
      </c>
      <c r="EP301" s="27">
        <v>1</v>
      </c>
      <c r="EQ301" s="27" t="s">
        <v>52</v>
      </c>
      <c r="ER301" s="27" t="s">
        <v>53</v>
      </c>
      <c r="ES301" s="27">
        <v>6</v>
      </c>
      <c r="ET301" s="27">
        <v>100</v>
      </c>
      <c r="EU301" s="27" t="s">
        <v>1794</v>
      </c>
      <c r="EV301" s="27" t="s">
        <v>52</v>
      </c>
      <c r="EW301" s="27">
        <v>7</v>
      </c>
      <c r="EX301" s="27">
        <v>30</v>
      </c>
      <c r="EY301" s="27">
        <v>1</v>
      </c>
      <c r="EZ301" s="27" t="s">
        <v>52</v>
      </c>
      <c r="FA301" s="27" t="s">
        <v>52</v>
      </c>
      <c r="FC301" s="27">
        <v>330</v>
      </c>
      <c r="FD301" s="27" t="s">
        <v>313</v>
      </c>
      <c r="FE301" s="27" t="s">
        <v>52</v>
      </c>
      <c r="FF301" s="27">
        <v>3</v>
      </c>
      <c r="FG301" s="27">
        <v>7</v>
      </c>
      <c r="FH301" s="27">
        <v>1</v>
      </c>
      <c r="FI301" s="27" t="s">
        <v>52</v>
      </c>
      <c r="FJ301" s="27">
        <v>50</v>
      </c>
      <c r="FK301" s="27">
        <v>75</v>
      </c>
      <c r="FL301" s="27" t="s">
        <v>312</v>
      </c>
      <c r="FM301" s="27" t="s">
        <v>52</v>
      </c>
      <c r="FN301" s="27">
        <v>30</v>
      </c>
      <c r="FO301" s="27">
        <v>60</v>
      </c>
      <c r="FP301" s="27">
        <v>1</v>
      </c>
      <c r="FQ301" s="27" t="s">
        <v>53</v>
      </c>
      <c r="FZ301" s="27" t="s">
        <v>2709</v>
      </c>
      <c r="GA301" s="27">
        <v>507384</v>
      </c>
      <c r="GB301" s="27" t="s">
        <v>2708</v>
      </c>
      <c r="GC301" s="27" t="s">
        <v>2707</v>
      </c>
      <c r="GD301" s="27">
        <v>45</v>
      </c>
      <c r="GF301" s="27">
        <v>-1</v>
      </c>
      <c r="GG301" s="27" t="s">
        <v>54</v>
      </c>
      <c r="GH301" s="27" t="s">
        <v>54</v>
      </c>
    </row>
    <row r="302" spans="1:190" x14ac:dyDescent="0.3">
      <c r="A302" s="27" t="s">
        <v>2688</v>
      </c>
      <c r="B302" s="27" t="s">
        <v>2687</v>
      </c>
      <c r="C302" s="27">
        <v>9545</v>
      </c>
      <c r="D302" s="47" t="s">
        <v>3907</v>
      </c>
      <c r="E302" s="28">
        <v>42235</v>
      </c>
      <c r="F302" s="27" t="s">
        <v>69</v>
      </c>
      <c r="G302" s="27" t="s">
        <v>74</v>
      </c>
      <c r="H302" s="27" t="s">
        <v>78</v>
      </c>
      <c r="I302" s="27" t="s">
        <v>79</v>
      </c>
      <c r="J302" s="27" t="s">
        <v>80</v>
      </c>
      <c r="K302" s="27" t="s">
        <v>64</v>
      </c>
      <c r="L302" s="27" t="s">
        <v>52</v>
      </c>
      <c r="M302" s="27" t="s">
        <v>52</v>
      </c>
      <c r="O302" s="27">
        <v>125</v>
      </c>
      <c r="P302" s="27" t="s">
        <v>308</v>
      </c>
      <c r="Q302" s="27" t="s">
        <v>52</v>
      </c>
      <c r="R302" s="27">
        <v>2</v>
      </c>
      <c r="S302" s="27">
        <v>7</v>
      </c>
      <c r="T302" s="27">
        <v>1</v>
      </c>
      <c r="U302" s="27" t="s">
        <v>52</v>
      </c>
      <c r="V302" s="27" t="s">
        <v>52</v>
      </c>
      <c r="X302" s="27">
        <v>325</v>
      </c>
      <c r="Y302" s="27" t="s">
        <v>355</v>
      </c>
      <c r="Z302" s="27" t="s">
        <v>52</v>
      </c>
      <c r="AA302" s="27">
        <v>3</v>
      </c>
      <c r="AB302" s="27">
        <v>7</v>
      </c>
      <c r="AC302" s="27">
        <v>1</v>
      </c>
      <c r="AD302" s="27" t="s">
        <v>52</v>
      </c>
      <c r="AE302" s="27" t="s">
        <v>52</v>
      </c>
      <c r="AG302" s="27">
        <v>110</v>
      </c>
      <c r="AH302" s="27" t="s">
        <v>305</v>
      </c>
      <c r="AI302" s="27" t="s">
        <v>52</v>
      </c>
      <c r="AJ302" s="27">
        <v>3</v>
      </c>
      <c r="AK302" s="27">
        <v>7</v>
      </c>
      <c r="AL302" s="27">
        <v>1</v>
      </c>
      <c r="AM302" s="27" t="s">
        <v>52</v>
      </c>
      <c r="AN302" s="27" t="s">
        <v>52</v>
      </c>
      <c r="AP302" s="27">
        <v>300</v>
      </c>
      <c r="AQ302" s="27" t="s">
        <v>305</v>
      </c>
      <c r="AR302" s="27" t="s">
        <v>52</v>
      </c>
      <c r="AS302" s="27">
        <v>7</v>
      </c>
      <c r="AT302" s="27">
        <v>30</v>
      </c>
      <c r="AU302" s="27">
        <v>1</v>
      </c>
      <c r="AV302" s="27" t="s">
        <v>52</v>
      </c>
      <c r="AW302" s="27" t="s">
        <v>52</v>
      </c>
      <c r="AY302" s="27">
        <v>375</v>
      </c>
      <c r="AZ302" s="27" t="s">
        <v>357</v>
      </c>
      <c r="BA302" s="27" t="s">
        <v>52</v>
      </c>
      <c r="BB302" s="27">
        <v>3</v>
      </c>
      <c r="BC302" s="27">
        <v>7</v>
      </c>
      <c r="BD302" s="27">
        <v>1</v>
      </c>
      <c r="BE302" s="27" t="s">
        <v>52</v>
      </c>
      <c r="BF302" s="27" t="s">
        <v>52</v>
      </c>
      <c r="BH302" s="27">
        <v>170</v>
      </c>
      <c r="BI302" s="27" t="s">
        <v>304</v>
      </c>
      <c r="BJ302" s="27" t="s">
        <v>52</v>
      </c>
      <c r="BK302" s="27">
        <v>3</v>
      </c>
      <c r="BL302" s="27">
        <v>7</v>
      </c>
      <c r="BM302" s="27">
        <v>1</v>
      </c>
      <c r="BN302" s="27" t="s">
        <v>52</v>
      </c>
      <c r="BO302" s="27" t="s">
        <v>52</v>
      </c>
      <c r="BQ302" s="27">
        <v>100</v>
      </c>
      <c r="BR302" s="27" t="s">
        <v>305</v>
      </c>
      <c r="BS302" s="27" t="s">
        <v>52</v>
      </c>
      <c r="BT302" s="27">
        <v>1</v>
      </c>
      <c r="BU302" s="27">
        <v>2</v>
      </c>
      <c r="BV302" s="27">
        <v>1</v>
      </c>
      <c r="BW302" s="27" t="s">
        <v>52</v>
      </c>
      <c r="BX302" s="27" t="s">
        <v>52</v>
      </c>
      <c r="BZ302" s="27">
        <v>1600</v>
      </c>
      <c r="CA302" s="27" t="s">
        <v>343</v>
      </c>
      <c r="CB302" s="27" t="s">
        <v>52</v>
      </c>
      <c r="CC302" s="27">
        <v>3</v>
      </c>
      <c r="CD302" s="27">
        <v>7</v>
      </c>
      <c r="CE302" s="27">
        <v>1</v>
      </c>
      <c r="CF302" s="27" t="s">
        <v>52</v>
      </c>
      <c r="CG302" s="27" t="s">
        <v>52</v>
      </c>
      <c r="CI302" s="27">
        <v>350</v>
      </c>
      <c r="CJ302" s="27" t="s">
        <v>305</v>
      </c>
      <c r="CK302" s="27" t="s">
        <v>52</v>
      </c>
      <c r="CL302" s="27">
        <v>3</v>
      </c>
      <c r="CM302" s="27">
        <v>7</v>
      </c>
      <c r="CN302" s="27">
        <v>1</v>
      </c>
      <c r="CO302" s="27" t="s">
        <v>52</v>
      </c>
      <c r="CP302" s="27" t="s">
        <v>52</v>
      </c>
      <c r="CR302" s="27">
        <v>750</v>
      </c>
      <c r="CS302" s="27" t="s">
        <v>305</v>
      </c>
      <c r="CT302" s="27" t="s">
        <v>52</v>
      </c>
      <c r="CU302" s="27">
        <v>2</v>
      </c>
      <c r="CV302" s="27">
        <v>3</v>
      </c>
      <c r="CW302" s="27">
        <v>1</v>
      </c>
      <c r="CX302" s="27" t="s">
        <v>52</v>
      </c>
      <c r="CY302" s="27" t="s">
        <v>52</v>
      </c>
      <c r="DA302" s="27">
        <v>325</v>
      </c>
      <c r="DB302" s="27" t="s">
        <v>357</v>
      </c>
      <c r="DC302" s="27" t="s">
        <v>52</v>
      </c>
      <c r="DD302" s="27">
        <v>2</v>
      </c>
      <c r="DE302" s="27">
        <v>7</v>
      </c>
      <c r="DF302" s="27">
        <v>1</v>
      </c>
      <c r="DG302" s="27" t="s">
        <v>52</v>
      </c>
      <c r="DH302" s="27" t="s">
        <v>53</v>
      </c>
      <c r="DJ302" s="27">
        <f>25*30</f>
        <v>750</v>
      </c>
      <c r="DK302" s="27" t="s">
        <v>305</v>
      </c>
      <c r="DL302" s="27" t="s">
        <v>52</v>
      </c>
      <c r="DM302" s="27">
        <v>3</v>
      </c>
      <c r="DN302" s="27">
        <v>7</v>
      </c>
      <c r="DO302" s="27">
        <v>1</v>
      </c>
      <c r="DP302" s="27" t="s">
        <v>53</v>
      </c>
      <c r="DY302" s="27" t="s">
        <v>53</v>
      </c>
      <c r="EH302" s="27" t="s">
        <v>52</v>
      </c>
      <c r="EI302" s="27" t="s">
        <v>52</v>
      </c>
      <c r="EK302" s="27">
        <v>335</v>
      </c>
      <c r="EL302" s="27" t="s">
        <v>2686</v>
      </c>
      <c r="EM302" s="27" t="s">
        <v>52</v>
      </c>
      <c r="EN302" s="27">
        <v>2</v>
      </c>
      <c r="EO302" s="27">
        <v>7</v>
      </c>
      <c r="EP302" s="27">
        <v>1</v>
      </c>
      <c r="EQ302" s="27" t="s">
        <v>52</v>
      </c>
      <c r="ER302" s="27" t="s">
        <v>53</v>
      </c>
      <c r="ET302" s="27">
        <f>125/5</f>
        <v>25</v>
      </c>
      <c r="EU302" s="27" t="s">
        <v>2685</v>
      </c>
      <c r="EV302" s="27" t="s">
        <v>52</v>
      </c>
      <c r="EW302" s="27">
        <v>7</v>
      </c>
      <c r="EX302" s="27">
        <v>30</v>
      </c>
      <c r="EY302" s="27">
        <v>1</v>
      </c>
      <c r="EZ302" s="27" t="s">
        <v>52</v>
      </c>
      <c r="FA302" s="27" t="s">
        <v>52</v>
      </c>
      <c r="FC302" s="27">
        <v>300</v>
      </c>
      <c r="FD302" s="27" t="s">
        <v>313</v>
      </c>
      <c r="FE302" s="27" t="s">
        <v>52</v>
      </c>
      <c r="FF302" s="27">
        <v>3</v>
      </c>
      <c r="FG302" s="27">
        <v>7</v>
      </c>
      <c r="FH302" s="27">
        <v>1</v>
      </c>
      <c r="FI302" s="27" t="s">
        <v>52</v>
      </c>
      <c r="FJ302" s="27">
        <v>50</v>
      </c>
      <c r="FK302" s="27">
        <v>100</v>
      </c>
      <c r="FL302" s="27" t="s">
        <v>312</v>
      </c>
      <c r="FM302" s="27" t="s">
        <v>52</v>
      </c>
      <c r="FN302" s="27">
        <v>7</v>
      </c>
      <c r="FO302" s="27">
        <v>60</v>
      </c>
      <c r="FP302" s="27">
        <v>1</v>
      </c>
      <c r="FQ302" s="27" t="s">
        <v>53</v>
      </c>
      <c r="FZ302" s="27" t="s">
        <v>2684</v>
      </c>
      <c r="GA302" s="27">
        <v>509051</v>
      </c>
      <c r="GB302" s="27" t="s">
        <v>2683</v>
      </c>
      <c r="GC302" s="27" t="s">
        <v>2682</v>
      </c>
      <c r="GD302" s="27">
        <v>52</v>
      </c>
      <c r="GF302" s="27">
        <v>-1</v>
      </c>
      <c r="GG302" s="27" t="s">
        <v>54</v>
      </c>
      <c r="GH302" s="27" t="s">
        <v>54</v>
      </c>
    </row>
    <row r="303" spans="1:190" x14ac:dyDescent="0.3">
      <c r="A303" s="27" t="s">
        <v>1603</v>
      </c>
      <c r="B303" s="27" t="s">
        <v>1602</v>
      </c>
      <c r="C303" s="27">
        <v>9545</v>
      </c>
      <c r="D303" s="47" t="s">
        <v>3908</v>
      </c>
      <c r="E303" s="28">
        <v>42235</v>
      </c>
      <c r="F303" s="27" t="s">
        <v>69</v>
      </c>
      <c r="G303" s="27" t="s">
        <v>1522</v>
      </c>
      <c r="H303" s="27" t="s">
        <v>1589</v>
      </c>
      <c r="I303" s="27" t="s">
        <v>1588</v>
      </c>
      <c r="J303" s="27" t="s">
        <v>1601</v>
      </c>
      <c r="K303" s="27" t="s">
        <v>51</v>
      </c>
      <c r="BO303" s="27" t="s">
        <v>52</v>
      </c>
      <c r="BQ303" s="27">
        <v>110</v>
      </c>
      <c r="BR303" s="27" t="s">
        <v>320</v>
      </c>
      <c r="BS303" s="27" t="s">
        <v>52</v>
      </c>
      <c r="BT303" s="27">
        <v>2</v>
      </c>
      <c r="BU303" s="27">
        <v>1</v>
      </c>
      <c r="BV303" s="27">
        <v>2</v>
      </c>
      <c r="FZ303" s="27" t="s">
        <v>1600</v>
      </c>
      <c r="GA303" s="27">
        <v>500753</v>
      </c>
      <c r="GB303" s="27" t="s">
        <v>1599</v>
      </c>
      <c r="GC303" s="27" t="s">
        <v>1598</v>
      </c>
      <c r="GD303" s="27">
        <v>23</v>
      </c>
      <c r="GF303" s="27">
        <v>-1</v>
      </c>
      <c r="GG303" s="27" t="s">
        <v>54</v>
      </c>
      <c r="GH303" s="27" t="s">
        <v>54</v>
      </c>
    </row>
    <row r="304" spans="1:190" x14ac:dyDescent="0.3">
      <c r="C304" s="27">
        <v>9545</v>
      </c>
      <c r="D304" s="47" t="s">
        <v>3909</v>
      </c>
      <c r="E304" s="28">
        <v>42233</v>
      </c>
      <c r="F304" s="27" t="s">
        <v>377</v>
      </c>
      <c r="G304" s="27" t="s">
        <v>431</v>
      </c>
      <c r="H304" s="27" t="s">
        <v>583</v>
      </c>
      <c r="K304" s="27" t="s">
        <v>51</v>
      </c>
      <c r="FZ304" s="27" t="s">
        <v>616</v>
      </c>
      <c r="GA304" s="27">
        <v>3146604</v>
      </c>
      <c r="GB304" s="27" t="s">
        <v>615</v>
      </c>
      <c r="GC304" s="27" t="s">
        <v>614</v>
      </c>
      <c r="GD304" s="27">
        <v>15</v>
      </c>
      <c r="GF304" s="27">
        <v>-1</v>
      </c>
    </row>
    <row r="305" spans="1:190" x14ac:dyDescent="0.3">
      <c r="C305" s="27">
        <v>9545</v>
      </c>
      <c r="D305" s="47" t="s">
        <v>3910</v>
      </c>
      <c r="E305" s="27" t="s">
        <v>881</v>
      </c>
      <c r="F305" s="27" t="s">
        <v>48</v>
      </c>
      <c r="G305" s="27" t="s">
        <v>88</v>
      </c>
      <c r="H305" s="27" t="s">
        <v>92</v>
      </c>
      <c r="I305" s="27" t="s">
        <v>98</v>
      </c>
      <c r="J305" s="27" t="s">
        <v>98</v>
      </c>
      <c r="K305" s="27" t="s">
        <v>51</v>
      </c>
      <c r="L305" s="27" t="s">
        <v>52</v>
      </c>
      <c r="M305" s="27" t="s">
        <v>52</v>
      </c>
      <c r="O305" s="27">
        <v>120</v>
      </c>
      <c r="P305" s="27" t="s">
        <v>310</v>
      </c>
      <c r="Q305" s="27" t="s">
        <v>52</v>
      </c>
      <c r="R305" s="27">
        <v>1</v>
      </c>
      <c r="S305" s="27">
        <v>3</v>
      </c>
      <c r="T305" s="27">
        <v>1</v>
      </c>
      <c r="U305" s="27" t="s">
        <v>52</v>
      </c>
      <c r="V305" s="27" t="s">
        <v>52</v>
      </c>
      <c r="W305" s="27" t="s">
        <v>54</v>
      </c>
      <c r="X305" s="27">
        <v>300</v>
      </c>
      <c r="Y305" s="27" t="s">
        <v>367</v>
      </c>
      <c r="Z305" s="27" t="s">
        <v>52</v>
      </c>
      <c r="AA305" s="27">
        <v>1</v>
      </c>
      <c r="AB305" s="27">
        <v>1</v>
      </c>
      <c r="AC305" s="27">
        <v>1</v>
      </c>
      <c r="AD305" s="27" t="s">
        <v>53</v>
      </c>
      <c r="AM305" s="27" t="s">
        <v>52</v>
      </c>
      <c r="AN305" s="27" t="s">
        <v>52</v>
      </c>
      <c r="AO305" s="27" t="s">
        <v>54</v>
      </c>
      <c r="AP305" s="27">
        <v>275</v>
      </c>
      <c r="AQ305" s="27" t="s">
        <v>373</v>
      </c>
      <c r="AR305" s="27" t="s">
        <v>52</v>
      </c>
      <c r="AS305" s="27">
        <v>1</v>
      </c>
      <c r="AT305" s="27">
        <v>4</v>
      </c>
      <c r="AU305" s="27">
        <v>1</v>
      </c>
      <c r="AV305" s="27" t="s">
        <v>52</v>
      </c>
      <c r="AW305" s="27" t="s">
        <v>52</v>
      </c>
      <c r="AY305" s="27">
        <v>375</v>
      </c>
      <c r="AZ305" s="27" t="s">
        <v>357</v>
      </c>
      <c r="BA305" s="27" t="s">
        <v>52</v>
      </c>
      <c r="BB305" s="27">
        <v>1</v>
      </c>
      <c r="BC305" s="27">
        <v>3</v>
      </c>
      <c r="BD305" s="27">
        <v>1</v>
      </c>
      <c r="BE305" s="27" t="s">
        <v>52</v>
      </c>
      <c r="BF305" s="27" t="s">
        <v>52</v>
      </c>
      <c r="BG305" s="27" t="s">
        <v>54</v>
      </c>
      <c r="BH305" s="27">
        <v>165</v>
      </c>
      <c r="BI305" s="27" t="s">
        <v>1008</v>
      </c>
      <c r="BJ305" s="27" t="s">
        <v>52</v>
      </c>
      <c r="BK305" s="27">
        <v>1</v>
      </c>
      <c r="BL305" s="27">
        <v>10</v>
      </c>
      <c r="BM305" s="27">
        <v>1</v>
      </c>
      <c r="BN305" s="27" t="s">
        <v>53</v>
      </c>
      <c r="BP305" s="27" t="s">
        <v>54</v>
      </c>
      <c r="BW305" s="27" t="s">
        <v>52</v>
      </c>
      <c r="BX305" s="27" t="s">
        <v>52</v>
      </c>
      <c r="BY305" s="27" t="s">
        <v>54</v>
      </c>
      <c r="BZ305" s="27">
        <v>1650</v>
      </c>
      <c r="CA305" s="27" t="s">
        <v>343</v>
      </c>
      <c r="CB305" s="27" t="s">
        <v>52</v>
      </c>
      <c r="CC305" s="27">
        <v>1</v>
      </c>
      <c r="CD305" s="27">
        <v>3</v>
      </c>
      <c r="CE305" s="27">
        <v>1</v>
      </c>
      <c r="CF305" s="27" t="s">
        <v>52</v>
      </c>
      <c r="CG305" s="27" t="s">
        <v>52</v>
      </c>
      <c r="CI305" s="27">
        <v>425</v>
      </c>
      <c r="CJ305" s="27" t="s">
        <v>358</v>
      </c>
      <c r="CK305" s="27" t="s">
        <v>52</v>
      </c>
      <c r="CL305" s="27">
        <v>1</v>
      </c>
      <c r="CM305" s="27">
        <v>4</v>
      </c>
      <c r="CN305" s="27">
        <v>1</v>
      </c>
      <c r="CO305" s="27" t="s">
        <v>53</v>
      </c>
      <c r="CP305" s="27" t="s">
        <v>54</v>
      </c>
      <c r="CQ305" s="27" t="s">
        <v>54</v>
      </c>
      <c r="CR305" s="27" t="s">
        <v>54</v>
      </c>
      <c r="CS305" s="27" t="s">
        <v>54</v>
      </c>
      <c r="CT305" s="27" t="s">
        <v>54</v>
      </c>
      <c r="CU305" s="27" t="s">
        <v>54</v>
      </c>
      <c r="CV305" s="27" t="s">
        <v>54</v>
      </c>
      <c r="CW305" s="27" t="s">
        <v>54</v>
      </c>
      <c r="CX305" s="27" t="s">
        <v>52</v>
      </c>
      <c r="CY305" s="27" t="s">
        <v>52</v>
      </c>
      <c r="DA305" s="27">
        <v>330</v>
      </c>
      <c r="DB305" s="27" t="s">
        <v>357</v>
      </c>
      <c r="DC305" s="27" t="s">
        <v>52</v>
      </c>
      <c r="DD305" s="27">
        <v>1</v>
      </c>
      <c r="DE305" s="27">
        <v>3</v>
      </c>
      <c r="DF305" s="27">
        <v>1</v>
      </c>
      <c r="DG305" s="27" t="s">
        <v>52</v>
      </c>
      <c r="DH305" s="27" t="s">
        <v>52</v>
      </c>
      <c r="DI305" s="27" t="s">
        <v>54</v>
      </c>
      <c r="DJ305" s="27">
        <v>625</v>
      </c>
      <c r="DK305" s="27" t="s">
        <v>305</v>
      </c>
      <c r="DL305" s="27" t="s">
        <v>52</v>
      </c>
      <c r="DM305" s="27">
        <v>1</v>
      </c>
      <c r="DN305" s="27">
        <v>7</v>
      </c>
      <c r="DO305" s="27">
        <v>1</v>
      </c>
      <c r="DP305" s="27" t="s">
        <v>53</v>
      </c>
      <c r="DR305" s="27" t="s">
        <v>54</v>
      </c>
      <c r="DY305" s="27" t="s">
        <v>53</v>
      </c>
      <c r="EA305" s="27" t="s">
        <v>54</v>
      </c>
      <c r="EH305" s="27" t="s">
        <v>52</v>
      </c>
      <c r="EI305" s="27" t="s">
        <v>52</v>
      </c>
      <c r="EK305" s="27">
        <v>250</v>
      </c>
      <c r="EL305" s="27" t="s">
        <v>313</v>
      </c>
      <c r="EM305" s="27" t="s">
        <v>52</v>
      </c>
      <c r="EN305" s="27">
        <v>1</v>
      </c>
      <c r="EO305" s="27">
        <v>4</v>
      </c>
      <c r="EP305" s="27">
        <v>1</v>
      </c>
      <c r="EQ305" s="27" t="s">
        <v>52</v>
      </c>
      <c r="ER305" s="27" t="s">
        <v>52</v>
      </c>
      <c r="ES305" s="27" t="s">
        <v>54</v>
      </c>
      <c r="ET305" s="27">
        <v>130</v>
      </c>
      <c r="EU305" s="27" t="s">
        <v>1007</v>
      </c>
      <c r="EV305" s="27" t="s">
        <v>52</v>
      </c>
      <c r="EW305" s="27">
        <v>1</v>
      </c>
      <c r="EX305" s="27">
        <v>4</v>
      </c>
      <c r="EY305" s="27">
        <v>1</v>
      </c>
      <c r="EZ305" s="27" t="s">
        <v>52</v>
      </c>
      <c r="FA305" s="27" t="s">
        <v>52</v>
      </c>
      <c r="FB305" s="27" t="s">
        <v>54</v>
      </c>
      <c r="FC305" s="27">
        <v>250</v>
      </c>
      <c r="FD305" s="27" t="s">
        <v>313</v>
      </c>
      <c r="FE305" s="27" t="s">
        <v>52</v>
      </c>
      <c r="FF305" s="27">
        <v>1</v>
      </c>
      <c r="FG305" s="27">
        <v>4</v>
      </c>
      <c r="FH305" s="27">
        <v>1</v>
      </c>
      <c r="FI305" s="27" t="s">
        <v>53</v>
      </c>
      <c r="FQ305" s="27" t="s">
        <v>52</v>
      </c>
      <c r="FR305" s="27" t="s">
        <v>52</v>
      </c>
      <c r="FT305" s="27">
        <v>150</v>
      </c>
      <c r="FU305" s="27" t="s">
        <v>353</v>
      </c>
      <c r="FV305" s="27" t="s">
        <v>52</v>
      </c>
      <c r="FW305" s="27">
        <v>1</v>
      </c>
      <c r="FX305" s="27">
        <v>3</v>
      </c>
      <c r="FY305" s="27">
        <v>1</v>
      </c>
      <c r="GB305" s="27" t="s">
        <v>1006</v>
      </c>
      <c r="GC305" s="27" t="s">
        <v>1005</v>
      </c>
    </row>
    <row r="306" spans="1:190" x14ac:dyDescent="0.3">
      <c r="C306" s="27">
        <v>9545</v>
      </c>
      <c r="D306" s="47" t="s">
        <v>3911</v>
      </c>
      <c r="E306" s="28">
        <v>42236</v>
      </c>
      <c r="F306" s="27" t="s">
        <v>377</v>
      </c>
      <c r="G306" s="27" t="s">
        <v>670</v>
      </c>
      <c r="H306" s="27" t="s">
        <v>669</v>
      </c>
      <c r="K306" s="27" t="s">
        <v>51</v>
      </c>
      <c r="X306" s="27">
        <v>140</v>
      </c>
      <c r="AG306" s="27">
        <v>110</v>
      </c>
      <c r="AP306" s="27">
        <v>350</v>
      </c>
      <c r="AY306" s="27">
        <v>500</v>
      </c>
      <c r="BH306" s="27">
        <v>170</v>
      </c>
      <c r="BZ306" s="27">
        <v>1000</v>
      </c>
      <c r="CI306" s="27">
        <v>300</v>
      </c>
      <c r="DA306" s="27">
        <v>350</v>
      </c>
      <c r="DJ306" s="27">
        <v>675</v>
      </c>
      <c r="DS306" s="27">
        <v>15</v>
      </c>
      <c r="EK306" s="27">
        <v>300</v>
      </c>
      <c r="ET306" s="27">
        <v>125</v>
      </c>
      <c r="FK306" s="27">
        <v>100</v>
      </c>
      <c r="FT306" s="27">
        <v>75</v>
      </c>
      <c r="FZ306" s="27" t="s">
        <v>2040</v>
      </c>
      <c r="GA306" s="27">
        <v>3219818</v>
      </c>
      <c r="GB306" s="27" t="s">
        <v>2039</v>
      </c>
      <c r="GC306" s="27" t="s">
        <v>2038</v>
      </c>
      <c r="GD306" s="27">
        <v>73</v>
      </c>
      <c r="GF306" s="27">
        <v>-1</v>
      </c>
    </row>
    <row r="307" spans="1:190" x14ac:dyDescent="0.3">
      <c r="C307" s="27">
        <v>9545</v>
      </c>
      <c r="D307" s="47" t="s">
        <v>3912</v>
      </c>
      <c r="E307" s="28">
        <v>42236</v>
      </c>
      <c r="F307" s="27" t="s">
        <v>377</v>
      </c>
      <c r="G307" s="27" t="s">
        <v>670</v>
      </c>
      <c r="H307" s="27" t="s">
        <v>669</v>
      </c>
      <c r="K307" s="27" t="s">
        <v>51</v>
      </c>
      <c r="FZ307" s="27" t="s">
        <v>673</v>
      </c>
      <c r="GA307" s="27">
        <v>3265866</v>
      </c>
      <c r="GB307" s="27" t="s">
        <v>672</v>
      </c>
      <c r="GC307" s="27" t="s">
        <v>671</v>
      </c>
      <c r="GD307" s="27">
        <v>107</v>
      </c>
      <c r="GF307" s="27">
        <v>-1</v>
      </c>
    </row>
    <row r="308" spans="1:190" x14ac:dyDescent="0.3">
      <c r="C308" s="27">
        <v>9545</v>
      </c>
      <c r="D308" s="47" t="s">
        <v>3913</v>
      </c>
      <c r="E308" s="28">
        <v>42236</v>
      </c>
      <c r="F308" s="27" t="s">
        <v>377</v>
      </c>
      <c r="G308" s="27" t="s">
        <v>670</v>
      </c>
      <c r="H308" s="27" t="s">
        <v>669</v>
      </c>
      <c r="K308" s="27" t="s">
        <v>51</v>
      </c>
      <c r="FZ308" s="27" t="s">
        <v>682</v>
      </c>
      <c r="GA308" s="27">
        <v>3265802</v>
      </c>
      <c r="GB308" s="27" t="s">
        <v>681</v>
      </c>
      <c r="GC308" s="27" t="s">
        <v>680</v>
      </c>
      <c r="GD308" s="27">
        <v>92</v>
      </c>
      <c r="GF308" s="27">
        <v>-1</v>
      </c>
    </row>
    <row r="309" spans="1:190" x14ac:dyDescent="0.3">
      <c r="C309" s="27">
        <v>9545</v>
      </c>
      <c r="D309" s="47" t="s">
        <v>3914</v>
      </c>
      <c r="E309" s="28">
        <v>42239</v>
      </c>
      <c r="F309" s="27" t="s">
        <v>377</v>
      </c>
      <c r="G309" s="27" t="s">
        <v>670</v>
      </c>
      <c r="H309" s="27" t="s">
        <v>734</v>
      </c>
      <c r="K309" s="27" t="s">
        <v>51</v>
      </c>
      <c r="FZ309" s="27" t="s">
        <v>774</v>
      </c>
      <c r="GA309" s="27">
        <v>3268427</v>
      </c>
      <c r="GB309" s="27" t="s">
        <v>773</v>
      </c>
      <c r="GC309" s="27" t="s">
        <v>772</v>
      </c>
      <c r="GD309" s="27">
        <v>127</v>
      </c>
      <c r="GF309" s="27">
        <v>-1</v>
      </c>
    </row>
    <row r="310" spans="1:190" x14ac:dyDescent="0.3">
      <c r="A310" s="27" t="s">
        <v>1462</v>
      </c>
      <c r="B310" s="27" t="s">
        <v>1461</v>
      </c>
      <c r="C310" s="27">
        <v>9545</v>
      </c>
      <c r="D310" s="47" t="s">
        <v>3915</v>
      </c>
      <c r="E310" s="28">
        <v>42237</v>
      </c>
      <c r="F310" s="27" t="s">
        <v>48</v>
      </c>
      <c r="G310" s="27" t="s">
        <v>49</v>
      </c>
      <c r="H310" s="27" t="s">
        <v>50</v>
      </c>
      <c r="I310" s="27" t="s">
        <v>1448</v>
      </c>
      <c r="J310" s="27" t="s">
        <v>1460</v>
      </c>
      <c r="K310" s="27" t="s">
        <v>51</v>
      </c>
      <c r="BO310" s="27" t="s">
        <v>52</v>
      </c>
      <c r="BQ310" s="27">
        <v>80</v>
      </c>
      <c r="BR310" s="27" t="s">
        <v>320</v>
      </c>
      <c r="BS310" s="27" t="s">
        <v>52</v>
      </c>
      <c r="BT310" s="27">
        <v>1</v>
      </c>
      <c r="BU310" s="27">
        <v>5</v>
      </c>
      <c r="BV310" s="27">
        <v>1</v>
      </c>
      <c r="FZ310" s="27" t="s">
        <v>1459</v>
      </c>
      <c r="GA310" s="27">
        <v>507582</v>
      </c>
      <c r="GB310" s="27" t="s">
        <v>1458</v>
      </c>
      <c r="GC310" s="27" t="s">
        <v>1457</v>
      </c>
      <c r="GD310" s="27">
        <v>45</v>
      </c>
      <c r="GF310" s="27">
        <v>-1</v>
      </c>
      <c r="GG310" s="27" t="s">
        <v>54</v>
      </c>
      <c r="GH310" s="27" t="s">
        <v>54</v>
      </c>
    </row>
    <row r="311" spans="1:190" x14ac:dyDescent="0.3">
      <c r="A311" s="27" t="s">
        <v>2476</v>
      </c>
      <c r="B311" s="27" t="s">
        <v>2475</v>
      </c>
      <c r="C311" s="27">
        <v>9545</v>
      </c>
      <c r="D311" s="47" t="s">
        <v>3916</v>
      </c>
      <c r="E311" s="28">
        <v>42236</v>
      </c>
      <c r="F311" s="27" t="s">
        <v>48</v>
      </c>
      <c r="G311" s="27" t="s">
        <v>49</v>
      </c>
      <c r="H311" s="27" t="s">
        <v>50</v>
      </c>
      <c r="I311" s="27" t="s">
        <v>1448</v>
      </c>
      <c r="J311" s="27" t="s">
        <v>2474</v>
      </c>
      <c r="K311" s="27" t="s">
        <v>51</v>
      </c>
      <c r="L311" s="27" t="s">
        <v>52</v>
      </c>
      <c r="M311" s="27" t="s">
        <v>52</v>
      </c>
      <c r="O311" s="27">
        <v>100</v>
      </c>
      <c r="P311" s="27" t="s">
        <v>320</v>
      </c>
      <c r="Q311" s="27" t="s">
        <v>52</v>
      </c>
      <c r="R311" s="27">
        <v>7</v>
      </c>
      <c r="S311" s="27">
        <v>15</v>
      </c>
      <c r="T311" s="27">
        <v>7</v>
      </c>
      <c r="U311" s="27" t="s">
        <v>52</v>
      </c>
      <c r="V311" s="27" t="s">
        <v>52</v>
      </c>
      <c r="X311" s="27">
        <v>350</v>
      </c>
      <c r="Y311" s="27" t="s">
        <v>320</v>
      </c>
      <c r="Z311" s="27" t="s">
        <v>52</v>
      </c>
      <c r="AA311" s="27">
        <v>3</v>
      </c>
      <c r="AB311" s="27">
        <v>7</v>
      </c>
      <c r="AC311" s="27">
        <v>3</v>
      </c>
      <c r="AD311" s="27" t="s">
        <v>52</v>
      </c>
      <c r="AE311" s="27" t="s">
        <v>52</v>
      </c>
      <c r="AG311" s="27">
        <v>75</v>
      </c>
      <c r="AH311" s="27" t="s">
        <v>335</v>
      </c>
      <c r="AI311" s="27" t="s">
        <v>52</v>
      </c>
      <c r="AJ311" s="27">
        <v>1</v>
      </c>
      <c r="AK311" s="27">
        <v>5</v>
      </c>
      <c r="AL311" s="27">
        <v>1</v>
      </c>
      <c r="AM311" s="27" t="s">
        <v>52</v>
      </c>
      <c r="AN311" s="27" t="s">
        <v>52</v>
      </c>
      <c r="AP311" s="27">
        <v>250</v>
      </c>
      <c r="AQ311" s="27" t="s">
        <v>320</v>
      </c>
      <c r="AR311" s="27" t="s">
        <v>52</v>
      </c>
      <c r="AS311" s="27">
        <v>2</v>
      </c>
      <c r="AT311" s="27">
        <v>4</v>
      </c>
      <c r="AU311" s="27">
        <v>2</v>
      </c>
      <c r="AV311" s="27" t="s">
        <v>52</v>
      </c>
      <c r="AW311" s="27" t="s">
        <v>52</v>
      </c>
      <c r="AY311" s="27">
        <v>325</v>
      </c>
      <c r="AZ311" s="27" t="s">
        <v>320</v>
      </c>
      <c r="BA311" s="27" t="s">
        <v>52</v>
      </c>
      <c r="BB311" s="27">
        <v>1</v>
      </c>
      <c r="BC311" s="27">
        <v>7</v>
      </c>
      <c r="BD311" s="27">
        <v>1</v>
      </c>
      <c r="BE311" s="27" t="s">
        <v>52</v>
      </c>
      <c r="BF311" s="27" t="s">
        <v>52</v>
      </c>
      <c r="BH311" s="27">
        <v>225</v>
      </c>
      <c r="BI311" s="27" t="s">
        <v>320</v>
      </c>
      <c r="BJ311" s="27" t="s">
        <v>52</v>
      </c>
      <c r="BK311" s="27">
        <v>1</v>
      </c>
      <c r="BL311" s="27">
        <v>6</v>
      </c>
      <c r="BM311" s="27">
        <v>1</v>
      </c>
      <c r="BN311" s="27" t="s">
        <v>52</v>
      </c>
      <c r="BO311" s="27" t="s">
        <v>52</v>
      </c>
      <c r="BQ311" s="27">
        <v>85</v>
      </c>
      <c r="BR311" s="27" t="s">
        <v>320</v>
      </c>
      <c r="BS311" s="27" t="s">
        <v>52</v>
      </c>
      <c r="BT311" s="27">
        <v>6</v>
      </c>
      <c r="BU311" s="27">
        <v>15</v>
      </c>
      <c r="BV311" s="27">
        <v>6</v>
      </c>
      <c r="BW311" s="27" t="s">
        <v>52</v>
      </c>
      <c r="BX311" s="27" t="s">
        <v>52</v>
      </c>
      <c r="BZ311" s="27">
        <v>1500</v>
      </c>
      <c r="CA311" s="27" t="s">
        <v>320</v>
      </c>
      <c r="CB311" s="27" t="s">
        <v>52</v>
      </c>
      <c r="CC311" s="27">
        <v>1</v>
      </c>
      <c r="CD311" s="27">
        <v>7</v>
      </c>
      <c r="CE311" s="27">
        <v>1</v>
      </c>
      <c r="CF311" s="27" t="s">
        <v>52</v>
      </c>
      <c r="CG311" s="27" t="s">
        <v>52</v>
      </c>
      <c r="CI311" s="27">
        <v>400</v>
      </c>
      <c r="CJ311" s="27" t="s">
        <v>320</v>
      </c>
      <c r="CK311" s="27" t="s">
        <v>52</v>
      </c>
      <c r="CL311" s="27">
        <v>1</v>
      </c>
      <c r="CM311" s="27">
        <v>7</v>
      </c>
      <c r="CN311" s="27">
        <v>1</v>
      </c>
      <c r="CO311" s="27" t="s">
        <v>52</v>
      </c>
      <c r="CP311" s="27" t="s">
        <v>52</v>
      </c>
      <c r="CR311" s="27">
        <v>300</v>
      </c>
      <c r="CS311" s="27" t="s">
        <v>320</v>
      </c>
      <c r="CT311" s="27" t="s">
        <v>52</v>
      </c>
      <c r="CU311" s="27">
        <v>1</v>
      </c>
      <c r="CV311" s="27">
        <v>7</v>
      </c>
      <c r="CW311" s="27">
        <v>1</v>
      </c>
      <c r="CX311" s="27" t="s">
        <v>52</v>
      </c>
      <c r="CY311" s="27" t="s">
        <v>52</v>
      </c>
      <c r="DA311" s="27">
        <v>275</v>
      </c>
      <c r="DB311" s="27" t="s">
        <v>320</v>
      </c>
      <c r="DC311" s="27" t="s">
        <v>52</v>
      </c>
      <c r="DD311" s="27">
        <v>1</v>
      </c>
      <c r="DE311" s="27">
        <v>3</v>
      </c>
      <c r="DF311" s="27">
        <v>1</v>
      </c>
      <c r="DG311" s="27" t="s">
        <v>52</v>
      </c>
      <c r="DH311" s="27" t="s">
        <v>52</v>
      </c>
      <c r="DJ311" s="27">
        <v>600</v>
      </c>
      <c r="DK311" s="27" t="s">
        <v>320</v>
      </c>
      <c r="DL311" s="27" t="s">
        <v>52</v>
      </c>
      <c r="DM311" s="27">
        <v>2</v>
      </c>
      <c r="DN311" s="27">
        <v>5</v>
      </c>
      <c r="DO311" s="27">
        <v>2</v>
      </c>
      <c r="DP311" s="27" t="s">
        <v>52</v>
      </c>
      <c r="DQ311" s="27" t="s">
        <v>52</v>
      </c>
      <c r="DS311" s="27">
        <v>50</v>
      </c>
      <c r="DT311" s="27" t="s">
        <v>320</v>
      </c>
      <c r="DU311" s="27" t="s">
        <v>52</v>
      </c>
      <c r="DV311" s="27">
        <v>1</v>
      </c>
      <c r="DW311" s="27">
        <v>15</v>
      </c>
      <c r="DX311" s="27">
        <v>1</v>
      </c>
      <c r="DY311" s="27" t="s">
        <v>53</v>
      </c>
      <c r="EH311" s="27" t="s">
        <v>52</v>
      </c>
      <c r="EI311" s="27" t="s">
        <v>52</v>
      </c>
      <c r="EK311" s="27">
        <v>250</v>
      </c>
      <c r="EL311" s="27" t="s">
        <v>320</v>
      </c>
      <c r="EM311" s="27" t="s">
        <v>52</v>
      </c>
      <c r="EN311" s="27">
        <v>1</v>
      </c>
      <c r="EO311" s="27">
        <v>10</v>
      </c>
      <c r="EP311" s="27">
        <v>1</v>
      </c>
      <c r="EQ311" s="27" t="s">
        <v>52</v>
      </c>
      <c r="ER311" s="27" t="s">
        <v>52</v>
      </c>
      <c r="ET311" s="27">
        <v>50</v>
      </c>
      <c r="EU311" s="27" t="s">
        <v>320</v>
      </c>
      <c r="EV311" s="27" t="s">
        <v>52</v>
      </c>
      <c r="EW311" s="27">
        <v>1</v>
      </c>
      <c r="EX311" s="27">
        <v>15</v>
      </c>
      <c r="EY311" s="27">
        <v>1</v>
      </c>
      <c r="EZ311" s="27" t="s">
        <v>52</v>
      </c>
      <c r="FA311" s="27" t="s">
        <v>52</v>
      </c>
      <c r="FC311" s="27">
        <v>125</v>
      </c>
      <c r="FD311" s="27" t="s">
        <v>320</v>
      </c>
      <c r="FE311" s="27" t="s">
        <v>52</v>
      </c>
      <c r="FF311" s="27">
        <v>2</v>
      </c>
      <c r="FG311" s="27">
        <v>7</v>
      </c>
      <c r="FH311" s="27">
        <v>2</v>
      </c>
      <c r="FI311" s="27" t="s">
        <v>52</v>
      </c>
      <c r="FJ311" s="27">
        <v>75</v>
      </c>
      <c r="FK311" s="27">
        <v>175</v>
      </c>
      <c r="FL311" s="27" t="s">
        <v>320</v>
      </c>
      <c r="FM311" s="27" t="s">
        <v>52</v>
      </c>
      <c r="FN311" s="27">
        <v>1</v>
      </c>
      <c r="FO311" s="27">
        <v>10</v>
      </c>
      <c r="FP311" s="27">
        <v>1</v>
      </c>
      <c r="FQ311" s="27" t="s">
        <v>52</v>
      </c>
      <c r="FR311" s="27" t="s">
        <v>52</v>
      </c>
      <c r="FT311" s="27">
        <v>150</v>
      </c>
      <c r="FU311" s="27" t="s">
        <v>320</v>
      </c>
      <c r="FV311" s="27" t="s">
        <v>52</v>
      </c>
      <c r="FW311" s="27">
        <v>1</v>
      </c>
      <c r="FX311" s="27">
        <v>7</v>
      </c>
      <c r="FY311" s="27">
        <v>1</v>
      </c>
      <c r="FZ311" s="27" t="s">
        <v>2473</v>
      </c>
      <c r="GA311" s="27">
        <v>506590</v>
      </c>
      <c r="GB311" s="27" t="s">
        <v>2472</v>
      </c>
      <c r="GC311" s="27" t="s">
        <v>2471</v>
      </c>
      <c r="GD311" s="27">
        <v>41</v>
      </c>
      <c r="GF311" s="27">
        <v>-1</v>
      </c>
      <c r="GG311" s="27" t="s">
        <v>54</v>
      </c>
      <c r="GH311" s="27" t="s">
        <v>54</v>
      </c>
    </row>
    <row r="312" spans="1:190" x14ac:dyDescent="0.3">
      <c r="A312" s="27" t="s">
        <v>2458</v>
      </c>
      <c r="B312" s="27" t="s">
        <v>2457</v>
      </c>
      <c r="C312" s="27">
        <v>9545</v>
      </c>
      <c r="D312" s="47" t="s">
        <v>3917</v>
      </c>
      <c r="E312" s="28">
        <v>42236</v>
      </c>
      <c r="F312" s="27" t="s">
        <v>48</v>
      </c>
      <c r="G312" s="27" t="s">
        <v>49</v>
      </c>
      <c r="H312" s="27" t="s">
        <v>50</v>
      </c>
      <c r="I312" s="27" t="s">
        <v>2456</v>
      </c>
      <c r="J312" s="27" t="s">
        <v>1638</v>
      </c>
      <c r="K312" s="27" t="s">
        <v>51</v>
      </c>
      <c r="L312" s="27" t="s">
        <v>53</v>
      </c>
      <c r="U312" s="27" t="s">
        <v>52</v>
      </c>
      <c r="V312" s="27" t="s">
        <v>52</v>
      </c>
      <c r="X312" s="27">
        <v>350</v>
      </c>
      <c r="Y312" s="27" t="s">
        <v>320</v>
      </c>
      <c r="Z312" s="27" t="s">
        <v>52</v>
      </c>
      <c r="AA312" s="27">
        <v>2</v>
      </c>
      <c r="AB312" s="27">
        <v>3</v>
      </c>
      <c r="AC312" s="27">
        <v>2</v>
      </c>
      <c r="AD312" s="27" t="s">
        <v>53</v>
      </c>
      <c r="AM312" s="27" t="s">
        <v>52</v>
      </c>
      <c r="AN312" s="27" t="s">
        <v>52</v>
      </c>
      <c r="AP312" s="27">
        <v>245</v>
      </c>
      <c r="AQ312" s="27" t="s">
        <v>320</v>
      </c>
      <c r="AR312" s="27" t="s">
        <v>52</v>
      </c>
      <c r="AS312" s="27">
        <v>4</v>
      </c>
      <c r="AT312" s="27">
        <v>7</v>
      </c>
      <c r="AU312" s="27">
        <v>4</v>
      </c>
      <c r="AV312" s="27" t="s">
        <v>52</v>
      </c>
      <c r="AW312" s="27" t="s">
        <v>52</v>
      </c>
      <c r="AY312" s="27">
        <v>350</v>
      </c>
      <c r="AZ312" s="27" t="s">
        <v>320</v>
      </c>
      <c r="BA312" s="27" t="s">
        <v>52</v>
      </c>
      <c r="BB312" s="27">
        <v>1</v>
      </c>
      <c r="BC312" s="27">
        <v>2</v>
      </c>
      <c r="BD312" s="27">
        <v>1</v>
      </c>
      <c r="BE312" s="27" t="s">
        <v>52</v>
      </c>
      <c r="BF312" s="27" t="s">
        <v>52</v>
      </c>
      <c r="BH312" s="27">
        <v>230</v>
      </c>
      <c r="BI312" s="27" t="s">
        <v>320</v>
      </c>
      <c r="BJ312" s="27" t="s">
        <v>52</v>
      </c>
      <c r="BK312" s="27">
        <v>3</v>
      </c>
      <c r="BL312" s="27">
        <v>5</v>
      </c>
      <c r="BM312" s="27">
        <v>3</v>
      </c>
      <c r="BN312" s="27" t="s">
        <v>52</v>
      </c>
      <c r="BO312" s="27" t="s">
        <v>52</v>
      </c>
      <c r="BQ312" s="27">
        <v>85</v>
      </c>
      <c r="BR312" s="27" t="s">
        <v>320</v>
      </c>
      <c r="BS312" s="27" t="s">
        <v>52</v>
      </c>
      <c r="BT312" s="27">
        <v>2</v>
      </c>
      <c r="BU312" s="27">
        <v>6</v>
      </c>
      <c r="BV312" s="27">
        <v>2</v>
      </c>
      <c r="BW312" s="27" t="s">
        <v>52</v>
      </c>
      <c r="BX312" s="27" t="s">
        <v>52</v>
      </c>
      <c r="BZ312" s="27">
        <v>1500</v>
      </c>
      <c r="CA312" s="27" t="s">
        <v>320</v>
      </c>
      <c r="CB312" s="27" t="s">
        <v>52</v>
      </c>
      <c r="CC312" s="27">
        <v>1</v>
      </c>
      <c r="CD312" s="27">
        <v>5</v>
      </c>
      <c r="CE312" s="27">
        <v>1</v>
      </c>
      <c r="CF312" s="27" t="s">
        <v>52</v>
      </c>
      <c r="CG312" s="27" t="s">
        <v>52</v>
      </c>
      <c r="CI312" s="27">
        <v>425</v>
      </c>
      <c r="CJ312" s="27" t="s">
        <v>320</v>
      </c>
      <c r="CK312" s="27" t="s">
        <v>52</v>
      </c>
      <c r="CL312" s="27">
        <v>3</v>
      </c>
      <c r="CM312" s="27">
        <v>6</v>
      </c>
      <c r="CN312" s="27">
        <v>3</v>
      </c>
      <c r="CO312" s="27" t="s">
        <v>52</v>
      </c>
      <c r="CP312" s="27" t="s">
        <v>52</v>
      </c>
      <c r="CR312" s="27">
        <v>300</v>
      </c>
      <c r="CS312" s="27" t="s">
        <v>320</v>
      </c>
      <c r="CT312" s="27" t="s">
        <v>52</v>
      </c>
      <c r="CU312" s="27">
        <v>1</v>
      </c>
      <c r="CV312" s="27">
        <v>7</v>
      </c>
      <c r="CW312" s="27">
        <v>1</v>
      </c>
      <c r="CX312" s="27" t="s">
        <v>52</v>
      </c>
      <c r="CY312" s="27" t="s">
        <v>52</v>
      </c>
      <c r="DA312" s="27">
        <v>275</v>
      </c>
      <c r="DB312" s="27" t="s">
        <v>320</v>
      </c>
      <c r="DC312" s="27" t="s">
        <v>52</v>
      </c>
      <c r="DD312" s="27">
        <v>1</v>
      </c>
      <c r="DE312" s="27">
        <v>7</v>
      </c>
      <c r="DF312" s="27">
        <v>1</v>
      </c>
      <c r="DG312" s="27" t="s">
        <v>52</v>
      </c>
      <c r="DH312" s="27" t="s">
        <v>52</v>
      </c>
      <c r="DJ312" s="27">
        <v>600</v>
      </c>
      <c r="DK312" s="27" t="s">
        <v>320</v>
      </c>
      <c r="DL312" s="27" t="s">
        <v>52</v>
      </c>
      <c r="DM312" s="27">
        <v>1</v>
      </c>
      <c r="DN312" s="27">
        <v>1</v>
      </c>
      <c r="DO312" s="27">
        <v>1</v>
      </c>
      <c r="DP312" s="27" t="s">
        <v>52</v>
      </c>
      <c r="DQ312" s="27" t="s">
        <v>52</v>
      </c>
      <c r="DS312" s="27">
        <v>50</v>
      </c>
      <c r="DT312" s="27" t="s">
        <v>320</v>
      </c>
      <c r="DU312" s="27" t="s">
        <v>52</v>
      </c>
      <c r="DV312" s="27">
        <v>1</v>
      </c>
      <c r="DW312" s="27">
        <v>15</v>
      </c>
      <c r="DX312" s="27">
        <v>1</v>
      </c>
      <c r="DY312" s="27" t="s">
        <v>53</v>
      </c>
      <c r="EH312" s="27" t="s">
        <v>52</v>
      </c>
      <c r="EI312" s="27" t="s">
        <v>52</v>
      </c>
      <c r="EK312" s="27">
        <v>250</v>
      </c>
      <c r="EL312" s="27" t="s">
        <v>320</v>
      </c>
      <c r="EM312" s="27" t="s">
        <v>52</v>
      </c>
      <c r="EN312" s="27">
        <v>1</v>
      </c>
      <c r="EO312" s="27">
        <v>7</v>
      </c>
      <c r="EP312" s="27">
        <v>1</v>
      </c>
      <c r="EQ312" s="27" t="s">
        <v>52</v>
      </c>
      <c r="ER312" s="27" t="s">
        <v>52</v>
      </c>
      <c r="ET312" s="27">
        <v>50</v>
      </c>
      <c r="EU312" s="27" t="s">
        <v>320</v>
      </c>
      <c r="EV312" s="27" t="s">
        <v>52</v>
      </c>
      <c r="EW312" s="27">
        <v>3</v>
      </c>
      <c r="EX312" s="27">
        <v>10</v>
      </c>
      <c r="EY312" s="27">
        <v>3</v>
      </c>
      <c r="EZ312" s="27" t="s">
        <v>52</v>
      </c>
      <c r="FA312" s="27" t="s">
        <v>52</v>
      </c>
      <c r="FC312" s="27">
        <v>150</v>
      </c>
      <c r="FD312" s="27" t="s">
        <v>320</v>
      </c>
      <c r="FE312" s="27" t="s">
        <v>52</v>
      </c>
      <c r="FF312" s="27">
        <v>1</v>
      </c>
      <c r="FG312" s="27">
        <v>7</v>
      </c>
      <c r="FH312" s="27">
        <v>1</v>
      </c>
      <c r="FI312" s="27" t="s">
        <v>52</v>
      </c>
      <c r="FJ312" s="27">
        <v>75</v>
      </c>
      <c r="FK312" s="27">
        <v>175</v>
      </c>
      <c r="FL312" s="27" t="s">
        <v>320</v>
      </c>
      <c r="FM312" s="27" t="s">
        <v>52</v>
      </c>
      <c r="FN312" s="27">
        <v>1</v>
      </c>
      <c r="FO312" s="27">
        <v>3</v>
      </c>
      <c r="FP312" s="27">
        <v>1</v>
      </c>
      <c r="FQ312" s="27" t="s">
        <v>52</v>
      </c>
      <c r="FR312" s="27" t="s">
        <v>52</v>
      </c>
      <c r="FT312" s="27">
        <v>150</v>
      </c>
      <c r="FU312" s="27" t="s">
        <v>320</v>
      </c>
      <c r="FV312" s="27" t="s">
        <v>52</v>
      </c>
      <c r="FW312" s="27">
        <v>1</v>
      </c>
      <c r="FX312" s="27">
        <v>7</v>
      </c>
      <c r="FY312" s="27">
        <v>1</v>
      </c>
      <c r="FZ312" s="27" t="s">
        <v>2455</v>
      </c>
      <c r="GA312" s="27">
        <v>506372</v>
      </c>
      <c r="GB312" s="27" t="s">
        <v>2454</v>
      </c>
      <c r="GC312" s="27" t="s">
        <v>2453</v>
      </c>
      <c r="GD312" s="27">
        <v>40</v>
      </c>
      <c r="GF312" s="27">
        <v>-1</v>
      </c>
      <c r="GG312" s="27" t="s">
        <v>54</v>
      </c>
      <c r="GH312" s="27" t="s">
        <v>54</v>
      </c>
    </row>
    <row r="313" spans="1:190" x14ac:dyDescent="0.3">
      <c r="A313" s="27" t="s">
        <v>1609</v>
      </c>
      <c r="B313" s="27" t="s">
        <v>1608</v>
      </c>
      <c r="C313" s="27">
        <v>5481</v>
      </c>
      <c r="D313" s="47" t="s">
        <v>3918</v>
      </c>
      <c r="E313" s="28">
        <v>42235</v>
      </c>
      <c r="F313" s="27" t="s">
        <v>69</v>
      </c>
      <c r="G313" s="27" t="s">
        <v>1522</v>
      </c>
      <c r="H313" s="27" t="s">
        <v>1589</v>
      </c>
      <c r="I313" s="27" t="s">
        <v>1588</v>
      </c>
      <c r="J313" s="27" t="s">
        <v>1607</v>
      </c>
      <c r="K313" s="27" t="s">
        <v>51</v>
      </c>
      <c r="CO313" s="27" t="s">
        <v>52</v>
      </c>
      <c r="CP313" s="27" t="s">
        <v>52</v>
      </c>
      <c r="CR313" s="27">
        <v>700</v>
      </c>
      <c r="CS313" s="27" t="s">
        <v>320</v>
      </c>
      <c r="CT313" s="27" t="s">
        <v>52</v>
      </c>
      <c r="CU313" s="27">
        <v>2</v>
      </c>
      <c r="CV313" s="27">
        <v>2</v>
      </c>
      <c r="CW313" s="27">
        <v>2</v>
      </c>
      <c r="FZ313" s="27" t="s">
        <v>1606</v>
      </c>
      <c r="GA313" s="27">
        <v>501507</v>
      </c>
      <c r="GB313" s="27" t="s">
        <v>1605</v>
      </c>
      <c r="GC313" s="27" t="s">
        <v>1604</v>
      </c>
      <c r="GD313" s="27">
        <v>19</v>
      </c>
      <c r="GF313" s="27">
        <v>-1</v>
      </c>
      <c r="GG313" s="27" t="s">
        <v>54</v>
      </c>
      <c r="GH313" s="27" t="s">
        <v>54</v>
      </c>
    </row>
    <row r="314" spans="1:190" x14ac:dyDescent="0.3">
      <c r="C314" s="27">
        <v>5481</v>
      </c>
      <c r="D314" s="47" t="s">
        <v>3919</v>
      </c>
      <c r="E314" s="27" t="s">
        <v>900</v>
      </c>
      <c r="F314" s="27" t="s">
        <v>48</v>
      </c>
      <c r="G314" s="27" t="s">
        <v>88</v>
      </c>
      <c r="H314" s="27" t="s">
        <v>90</v>
      </c>
      <c r="I314" s="27" t="s">
        <v>952</v>
      </c>
      <c r="J314" s="27" t="s">
        <v>951</v>
      </c>
      <c r="K314" s="27" t="s">
        <v>64</v>
      </c>
      <c r="L314" s="27" t="s">
        <v>52</v>
      </c>
      <c r="M314" s="27" t="s">
        <v>52</v>
      </c>
      <c r="O314" s="27">
        <v>85</v>
      </c>
      <c r="P314" s="27" t="s">
        <v>2184</v>
      </c>
      <c r="Q314" s="27" t="s">
        <v>52</v>
      </c>
      <c r="R314" s="27">
        <v>5</v>
      </c>
      <c r="S314" s="27">
        <v>10</v>
      </c>
      <c r="T314" s="27">
        <v>1</v>
      </c>
      <c r="U314" s="27" t="s">
        <v>52</v>
      </c>
      <c r="V314" s="27" t="s">
        <v>52</v>
      </c>
      <c r="W314" s="27" t="s">
        <v>54</v>
      </c>
      <c r="X314" s="27">
        <v>325</v>
      </c>
      <c r="Y314" s="27" t="s">
        <v>2079</v>
      </c>
      <c r="Z314" s="27" t="s">
        <v>52</v>
      </c>
      <c r="AA314" s="27">
        <v>2</v>
      </c>
      <c r="AB314" s="27">
        <v>2</v>
      </c>
      <c r="AC314" s="27">
        <v>1</v>
      </c>
      <c r="AD314" s="27" t="s">
        <v>52</v>
      </c>
      <c r="AE314" s="27" t="s">
        <v>52</v>
      </c>
      <c r="AG314" s="27">
        <v>100</v>
      </c>
      <c r="AH314" s="27" t="s">
        <v>320</v>
      </c>
      <c r="AI314" s="27" t="s">
        <v>52</v>
      </c>
      <c r="AJ314" s="27">
        <v>3</v>
      </c>
      <c r="AK314" s="27">
        <v>15</v>
      </c>
      <c r="AL314" s="27">
        <v>1</v>
      </c>
      <c r="AM314" s="27" t="s">
        <v>52</v>
      </c>
      <c r="AN314" s="27" t="s">
        <v>52</v>
      </c>
      <c r="AO314" s="27" t="s">
        <v>54</v>
      </c>
      <c r="AP314" s="27">
        <v>250</v>
      </c>
      <c r="AQ314" s="27" t="s">
        <v>350</v>
      </c>
      <c r="AR314" s="27" t="s">
        <v>52</v>
      </c>
      <c r="AS314" s="27">
        <v>2</v>
      </c>
      <c r="AT314" s="27">
        <v>10</v>
      </c>
      <c r="AU314" s="27">
        <v>1</v>
      </c>
      <c r="AV314" s="27" t="s">
        <v>52</v>
      </c>
      <c r="AW314" s="27" t="s">
        <v>52</v>
      </c>
      <c r="AY314" s="27">
        <v>375</v>
      </c>
      <c r="AZ314" s="27" t="s">
        <v>357</v>
      </c>
      <c r="BA314" s="27" t="s">
        <v>52</v>
      </c>
      <c r="BB314" s="27">
        <v>2</v>
      </c>
      <c r="BC314" s="27">
        <v>4</v>
      </c>
      <c r="BD314" s="27">
        <v>1</v>
      </c>
      <c r="BE314" s="27" t="s">
        <v>52</v>
      </c>
      <c r="BF314" s="27" t="s">
        <v>52</v>
      </c>
      <c r="BG314" s="27" t="s">
        <v>54</v>
      </c>
      <c r="BH314" s="27">
        <v>165</v>
      </c>
      <c r="BI314" s="27" t="s">
        <v>2183</v>
      </c>
      <c r="BJ314" s="27" t="s">
        <v>52</v>
      </c>
      <c r="BK314" s="27">
        <v>2</v>
      </c>
      <c r="BL314" s="27">
        <v>3</v>
      </c>
      <c r="BM314" s="27">
        <v>1</v>
      </c>
      <c r="BN314" s="27" t="s">
        <v>52</v>
      </c>
      <c r="BO314" s="27" t="s">
        <v>52</v>
      </c>
      <c r="BP314" s="27" t="s">
        <v>54</v>
      </c>
      <c r="BQ314" s="27">
        <v>100</v>
      </c>
      <c r="BR314" s="27" t="s">
        <v>950</v>
      </c>
      <c r="BS314" s="27" t="s">
        <v>52</v>
      </c>
      <c r="BT314" s="27">
        <v>2</v>
      </c>
      <c r="BU314" s="27">
        <v>1</v>
      </c>
      <c r="BV314" s="27">
        <v>1</v>
      </c>
      <c r="BW314" s="27" t="s">
        <v>52</v>
      </c>
      <c r="BX314" s="27" t="s">
        <v>52</v>
      </c>
      <c r="BY314" s="27" t="s">
        <v>54</v>
      </c>
      <c r="BZ314" s="27">
        <v>1600</v>
      </c>
      <c r="CA314" s="27" t="s">
        <v>1438</v>
      </c>
      <c r="CB314" s="27" t="s">
        <v>52</v>
      </c>
      <c r="CC314" s="27">
        <v>2</v>
      </c>
      <c r="CD314" s="27">
        <v>5</v>
      </c>
      <c r="CE314" s="27">
        <v>1</v>
      </c>
      <c r="CF314" s="27" t="s">
        <v>52</v>
      </c>
      <c r="CG314" s="27" t="s">
        <v>53</v>
      </c>
      <c r="CI314" s="27">
        <f>2200/4</f>
        <v>550</v>
      </c>
      <c r="CJ314" s="27" t="s">
        <v>2182</v>
      </c>
      <c r="CK314" s="27" t="s">
        <v>52</v>
      </c>
      <c r="CL314" s="27">
        <v>3</v>
      </c>
      <c r="CM314" s="27">
        <v>10</v>
      </c>
      <c r="CN314" s="27">
        <v>1</v>
      </c>
      <c r="CO314" s="27" t="s">
        <v>53</v>
      </c>
      <c r="CP314" s="27" t="s">
        <v>54</v>
      </c>
      <c r="CQ314" s="27" t="s">
        <v>54</v>
      </c>
      <c r="CR314" s="27" t="s">
        <v>54</v>
      </c>
      <c r="CS314" s="27" t="s">
        <v>54</v>
      </c>
      <c r="CT314" s="27" t="s">
        <v>54</v>
      </c>
      <c r="CU314" s="27" t="s">
        <v>54</v>
      </c>
      <c r="CV314" s="27" t="s">
        <v>54</v>
      </c>
      <c r="CW314" s="27" t="s">
        <v>54</v>
      </c>
      <c r="CX314" s="27" t="s">
        <v>52</v>
      </c>
      <c r="CY314" s="27" t="s">
        <v>52</v>
      </c>
      <c r="DA314" s="27">
        <v>325</v>
      </c>
      <c r="DB314" s="27" t="s">
        <v>317</v>
      </c>
      <c r="DC314" s="27" t="s">
        <v>52</v>
      </c>
      <c r="DD314" s="27">
        <v>3</v>
      </c>
      <c r="DE314" s="27">
        <v>4</v>
      </c>
      <c r="DF314" s="27">
        <v>1</v>
      </c>
      <c r="DG314" s="27" t="s">
        <v>52</v>
      </c>
      <c r="DH314" s="27" t="s">
        <v>52</v>
      </c>
      <c r="DI314" s="27" t="s">
        <v>54</v>
      </c>
      <c r="DJ314" s="27">
        <v>650</v>
      </c>
      <c r="DK314" s="27" t="s">
        <v>2181</v>
      </c>
      <c r="DL314" s="27" t="s">
        <v>52</v>
      </c>
      <c r="DM314" s="27">
        <v>1</v>
      </c>
      <c r="DN314" s="27">
        <v>2</v>
      </c>
      <c r="DO314" s="27">
        <v>1</v>
      </c>
      <c r="DP314" s="27" t="s">
        <v>52</v>
      </c>
      <c r="DQ314" s="27" t="s">
        <v>52</v>
      </c>
      <c r="DR314" s="27" t="s">
        <v>54</v>
      </c>
      <c r="DS314" s="27">
        <v>35</v>
      </c>
      <c r="DT314" s="27" t="s">
        <v>396</v>
      </c>
      <c r="DU314" s="27" t="s">
        <v>52</v>
      </c>
      <c r="DV314" s="27">
        <v>5</v>
      </c>
      <c r="DW314" s="27">
        <v>15</v>
      </c>
      <c r="DX314" s="27">
        <v>1</v>
      </c>
      <c r="DY314" s="27" t="s">
        <v>52</v>
      </c>
      <c r="DZ314" s="27" t="s">
        <v>52</v>
      </c>
      <c r="EA314" s="27" t="s">
        <v>54</v>
      </c>
      <c r="EB314" s="27">
        <v>70</v>
      </c>
      <c r="EC314" s="27" t="s">
        <v>2180</v>
      </c>
      <c r="ED314" s="27" t="s">
        <v>52</v>
      </c>
      <c r="EE314" s="27">
        <v>1</v>
      </c>
      <c r="EF314" s="27">
        <v>1</v>
      </c>
      <c r="EG314" s="27">
        <v>1</v>
      </c>
      <c r="EH314" s="27" t="s">
        <v>52</v>
      </c>
      <c r="EI314" s="27" t="s">
        <v>52</v>
      </c>
      <c r="EK314" s="27">
        <v>325</v>
      </c>
      <c r="EL314" s="27" t="s">
        <v>313</v>
      </c>
      <c r="EM314" s="27" t="s">
        <v>52</v>
      </c>
      <c r="EN314" s="27">
        <v>2</v>
      </c>
      <c r="EO314" s="27">
        <v>4</v>
      </c>
      <c r="EP314" s="27">
        <v>1</v>
      </c>
      <c r="EQ314" s="27" t="s">
        <v>52</v>
      </c>
      <c r="ER314" s="27" t="s">
        <v>52</v>
      </c>
      <c r="ES314" s="27" t="s">
        <v>54</v>
      </c>
      <c r="ET314" s="27">
        <v>150</v>
      </c>
      <c r="EU314" s="27" t="s">
        <v>383</v>
      </c>
      <c r="EV314" s="27" t="s">
        <v>52</v>
      </c>
      <c r="EW314" s="27">
        <v>4</v>
      </c>
      <c r="EX314" s="27">
        <v>7</v>
      </c>
      <c r="EY314" s="27">
        <v>1</v>
      </c>
      <c r="EZ314" s="27" t="s">
        <v>52</v>
      </c>
      <c r="FA314" s="27" t="s">
        <v>52</v>
      </c>
      <c r="FB314" s="27" t="s">
        <v>54</v>
      </c>
      <c r="FC314" s="27">
        <v>175</v>
      </c>
      <c r="FD314" s="27" t="s">
        <v>313</v>
      </c>
      <c r="FE314" s="27" t="s">
        <v>52</v>
      </c>
      <c r="FF314" s="27">
        <v>3</v>
      </c>
      <c r="FG314" s="27">
        <v>7</v>
      </c>
      <c r="FH314" s="27">
        <v>1</v>
      </c>
      <c r="FI314" s="27" t="s">
        <v>52</v>
      </c>
      <c r="FJ314" s="27">
        <v>120</v>
      </c>
      <c r="FK314" s="27">
        <v>225</v>
      </c>
      <c r="FL314" s="27" t="s">
        <v>2179</v>
      </c>
      <c r="FM314" s="27" t="s">
        <v>52</v>
      </c>
      <c r="FN314" s="27">
        <v>30</v>
      </c>
      <c r="FO314" s="27">
        <v>30</v>
      </c>
      <c r="FP314" s="27">
        <v>1</v>
      </c>
      <c r="FQ314" s="27" t="s">
        <v>52</v>
      </c>
      <c r="FR314" s="27" t="s">
        <v>52</v>
      </c>
      <c r="FT314" s="27">
        <v>100</v>
      </c>
      <c r="FU314" s="27" t="s">
        <v>2178</v>
      </c>
      <c r="FV314" s="27" t="s">
        <v>52</v>
      </c>
      <c r="FW314" s="27">
        <v>7</v>
      </c>
      <c r="FX314" s="27">
        <v>15</v>
      </c>
      <c r="FY314" s="27">
        <v>1</v>
      </c>
      <c r="GB314" s="27" t="s">
        <v>2177</v>
      </c>
      <c r="GC314" s="27" t="s">
        <v>2176</v>
      </c>
    </row>
    <row r="315" spans="1:190" x14ac:dyDescent="0.3">
      <c r="C315" s="27">
        <v>5481</v>
      </c>
      <c r="D315" s="47" t="s">
        <v>3920</v>
      </c>
      <c r="E315" s="27" t="s">
        <v>900</v>
      </c>
      <c r="F315" s="27" t="s">
        <v>48</v>
      </c>
      <c r="G315" s="27" t="s">
        <v>88</v>
      </c>
      <c r="H315" s="27" t="s">
        <v>90</v>
      </c>
      <c r="I315" s="27" t="s">
        <v>952</v>
      </c>
      <c r="J315" s="27" t="s">
        <v>951</v>
      </c>
      <c r="K315" s="27" t="s">
        <v>64</v>
      </c>
      <c r="L315" s="27" t="s">
        <v>52</v>
      </c>
      <c r="M315" s="27" t="s">
        <v>52</v>
      </c>
      <c r="O315" s="27">
        <v>135</v>
      </c>
      <c r="P315" s="27" t="s">
        <v>305</v>
      </c>
      <c r="Q315" s="27" t="s">
        <v>52</v>
      </c>
      <c r="R315" s="27">
        <v>2</v>
      </c>
      <c r="S315" s="27">
        <v>7</v>
      </c>
      <c r="T315" s="27">
        <v>1</v>
      </c>
      <c r="U315" s="27" t="s">
        <v>52</v>
      </c>
      <c r="V315" s="27" t="s">
        <v>52</v>
      </c>
      <c r="W315" s="27" t="s">
        <v>54</v>
      </c>
      <c r="X315" s="27">
        <v>300</v>
      </c>
      <c r="Y315" s="27" t="s">
        <v>987</v>
      </c>
      <c r="Z315" s="27" t="s">
        <v>52</v>
      </c>
      <c r="AA315" s="27">
        <v>2</v>
      </c>
      <c r="AB315" s="27">
        <v>7</v>
      </c>
      <c r="AC315" s="27">
        <v>1</v>
      </c>
      <c r="AD315" s="27" t="s">
        <v>52</v>
      </c>
      <c r="AE315" s="27" t="s">
        <v>52</v>
      </c>
      <c r="AG315" s="27">
        <v>135</v>
      </c>
      <c r="AH315" s="27" t="s">
        <v>986</v>
      </c>
      <c r="AI315" s="27" t="s">
        <v>52</v>
      </c>
      <c r="AJ315" s="27">
        <v>1</v>
      </c>
      <c r="AK315" s="27">
        <v>7</v>
      </c>
      <c r="AL315" s="27">
        <v>1</v>
      </c>
      <c r="AM315" s="27" t="s">
        <v>52</v>
      </c>
      <c r="AN315" s="27" t="s">
        <v>52</v>
      </c>
      <c r="AO315" s="27" t="s">
        <v>54</v>
      </c>
      <c r="AP315" s="27">
        <v>275</v>
      </c>
      <c r="AQ315" s="27" t="s">
        <v>350</v>
      </c>
      <c r="AR315" s="27" t="s">
        <v>52</v>
      </c>
      <c r="AS315" s="27">
        <v>1</v>
      </c>
      <c r="AT315" s="27">
        <v>7</v>
      </c>
      <c r="AU315" s="27">
        <v>1</v>
      </c>
      <c r="AV315" s="27" t="s">
        <v>52</v>
      </c>
      <c r="AW315" s="27" t="s">
        <v>52</v>
      </c>
      <c r="AY315" s="27">
        <v>375</v>
      </c>
      <c r="AZ315" s="27" t="s">
        <v>357</v>
      </c>
      <c r="BA315" s="27" t="s">
        <v>52</v>
      </c>
      <c r="BB315" s="27">
        <v>1</v>
      </c>
      <c r="BC315" s="27">
        <v>10</v>
      </c>
      <c r="BD315" s="27">
        <v>1</v>
      </c>
      <c r="BE315" s="27" t="s">
        <v>52</v>
      </c>
      <c r="BF315" s="27" t="s">
        <v>52</v>
      </c>
      <c r="BG315" s="27" t="s">
        <v>54</v>
      </c>
      <c r="BH315" s="27">
        <v>170</v>
      </c>
      <c r="BI315" s="27" t="s">
        <v>985</v>
      </c>
      <c r="BJ315" s="27" t="s">
        <v>52</v>
      </c>
      <c r="BK315" s="27">
        <v>2</v>
      </c>
      <c r="BL315" s="27">
        <v>10</v>
      </c>
      <c r="BM315" s="27">
        <v>1</v>
      </c>
      <c r="BN315" s="27" t="s">
        <v>52</v>
      </c>
      <c r="BO315" s="27" t="s">
        <v>52</v>
      </c>
      <c r="BP315" s="27" t="s">
        <v>54</v>
      </c>
      <c r="BQ315" s="27">
        <v>80</v>
      </c>
      <c r="BR315" s="27" t="s">
        <v>320</v>
      </c>
      <c r="BS315" s="27" t="s">
        <v>52</v>
      </c>
      <c r="BT315" s="27">
        <v>2</v>
      </c>
      <c r="BU315" s="27">
        <v>3</v>
      </c>
      <c r="BV315" s="27">
        <v>1</v>
      </c>
      <c r="BW315" s="27" t="s">
        <v>52</v>
      </c>
      <c r="BX315" s="27" t="s">
        <v>52</v>
      </c>
      <c r="BY315" s="27" t="s">
        <v>54</v>
      </c>
      <c r="BZ315" s="27">
        <v>1800</v>
      </c>
      <c r="CA315" s="27" t="s">
        <v>343</v>
      </c>
      <c r="CB315" s="27" t="s">
        <v>52</v>
      </c>
      <c r="CC315" s="27">
        <v>2</v>
      </c>
      <c r="CD315" s="27">
        <v>7</v>
      </c>
      <c r="CE315" s="27">
        <v>1</v>
      </c>
      <c r="CF315" s="27" t="s">
        <v>52</v>
      </c>
      <c r="CG315" s="27" t="s">
        <v>53</v>
      </c>
      <c r="CI315" s="27">
        <f>2200/4</f>
        <v>550</v>
      </c>
      <c r="CJ315" s="27" t="s">
        <v>358</v>
      </c>
      <c r="CK315" s="27" t="s">
        <v>52</v>
      </c>
      <c r="CL315" s="27">
        <v>7</v>
      </c>
      <c r="CM315" s="27">
        <v>7</v>
      </c>
      <c r="CN315" s="27">
        <v>1</v>
      </c>
      <c r="CO315" s="27" t="s">
        <v>53</v>
      </c>
      <c r="CP315" s="27" t="s">
        <v>54</v>
      </c>
      <c r="CQ315" s="27" t="s">
        <v>54</v>
      </c>
      <c r="CR315" s="27" t="s">
        <v>54</v>
      </c>
      <c r="CS315" s="27" t="s">
        <v>54</v>
      </c>
      <c r="CT315" s="27" t="s">
        <v>54</v>
      </c>
      <c r="CU315" s="27" t="s">
        <v>54</v>
      </c>
      <c r="CV315" s="27" t="s">
        <v>54</v>
      </c>
      <c r="CW315" s="27" t="s">
        <v>54</v>
      </c>
      <c r="CX315" s="27" t="s">
        <v>52</v>
      </c>
      <c r="CY315" s="27" t="s">
        <v>53</v>
      </c>
      <c r="DA315" s="27">
        <f>1400/4</f>
        <v>350</v>
      </c>
      <c r="DB315" s="27" t="s">
        <v>357</v>
      </c>
      <c r="DC315" s="27" t="s">
        <v>52</v>
      </c>
      <c r="DD315" s="27">
        <v>1</v>
      </c>
      <c r="DE315" s="27">
        <v>10</v>
      </c>
      <c r="DF315" s="27">
        <v>1</v>
      </c>
      <c r="DG315" s="27" t="s">
        <v>52</v>
      </c>
      <c r="DH315" s="27" t="s">
        <v>52</v>
      </c>
      <c r="DI315" s="27" t="s">
        <v>54</v>
      </c>
      <c r="DJ315" s="27">
        <v>650</v>
      </c>
      <c r="DK315" s="27" t="s">
        <v>305</v>
      </c>
      <c r="DL315" s="27" t="s">
        <v>52</v>
      </c>
      <c r="DM315" s="27">
        <v>1</v>
      </c>
      <c r="DN315" s="27">
        <v>5</v>
      </c>
      <c r="DO315" s="27">
        <v>1</v>
      </c>
      <c r="DP315" s="27" t="s">
        <v>52</v>
      </c>
      <c r="DQ315" s="27" t="s">
        <v>52</v>
      </c>
      <c r="DR315" s="27" t="s">
        <v>54</v>
      </c>
      <c r="DS315" s="27">
        <v>30</v>
      </c>
      <c r="DT315" s="27" t="s">
        <v>369</v>
      </c>
      <c r="DU315" s="27" t="s">
        <v>52</v>
      </c>
      <c r="DV315" s="27">
        <v>1</v>
      </c>
      <c r="DW315" s="27">
        <v>30</v>
      </c>
      <c r="DX315" s="27">
        <v>1</v>
      </c>
      <c r="DY315" s="27" t="s">
        <v>53</v>
      </c>
      <c r="EA315" s="27" t="s">
        <v>54</v>
      </c>
      <c r="EH315" s="27" t="s">
        <v>52</v>
      </c>
      <c r="EI315" s="27" t="s">
        <v>53</v>
      </c>
      <c r="EK315" s="27">
        <f>800/2</f>
        <v>400</v>
      </c>
      <c r="EL315" s="27" t="s">
        <v>313</v>
      </c>
      <c r="EM315" s="27" t="s">
        <v>52</v>
      </c>
      <c r="EN315" s="27">
        <v>1</v>
      </c>
      <c r="EO315" s="27">
        <v>30</v>
      </c>
      <c r="EP315" s="27">
        <v>1</v>
      </c>
      <c r="EQ315" s="27" t="s">
        <v>52</v>
      </c>
      <c r="ER315" s="27" t="s">
        <v>52</v>
      </c>
      <c r="ES315" s="27" t="s">
        <v>54</v>
      </c>
      <c r="ET315" s="27">
        <v>150</v>
      </c>
      <c r="EU315" s="27" t="s">
        <v>383</v>
      </c>
      <c r="EV315" s="27" t="s">
        <v>52</v>
      </c>
      <c r="EW315" s="27">
        <v>1</v>
      </c>
      <c r="EX315" s="27">
        <v>25</v>
      </c>
      <c r="EY315" s="27">
        <v>1</v>
      </c>
      <c r="EZ315" s="27" t="s">
        <v>52</v>
      </c>
      <c r="FA315" s="27" t="s">
        <v>52</v>
      </c>
      <c r="FB315" s="27" t="s">
        <v>54</v>
      </c>
      <c r="FC315" s="27">
        <v>250</v>
      </c>
      <c r="FD315" s="27" t="s">
        <v>313</v>
      </c>
      <c r="FE315" s="27" t="s">
        <v>52</v>
      </c>
      <c r="FF315" s="27">
        <v>1</v>
      </c>
      <c r="FG315" s="27">
        <v>30</v>
      </c>
      <c r="FH315" s="27">
        <v>1</v>
      </c>
      <c r="FI315" s="27" t="s">
        <v>53</v>
      </c>
      <c r="FQ315" s="27" t="s">
        <v>52</v>
      </c>
      <c r="FR315" s="27" t="s">
        <v>52</v>
      </c>
      <c r="FT315" s="27">
        <v>100</v>
      </c>
      <c r="FU315" s="27" t="s">
        <v>353</v>
      </c>
      <c r="FV315" s="27" t="s">
        <v>52</v>
      </c>
      <c r="FW315" s="27">
        <v>1</v>
      </c>
      <c r="FX315" s="27">
        <v>30</v>
      </c>
      <c r="FY315" s="27">
        <v>1</v>
      </c>
      <c r="GB315" s="27" t="s">
        <v>984</v>
      </c>
      <c r="GC315" s="27" t="s">
        <v>983</v>
      </c>
    </row>
    <row r="316" spans="1:190" x14ac:dyDescent="0.3">
      <c r="C316" s="27">
        <v>5481</v>
      </c>
      <c r="D316" s="47" t="s">
        <v>3921</v>
      </c>
      <c r="E316" s="27" t="s">
        <v>909</v>
      </c>
      <c r="F316" s="27" t="s">
        <v>48</v>
      </c>
      <c r="G316" s="27" t="s">
        <v>88</v>
      </c>
      <c r="H316" s="27" t="s">
        <v>90</v>
      </c>
      <c r="I316" s="27" t="s">
        <v>952</v>
      </c>
      <c r="J316" s="27" t="s">
        <v>951</v>
      </c>
      <c r="K316" s="27" t="s">
        <v>64</v>
      </c>
      <c r="L316" s="27" t="s">
        <v>52</v>
      </c>
      <c r="M316" s="27" t="s">
        <v>52</v>
      </c>
      <c r="N316" s="27" t="s">
        <v>54</v>
      </c>
      <c r="O316" s="27">
        <v>85</v>
      </c>
      <c r="P316" s="27" t="s">
        <v>305</v>
      </c>
      <c r="Q316" s="27" t="s">
        <v>52</v>
      </c>
      <c r="R316" s="27">
        <v>3</v>
      </c>
      <c r="S316" s="27">
        <v>5</v>
      </c>
      <c r="T316" s="27">
        <v>1</v>
      </c>
      <c r="DY316" s="27" t="s">
        <v>52</v>
      </c>
      <c r="DZ316" s="27" t="s">
        <v>52</v>
      </c>
      <c r="EA316" s="27" t="s">
        <v>54</v>
      </c>
      <c r="EB316" s="27">
        <v>70</v>
      </c>
      <c r="EC316" s="27" t="s">
        <v>320</v>
      </c>
      <c r="ED316" s="27" t="s">
        <v>52</v>
      </c>
      <c r="EE316" s="27">
        <v>1</v>
      </c>
      <c r="EF316" s="27">
        <v>1</v>
      </c>
      <c r="EG316" s="27">
        <v>1</v>
      </c>
      <c r="GB316" s="27" t="s">
        <v>982</v>
      </c>
      <c r="GC316" s="27" t="s">
        <v>981</v>
      </c>
    </row>
    <row r="317" spans="1:190" x14ac:dyDescent="0.3">
      <c r="C317" s="27">
        <v>5481</v>
      </c>
      <c r="D317" s="47" t="s">
        <v>3922</v>
      </c>
      <c r="E317" s="27" t="s">
        <v>909</v>
      </c>
      <c r="F317" s="27" t="s">
        <v>48</v>
      </c>
      <c r="G317" s="27" t="s">
        <v>88</v>
      </c>
      <c r="H317" s="27" t="s">
        <v>90</v>
      </c>
      <c r="I317" s="27" t="s">
        <v>952</v>
      </c>
      <c r="J317" s="27" t="s">
        <v>951</v>
      </c>
      <c r="K317" s="27" t="s">
        <v>64</v>
      </c>
      <c r="L317" s="27" t="s">
        <v>53</v>
      </c>
      <c r="N317" s="27" t="s">
        <v>54</v>
      </c>
      <c r="DY317" s="27" t="s">
        <v>52</v>
      </c>
      <c r="DZ317" s="27" t="s">
        <v>52</v>
      </c>
      <c r="EA317" s="27" t="s">
        <v>54</v>
      </c>
      <c r="EB317" s="27">
        <v>70</v>
      </c>
      <c r="EC317" s="27" t="s">
        <v>320</v>
      </c>
      <c r="ED317" s="27" t="s">
        <v>52</v>
      </c>
      <c r="EE317" s="27">
        <v>1</v>
      </c>
      <c r="EF317" s="27">
        <v>1</v>
      </c>
      <c r="EG317" s="27">
        <v>1</v>
      </c>
      <c r="GB317" s="27" t="s">
        <v>980</v>
      </c>
      <c r="GC317" s="27" t="s">
        <v>979</v>
      </c>
    </row>
    <row r="318" spans="1:190" x14ac:dyDescent="0.3">
      <c r="A318" s="27" t="s">
        <v>2159</v>
      </c>
      <c r="B318" s="27" t="s">
        <v>2158</v>
      </c>
      <c r="C318" s="27">
        <v>5382</v>
      </c>
      <c r="D318" s="47" t="s">
        <v>3923</v>
      </c>
      <c r="E318" s="28">
        <v>42235</v>
      </c>
      <c r="F318" s="27" t="s">
        <v>69</v>
      </c>
      <c r="G318" s="27" t="s">
        <v>74</v>
      </c>
      <c r="H318" s="27" t="s">
        <v>78</v>
      </c>
      <c r="I318" s="27" t="s">
        <v>79</v>
      </c>
      <c r="J318" s="27" t="s">
        <v>2157</v>
      </c>
      <c r="K318" s="27" t="s">
        <v>64</v>
      </c>
      <c r="L318" s="27" t="s">
        <v>52</v>
      </c>
      <c r="M318" s="27" t="s">
        <v>52</v>
      </c>
      <c r="O318" s="27">
        <v>110</v>
      </c>
      <c r="P318" s="27" t="s">
        <v>305</v>
      </c>
      <c r="Q318" s="27" t="s">
        <v>52</v>
      </c>
      <c r="R318" s="27">
        <v>2</v>
      </c>
      <c r="S318" s="27">
        <v>7</v>
      </c>
      <c r="T318" s="27">
        <v>1</v>
      </c>
      <c r="U318" s="27" t="s">
        <v>52</v>
      </c>
      <c r="V318" s="27" t="s">
        <v>52</v>
      </c>
      <c r="X318" s="27">
        <v>325</v>
      </c>
      <c r="Y318" s="27" t="s">
        <v>355</v>
      </c>
      <c r="Z318" s="27" t="s">
        <v>52</v>
      </c>
      <c r="AA318" s="27">
        <v>3</v>
      </c>
      <c r="AB318" s="27">
        <v>7</v>
      </c>
      <c r="AC318" s="27">
        <v>1</v>
      </c>
      <c r="AD318" s="27" t="s">
        <v>52</v>
      </c>
      <c r="AE318" s="27" t="s">
        <v>52</v>
      </c>
      <c r="AG318" s="27">
        <v>125</v>
      </c>
      <c r="AI318" s="27" t="s">
        <v>52</v>
      </c>
      <c r="AJ318" s="27">
        <v>1</v>
      </c>
      <c r="AK318" s="27">
        <v>30</v>
      </c>
      <c r="AL318" s="27">
        <v>1</v>
      </c>
      <c r="AM318" s="27" t="s">
        <v>53</v>
      </c>
      <c r="AV318" s="27" t="s">
        <v>52</v>
      </c>
      <c r="AW318" s="27" t="s">
        <v>52</v>
      </c>
      <c r="AY318" s="27">
        <v>468</v>
      </c>
      <c r="AZ318" s="27" t="s">
        <v>357</v>
      </c>
      <c r="BA318" s="27" t="s">
        <v>52</v>
      </c>
      <c r="BB318" s="27">
        <v>2</v>
      </c>
      <c r="BC318" s="27">
        <v>7</v>
      </c>
      <c r="BD318" s="27">
        <v>1</v>
      </c>
      <c r="BE318" s="27" t="s">
        <v>52</v>
      </c>
      <c r="BF318" s="27" t="s">
        <v>52</v>
      </c>
      <c r="BH318" s="27">
        <v>175</v>
      </c>
      <c r="BI318" s="27" t="s">
        <v>304</v>
      </c>
      <c r="BJ318" s="27" t="s">
        <v>52</v>
      </c>
      <c r="BK318" s="27">
        <v>2</v>
      </c>
      <c r="BL318" s="27">
        <v>7</v>
      </c>
      <c r="BM318" s="27">
        <v>1</v>
      </c>
      <c r="BN318" s="27" t="s">
        <v>52</v>
      </c>
      <c r="BO318" s="27" t="s">
        <v>52</v>
      </c>
      <c r="BQ318" s="27">
        <v>100</v>
      </c>
      <c r="BR318" s="27" t="s">
        <v>305</v>
      </c>
      <c r="BS318" s="27" t="s">
        <v>52</v>
      </c>
      <c r="BT318" s="27">
        <v>2</v>
      </c>
      <c r="BU318" s="27">
        <v>2</v>
      </c>
      <c r="BV318" s="27">
        <v>1</v>
      </c>
      <c r="BW318" s="27" t="s">
        <v>52</v>
      </c>
      <c r="BX318" s="27" t="s">
        <v>52</v>
      </c>
      <c r="BZ318" s="27">
        <v>1400</v>
      </c>
      <c r="CA318" s="27" t="s">
        <v>1438</v>
      </c>
      <c r="CB318" s="27" t="s">
        <v>52</v>
      </c>
      <c r="CC318" s="27">
        <v>7</v>
      </c>
      <c r="CD318" s="27">
        <v>30</v>
      </c>
      <c r="CE318" s="27">
        <v>1</v>
      </c>
      <c r="CF318" s="27" t="s">
        <v>52</v>
      </c>
      <c r="CG318" s="27" t="s">
        <v>52</v>
      </c>
      <c r="CI318" s="27">
        <v>500</v>
      </c>
      <c r="CJ318" s="27" t="s">
        <v>314</v>
      </c>
      <c r="CK318" s="27" t="s">
        <v>52</v>
      </c>
      <c r="CL318" s="27">
        <v>2</v>
      </c>
      <c r="CM318" s="27">
        <v>7</v>
      </c>
      <c r="CN318" s="27">
        <v>1</v>
      </c>
      <c r="CO318" s="27" t="s">
        <v>52</v>
      </c>
      <c r="CP318" s="27" t="s">
        <v>52</v>
      </c>
      <c r="CR318" s="27">
        <v>750</v>
      </c>
      <c r="CS318" s="27" t="s">
        <v>305</v>
      </c>
      <c r="CT318" s="27" t="s">
        <v>52</v>
      </c>
      <c r="CU318" s="27">
        <v>2</v>
      </c>
      <c r="CV318" s="27">
        <v>3</v>
      </c>
      <c r="CW318" s="27">
        <v>1</v>
      </c>
      <c r="CX318" s="27" t="s">
        <v>52</v>
      </c>
      <c r="CY318" s="27" t="s">
        <v>52</v>
      </c>
      <c r="DA318" s="27">
        <v>325</v>
      </c>
      <c r="DB318" s="27" t="s">
        <v>2156</v>
      </c>
      <c r="DC318" s="27" t="s">
        <v>52</v>
      </c>
      <c r="DD318" s="27">
        <v>2</v>
      </c>
      <c r="DE318" s="27">
        <v>7</v>
      </c>
      <c r="DF318" s="27">
        <v>1</v>
      </c>
      <c r="DG318" s="27" t="s">
        <v>52</v>
      </c>
      <c r="DH318" s="27" t="s">
        <v>53</v>
      </c>
      <c r="DJ318" s="27">
        <f>25*30</f>
        <v>750</v>
      </c>
      <c r="DK318" s="27" t="s">
        <v>305</v>
      </c>
      <c r="DL318" s="27" t="s">
        <v>52</v>
      </c>
      <c r="DM318" s="27">
        <v>2</v>
      </c>
      <c r="DN318" s="27">
        <v>3</v>
      </c>
      <c r="DO318" s="27">
        <v>1</v>
      </c>
      <c r="DP318" s="27" t="s">
        <v>52</v>
      </c>
      <c r="DQ318" s="27" t="s">
        <v>52</v>
      </c>
      <c r="DS318" s="27">
        <v>40</v>
      </c>
      <c r="DT318" s="27" t="s">
        <v>2155</v>
      </c>
      <c r="DU318" s="27" t="s">
        <v>52</v>
      </c>
      <c r="DV318" s="27">
        <v>7</v>
      </c>
      <c r="DW318" s="27">
        <v>15</v>
      </c>
      <c r="DX318" s="27">
        <v>1</v>
      </c>
      <c r="DY318" s="27" t="s">
        <v>53</v>
      </c>
      <c r="EH318" s="27" t="s">
        <v>52</v>
      </c>
      <c r="EI318" s="27" t="s">
        <v>52</v>
      </c>
      <c r="EK318" s="27">
        <v>357</v>
      </c>
      <c r="EL318" s="27" t="s">
        <v>313</v>
      </c>
      <c r="EM318" s="27" t="s">
        <v>52</v>
      </c>
      <c r="EN318" s="27">
        <v>3</v>
      </c>
      <c r="EO318" s="27">
        <v>7</v>
      </c>
      <c r="EP318" s="27">
        <v>1</v>
      </c>
      <c r="EQ318" s="27" t="s">
        <v>52</v>
      </c>
      <c r="ER318" s="27" t="s">
        <v>53</v>
      </c>
      <c r="ET318" s="27">
        <f>150/5</f>
        <v>30</v>
      </c>
      <c r="EU318" s="27" t="s">
        <v>311</v>
      </c>
      <c r="EV318" s="27" t="s">
        <v>52</v>
      </c>
      <c r="EW318" s="27">
        <v>1</v>
      </c>
      <c r="EX318" s="27">
        <v>10</v>
      </c>
      <c r="EY318" s="27">
        <v>1</v>
      </c>
      <c r="EZ318" s="27" t="s">
        <v>52</v>
      </c>
      <c r="FA318" s="27" t="s">
        <v>52</v>
      </c>
      <c r="FC318" s="27">
        <v>330</v>
      </c>
      <c r="FD318" s="27" t="s">
        <v>313</v>
      </c>
      <c r="FE318" s="27" t="s">
        <v>52</v>
      </c>
      <c r="FF318" s="27">
        <v>2</v>
      </c>
      <c r="FG318" s="27">
        <v>7</v>
      </c>
      <c r="FH318" s="27">
        <v>1</v>
      </c>
      <c r="FI318" s="27" t="s">
        <v>52</v>
      </c>
      <c r="FJ318" s="27">
        <v>125</v>
      </c>
      <c r="FK318" s="27">
        <v>200</v>
      </c>
      <c r="FL318" s="27" t="s">
        <v>315</v>
      </c>
      <c r="FM318" s="27" t="s">
        <v>52</v>
      </c>
      <c r="FN318" s="27">
        <v>7</v>
      </c>
      <c r="FO318" s="27">
        <v>30</v>
      </c>
      <c r="FP318" s="27">
        <v>1</v>
      </c>
      <c r="FQ318" s="27" t="s">
        <v>53</v>
      </c>
      <c r="FZ318" s="27" t="s">
        <v>2154</v>
      </c>
      <c r="GA318" s="27">
        <v>508955</v>
      </c>
      <c r="GB318" s="27" t="s">
        <v>2153</v>
      </c>
      <c r="GC318" s="27" t="s">
        <v>2152</v>
      </c>
      <c r="GD318" s="27">
        <v>50</v>
      </c>
      <c r="GF318" s="27">
        <v>-1</v>
      </c>
      <c r="GG318" s="27" t="s">
        <v>54</v>
      </c>
      <c r="GH318" s="27" t="s">
        <v>54</v>
      </c>
    </row>
    <row r="319" spans="1:190" x14ac:dyDescent="0.3">
      <c r="C319" s="27">
        <v>5382</v>
      </c>
      <c r="D319" s="47" t="s">
        <v>3924</v>
      </c>
      <c r="E319" s="28">
        <v>42234</v>
      </c>
      <c r="F319" s="27" t="s">
        <v>377</v>
      </c>
      <c r="G319" s="27" t="s">
        <v>431</v>
      </c>
      <c r="H319" s="27" t="s">
        <v>501</v>
      </c>
      <c r="K319" s="27" t="s">
        <v>51</v>
      </c>
      <c r="FZ319" s="27" t="s">
        <v>543</v>
      </c>
      <c r="GA319" s="27">
        <v>3180424</v>
      </c>
      <c r="GB319" s="27" t="s">
        <v>542</v>
      </c>
      <c r="GC319" s="27" t="s">
        <v>541</v>
      </c>
      <c r="GD319" s="27">
        <v>43</v>
      </c>
      <c r="GF319" s="27">
        <v>-1</v>
      </c>
    </row>
    <row r="320" spans="1:190" x14ac:dyDescent="0.3">
      <c r="C320" s="27">
        <v>5382</v>
      </c>
      <c r="D320" s="47" t="s">
        <v>3925</v>
      </c>
      <c r="E320" s="28">
        <v>42233</v>
      </c>
      <c r="F320" s="27" t="s">
        <v>377</v>
      </c>
      <c r="G320" s="27" t="s">
        <v>431</v>
      </c>
      <c r="H320" s="27" t="s">
        <v>583</v>
      </c>
      <c r="K320" s="27" t="s">
        <v>51</v>
      </c>
      <c r="FZ320" s="27" t="s">
        <v>625</v>
      </c>
      <c r="GA320" s="27">
        <v>3146592</v>
      </c>
      <c r="GB320" s="27" t="s">
        <v>624</v>
      </c>
      <c r="GC320" s="27" t="s">
        <v>623</v>
      </c>
      <c r="GD320" s="27">
        <v>9</v>
      </c>
      <c r="GF320" s="27">
        <v>-1</v>
      </c>
    </row>
    <row r="321" spans="1:190" x14ac:dyDescent="0.3">
      <c r="C321" s="27">
        <v>5382</v>
      </c>
      <c r="D321" s="47" t="s">
        <v>3926</v>
      </c>
      <c r="E321" s="27" t="s">
        <v>900</v>
      </c>
      <c r="F321" s="27" t="s">
        <v>48</v>
      </c>
      <c r="G321" s="27" t="s">
        <v>88</v>
      </c>
      <c r="H321" s="27" t="s">
        <v>90</v>
      </c>
      <c r="I321" s="27" t="s">
        <v>952</v>
      </c>
      <c r="J321" s="27" t="s">
        <v>951</v>
      </c>
      <c r="K321" s="27" t="s">
        <v>64</v>
      </c>
      <c r="L321" s="27" t="s">
        <v>53</v>
      </c>
      <c r="U321" s="27" t="s">
        <v>52</v>
      </c>
      <c r="V321" s="27" t="s">
        <v>52</v>
      </c>
      <c r="W321" s="27" t="s">
        <v>54</v>
      </c>
      <c r="X321" s="27">
        <v>350</v>
      </c>
      <c r="Y321" s="27" t="s">
        <v>355</v>
      </c>
      <c r="Z321" s="27" t="s">
        <v>52</v>
      </c>
      <c r="AA321" s="27">
        <v>30</v>
      </c>
      <c r="AB321" s="27">
        <v>3</v>
      </c>
      <c r="AC321" s="27">
        <v>1</v>
      </c>
      <c r="AD321" s="27" t="s">
        <v>53</v>
      </c>
      <c r="AM321" s="27" t="s">
        <v>52</v>
      </c>
      <c r="AN321" s="27" t="s">
        <v>52</v>
      </c>
      <c r="AO321" s="27" t="s">
        <v>54</v>
      </c>
      <c r="AP321" s="27">
        <v>325</v>
      </c>
      <c r="AQ321" s="27" t="s">
        <v>356</v>
      </c>
      <c r="AR321" s="27" t="s">
        <v>52</v>
      </c>
      <c r="AS321" s="27">
        <v>30</v>
      </c>
      <c r="AT321" s="27">
        <v>3</v>
      </c>
      <c r="AU321" s="27">
        <v>1</v>
      </c>
      <c r="AV321" s="27" t="s">
        <v>52</v>
      </c>
      <c r="AW321" s="27" t="s">
        <v>53</v>
      </c>
      <c r="AY321" s="27">
        <f>750/2</f>
        <v>375</v>
      </c>
      <c r="AZ321" s="27" t="s">
        <v>316</v>
      </c>
      <c r="BA321" s="27" t="s">
        <v>52</v>
      </c>
      <c r="BB321" s="27">
        <v>30</v>
      </c>
      <c r="BC321" s="27">
        <v>15</v>
      </c>
      <c r="BD321" s="27">
        <v>1</v>
      </c>
      <c r="BE321" s="27" t="s">
        <v>52</v>
      </c>
      <c r="BF321" s="27" t="s">
        <v>52</v>
      </c>
      <c r="BG321" s="27" t="s">
        <v>54</v>
      </c>
      <c r="BH321" s="27">
        <v>180</v>
      </c>
      <c r="BI321" s="27" t="s">
        <v>2297</v>
      </c>
      <c r="BJ321" s="27" t="s">
        <v>52</v>
      </c>
      <c r="BK321" s="27">
        <v>30</v>
      </c>
      <c r="BL321" s="27">
        <v>15</v>
      </c>
      <c r="BM321" s="27">
        <v>1</v>
      </c>
      <c r="BN321" s="27" t="s">
        <v>53</v>
      </c>
      <c r="BP321" s="27" t="s">
        <v>54</v>
      </c>
      <c r="BW321" s="27" t="s">
        <v>52</v>
      </c>
      <c r="BX321" s="27" t="s">
        <v>52</v>
      </c>
      <c r="BY321" s="27" t="s">
        <v>54</v>
      </c>
      <c r="BZ321" s="27">
        <v>1900</v>
      </c>
      <c r="CA321" s="27" t="s">
        <v>343</v>
      </c>
      <c r="CB321" s="27" t="s">
        <v>52</v>
      </c>
      <c r="CC321" s="27">
        <v>30</v>
      </c>
      <c r="CD321" s="27">
        <v>15</v>
      </c>
      <c r="CE321" s="27">
        <v>1</v>
      </c>
      <c r="CF321" s="27" t="s">
        <v>52</v>
      </c>
      <c r="CG321" s="27" t="s">
        <v>53</v>
      </c>
      <c r="CI321" s="27">
        <f>2100/4</f>
        <v>525</v>
      </c>
      <c r="CJ321" s="27" t="s">
        <v>358</v>
      </c>
      <c r="CK321" s="27" t="s">
        <v>52</v>
      </c>
      <c r="CL321" s="27">
        <v>20</v>
      </c>
      <c r="CM321" s="27">
        <v>15</v>
      </c>
      <c r="CN321" s="27">
        <v>1</v>
      </c>
      <c r="CO321" s="27" t="s">
        <v>53</v>
      </c>
      <c r="CP321" s="27" t="s">
        <v>54</v>
      </c>
      <c r="CQ321" s="27" t="s">
        <v>54</v>
      </c>
      <c r="CR321" s="27" t="s">
        <v>54</v>
      </c>
      <c r="CS321" s="27" t="s">
        <v>54</v>
      </c>
      <c r="CT321" s="27" t="s">
        <v>54</v>
      </c>
      <c r="CU321" s="27" t="s">
        <v>54</v>
      </c>
      <c r="CV321" s="27" t="s">
        <v>54</v>
      </c>
      <c r="CW321" s="27" t="s">
        <v>54</v>
      </c>
      <c r="CX321" s="27" t="s">
        <v>52</v>
      </c>
      <c r="CY321" s="27" t="s">
        <v>52</v>
      </c>
      <c r="DA321" s="27">
        <v>750</v>
      </c>
      <c r="DB321" s="27" t="s">
        <v>317</v>
      </c>
      <c r="DC321" s="27" t="s">
        <v>52</v>
      </c>
      <c r="DD321" s="27">
        <v>30</v>
      </c>
      <c r="DE321" s="27">
        <v>30</v>
      </c>
      <c r="DF321" s="27">
        <v>1</v>
      </c>
      <c r="DG321" s="27" t="s">
        <v>52</v>
      </c>
      <c r="DH321" s="27" t="s">
        <v>52</v>
      </c>
      <c r="DI321" s="27" t="s">
        <v>54</v>
      </c>
      <c r="DJ321" s="27">
        <v>650</v>
      </c>
      <c r="DK321" s="27" t="s">
        <v>2296</v>
      </c>
      <c r="DL321" s="27" t="s">
        <v>52</v>
      </c>
      <c r="DM321" s="27">
        <v>2</v>
      </c>
      <c r="DN321" s="27">
        <v>10</v>
      </c>
      <c r="DO321" s="27">
        <v>1</v>
      </c>
      <c r="DP321" s="27" t="s">
        <v>52</v>
      </c>
      <c r="DQ321" s="27" t="s">
        <v>52</v>
      </c>
      <c r="DR321" s="27" t="s">
        <v>54</v>
      </c>
      <c r="DS321" s="27">
        <v>30</v>
      </c>
      <c r="DT321" s="27" t="s">
        <v>380</v>
      </c>
      <c r="DU321" s="27" t="s">
        <v>52</v>
      </c>
      <c r="DV321" s="27">
        <v>30</v>
      </c>
      <c r="DW321" s="27">
        <v>30</v>
      </c>
      <c r="DX321" s="27">
        <v>1</v>
      </c>
      <c r="DY321" s="27" t="s">
        <v>53</v>
      </c>
      <c r="EA321" s="27" t="s">
        <v>54</v>
      </c>
      <c r="EH321" s="27" t="s">
        <v>52</v>
      </c>
      <c r="EI321" s="27" t="s">
        <v>52</v>
      </c>
      <c r="EK321" s="27">
        <v>300</v>
      </c>
      <c r="EL321" s="27" t="s">
        <v>313</v>
      </c>
      <c r="EM321" s="27" t="s">
        <v>52</v>
      </c>
      <c r="EN321" s="27">
        <v>30</v>
      </c>
      <c r="EO321" s="27">
        <v>15</v>
      </c>
      <c r="EP321" s="27">
        <v>1</v>
      </c>
      <c r="EQ321" s="27" t="s">
        <v>52</v>
      </c>
      <c r="ER321" s="27" t="s">
        <v>52</v>
      </c>
      <c r="ES321" s="27" t="s">
        <v>54</v>
      </c>
      <c r="ET321" s="27">
        <v>150</v>
      </c>
      <c r="EU321" s="27" t="s">
        <v>1794</v>
      </c>
      <c r="EV321" s="27" t="s">
        <v>52</v>
      </c>
      <c r="EW321" s="27">
        <v>30</v>
      </c>
      <c r="EX321" s="27">
        <v>30</v>
      </c>
      <c r="EY321" s="27">
        <v>1</v>
      </c>
      <c r="EZ321" s="27" t="s">
        <v>52</v>
      </c>
      <c r="FA321" s="27" t="s">
        <v>52</v>
      </c>
      <c r="FB321" s="27" t="s">
        <v>54</v>
      </c>
      <c r="FC321" s="27">
        <v>150</v>
      </c>
      <c r="FD321" s="27" t="s">
        <v>313</v>
      </c>
      <c r="FE321" s="27" t="s">
        <v>52</v>
      </c>
      <c r="FF321" s="27">
        <v>30</v>
      </c>
      <c r="FG321" s="27">
        <v>30</v>
      </c>
      <c r="FH321" s="27">
        <v>1</v>
      </c>
      <c r="FI321" s="27" t="s">
        <v>52</v>
      </c>
      <c r="FJ321" s="27">
        <v>80</v>
      </c>
      <c r="FK321" s="27">
        <v>150</v>
      </c>
      <c r="FL321" s="27" t="s">
        <v>2295</v>
      </c>
      <c r="FM321" s="27" t="s">
        <v>52</v>
      </c>
      <c r="FN321" s="27">
        <v>30</v>
      </c>
      <c r="FO321" s="27">
        <v>30</v>
      </c>
      <c r="FP321" s="27">
        <v>1</v>
      </c>
      <c r="FQ321" s="27" t="s">
        <v>52</v>
      </c>
      <c r="FR321" s="27" t="s">
        <v>52</v>
      </c>
      <c r="FT321" s="27">
        <v>100</v>
      </c>
      <c r="FU321" s="27" t="s">
        <v>2294</v>
      </c>
      <c r="FV321" s="27" t="s">
        <v>52</v>
      </c>
      <c r="FW321" s="27">
        <v>30</v>
      </c>
      <c r="FX321" s="27">
        <v>30</v>
      </c>
      <c r="FY321" s="27">
        <v>1</v>
      </c>
      <c r="GB321" s="27" t="s">
        <v>2293</v>
      </c>
      <c r="GC321" s="27" t="s">
        <v>2292</v>
      </c>
    </row>
    <row r="322" spans="1:190" x14ac:dyDescent="0.3">
      <c r="C322" s="27">
        <v>6137</v>
      </c>
      <c r="D322" s="47" t="s">
        <v>3927</v>
      </c>
      <c r="E322" s="28">
        <v>42233</v>
      </c>
      <c r="F322" s="27" t="s">
        <v>377</v>
      </c>
      <c r="G322" s="27" t="s">
        <v>431</v>
      </c>
      <c r="H322" s="27" t="s">
        <v>583</v>
      </c>
      <c r="K322" s="27" t="s">
        <v>51</v>
      </c>
      <c r="FZ322" s="27" t="s">
        <v>601</v>
      </c>
      <c r="GA322" s="27">
        <v>3146906</v>
      </c>
      <c r="GB322" s="27" t="s">
        <v>600</v>
      </c>
      <c r="GC322" s="27" t="s">
        <v>599</v>
      </c>
      <c r="GD322" s="27">
        <v>25</v>
      </c>
      <c r="GF322" s="27">
        <v>-1</v>
      </c>
    </row>
    <row r="323" spans="1:190" x14ac:dyDescent="0.3">
      <c r="C323" s="27">
        <v>6137</v>
      </c>
      <c r="D323" s="47" t="s">
        <v>3928</v>
      </c>
      <c r="E323" s="27" t="s">
        <v>909</v>
      </c>
      <c r="F323" s="27" t="s">
        <v>48</v>
      </c>
      <c r="G323" s="27" t="s">
        <v>88</v>
      </c>
      <c r="H323" s="27" t="s">
        <v>90</v>
      </c>
      <c r="I323" s="27" t="s">
        <v>96</v>
      </c>
      <c r="J323" s="27" t="s">
        <v>959</v>
      </c>
      <c r="K323" s="27" t="s">
        <v>51</v>
      </c>
      <c r="BO323" s="27" t="s">
        <v>52</v>
      </c>
      <c r="BP323" s="27" t="s">
        <v>54</v>
      </c>
      <c r="BQ323" s="27">
        <v>100</v>
      </c>
      <c r="BR323" s="27" t="s">
        <v>950</v>
      </c>
      <c r="BS323" s="27" t="s">
        <v>52</v>
      </c>
      <c r="BT323" s="27">
        <v>1</v>
      </c>
      <c r="BU323" s="27">
        <v>1</v>
      </c>
      <c r="BV323" s="27">
        <v>1</v>
      </c>
      <c r="GB323" s="27" t="s">
        <v>961</v>
      </c>
      <c r="GC323" s="27" t="s">
        <v>960</v>
      </c>
    </row>
    <row r="324" spans="1:190" x14ac:dyDescent="0.3">
      <c r="C324" s="27">
        <v>6137</v>
      </c>
      <c r="D324" s="47" t="s">
        <v>3929</v>
      </c>
      <c r="E324" s="27" t="s">
        <v>900</v>
      </c>
      <c r="F324" s="27" t="s">
        <v>48</v>
      </c>
      <c r="G324" s="27" t="s">
        <v>88</v>
      </c>
      <c r="H324" s="27" t="s">
        <v>90</v>
      </c>
      <c r="I324" s="27" t="s">
        <v>952</v>
      </c>
      <c r="J324" s="27" t="s">
        <v>951</v>
      </c>
      <c r="K324" s="27" t="s">
        <v>64</v>
      </c>
      <c r="BO324" s="27" t="s">
        <v>52</v>
      </c>
      <c r="BP324" s="27" t="s">
        <v>54</v>
      </c>
      <c r="BQ324" s="27">
        <v>100</v>
      </c>
      <c r="BR324" s="27" t="s">
        <v>955</v>
      </c>
      <c r="BS324" s="27" t="s">
        <v>52</v>
      </c>
      <c r="BT324" s="27">
        <v>1</v>
      </c>
      <c r="BU324" s="27">
        <v>3</v>
      </c>
      <c r="BV324" s="27">
        <v>1</v>
      </c>
      <c r="GB324" s="27" t="s">
        <v>954</v>
      </c>
      <c r="GC324" s="27" t="s">
        <v>953</v>
      </c>
    </row>
    <row r="325" spans="1:190" x14ac:dyDescent="0.3">
      <c r="C325" s="27">
        <v>6137</v>
      </c>
      <c r="D325" s="47" t="s">
        <v>3930</v>
      </c>
      <c r="E325" s="27" t="s">
        <v>900</v>
      </c>
      <c r="F325" s="27" t="s">
        <v>48</v>
      </c>
      <c r="G325" s="27" t="s">
        <v>88</v>
      </c>
      <c r="H325" s="27" t="s">
        <v>90</v>
      </c>
      <c r="I325" s="27" t="s">
        <v>952</v>
      </c>
      <c r="J325" s="27" t="s">
        <v>951</v>
      </c>
      <c r="K325" s="27" t="s">
        <v>64</v>
      </c>
      <c r="BO325" s="27" t="s">
        <v>52</v>
      </c>
      <c r="BP325" s="27" t="s">
        <v>54</v>
      </c>
      <c r="BQ325" s="27">
        <v>100</v>
      </c>
      <c r="BR325" s="27" t="s">
        <v>950</v>
      </c>
      <c r="BS325" s="27" t="s">
        <v>52</v>
      </c>
      <c r="BT325" s="27">
        <v>2</v>
      </c>
      <c r="BU325" s="27">
        <v>3</v>
      </c>
      <c r="BV325" s="27">
        <v>1</v>
      </c>
      <c r="GB325" s="27" t="s">
        <v>949</v>
      </c>
      <c r="GC325" s="27" t="s">
        <v>948</v>
      </c>
    </row>
    <row r="326" spans="1:190" x14ac:dyDescent="0.3">
      <c r="C326" s="27">
        <v>6137</v>
      </c>
      <c r="D326" s="47" t="s">
        <v>3931</v>
      </c>
      <c r="E326" s="27" t="s">
        <v>900</v>
      </c>
      <c r="F326" s="27" t="s">
        <v>48</v>
      </c>
      <c r="G326" s="27" t="s">
        <v>88</v>
      </c>
      <c r="H326" s="27" t="s">
        <v>90</v>
      </c>
      <c r="I326" s="27" t="s">
        <v>952</v>
      </c>
      <c r="J326" s="27" t="s">
        <v>951</v>
      </c>
      <c r="K326" s="27" t="s">
        <v>64</v>
      </c>
      <c r="FI326" s="27" t="s">
        <v>52</v>
      </c>
      <c r="FJ326" s="27">
        <v>90</v>
      </c>
      <c r="FK326" s="27">
        <v>125</v>
      </c>
      <c r="FL326" s="27" t="s">
        <v>2266</v>
      </c>
      <c r="FM326" s="27" t="s">
        <v>52</v>
      </c>
      <c r="FN326" s="27">
        <v>1</v>
      </c>
      <c r="FO326" s="27">
        <v>30</v>
      </c>
      <c r="FP326" s="27">
        <v>1</v>
      </c>
      <c r="FQ326" s="27" t="s">
        <v>53</v>
      </c>
      <c r="GB326" s="27" t="s">
        <v>2265</v>
      </c>
      <c r="GC326" s="27" t="s">
        <v>2264</v>
      </c>
    </row>
    <row r="327" spans="1:190" x14ac:dyDescent="0.3">
      <c r="C327" s="27">
        <v>6137</v>
      </c>
      <c r="D327" s="47" t="s">
        <v>3932</v>
      </c>
      <c r="E327" s="28">
        <v>42239</v>
      </c>
      <c r="F327" s="27" t="s">
        <v>377</v>
      </c>
      <c r="G327" s="27" t="s">
        <v>431</v>
      </c>
      <c r="H327" s="27" t="s">
        <v>430</v>
      </c>
      <c r="K327" s="27" t="s">
        <v>51</v>
      </c>
      <c r="FZ327" s="27" t="s">
        <v>446</v>
      </c>
      <c r="GA327" s="27">
        <v>3265826</v>
      </c>
      <c r="GB327" s="27" t="s">
        <v>445</v>
      </c>
      <c r="GC327" s="27" t="s">
        <v>444</v>
      </c>
      <c r="GD327" s="27">
        <v>102</v>
      </c>
      <c r="GF327" s="27">
        <v>-1</v>
      </c>
    </row>
    <row r="328" spans="1:190" x14ac:dyDescent="0.3">
      <c r="C328" s="27">
        <v>6137</v>
      </c>
      <c r="D328" s="47" t="s">
        <v>3933</v>
      </c>
      <c r="E328" s="28">
        <v>42239</v>
      </c>
      <c r="F328" s="27" t="s">
        <v>377</v>
      </c>
      <c r="G328" s="27" t="s">
        <v>670</v>
      </c>
      <c r="H328" s="27" t="s">
        <v>734</v>
      </c>
      <c r="K328" s="27" t="s">
        <v>51</v>
      </c>
      <c r="FZ328" s="27" t="s">
        <v>761</v>
      </c>
      <c r="GA328" s="27">
        <v>3268432</v>
      </c>
      <c r="GB328" s="27" t="s">
        <v>760</v>
      </c>
      <c r="GC328" s="27" t="s">
        <v>759</v>
      </c>
      <c r="GD328" s="27">
        <v>131</v>
      </c>
      <c r="GF328" s="27">
        <v>-1</v>
      </c>
    </row>
    <row r="329" spans="1:190" x14ac:dyDescent="0.3">
      <c r="C329" s="27">
        <v>8610</v>
      </c>
      <c r="D329" s="47" t="s">
        <v>3934</v>
      </c>
      <c r="E329" s="27" t="s">
        <v>900</v>
      </c>
      <c r="F329" s="27" t="s">
        <v>48</v>
      </c>
      <c r="G329" s="27" t="s">
        <v>88</v>
      </c>
      <c r="H329" s="27" t="s">
        <v>92</v>
      </c>
      <c r="I329" s="27" t="s">
        <v>98</v>
      </c>
      <c r="J329" s="27" t="s">
        <v>347</v>
      </c>
      <c r="K329" s="27" t="s">
        <v>51</v>
      </c>
      <c r="FI329" s="27" t="s">
        <v>52</v>
      </c>
      <c r="FJ329" s="27">
        <v>70</v>
      </c>
      <c r="FK329" s="27">
        <v>125</v>
      </c>
      <c r="FL329" s="27" t="s">
        <v>312</v>
      </c>
      <c r="FM329" s="27" t="s">
        <v>52</v>
      </c>
      <c r="FN329" s="27">
        <v>2</v>
      </c>
      <c r="FO329" s="27">
        <v>10</v>
      </c>
      <c r="FP329" s="27">
        <v>2</v>
      </c>
      <c r="FQ329" s="27" t="s">
        <v>52</v>
      </c>
      <c r="FR329" s="27" t="s">
        <v>52</v>
      </c>
      <c r="FS329" s="27" t="s">
        <v>54</v>
      </c>
      <c r="FT329" s="27">
        <v>150</v>
      </c>
      <c r="FU329" s="27" t="s">
        <v>353</v>
      </c>
      <c r="FV329" s="27" t="s">
        <v>52</v>
      </c>
      <c r="FW329" s="27">
        <v>2</v>
      </c>
      <c r="FX329" s="27">
        <v>10</v>
      </c>
      <c r="FY329" s="27">
        <v>2</v>
      </c>
      <c r="GB329" s="27" t="s">
        <v>2607</v>
      </c>
      <c r="GC329" s="27" t="s">
        <v>2606</v>
      </c>
    </row>
    <row r="330" spans="1:190" x14ac:dyDescent="0.3">
      <c r="C330" s="27">
        <v>8610</v>
      </c>
      <c r="D330" s="47" t="s">
        <v>3935</v>
      </c>
      <c r="E330" s="27" t="s">
        <v>900</v>
      </c>
      <c r="F330" s="27" t="s">
        <v>48</v>
      </c>
      <c r="G330" s="27" t="s">
        <v>88</v>
      </c>
      <c r="H330" s="27" t="s">
        <v>92</v>
      </c>
      <c r="I330" s="27" t="s">
        <v>98</v>
      </c>
      <c r="J330" s="27" t="s">
        <v>899</v>
      </c>
      <c r="K330" s="27" t="s">
        <v>51</v>
      </c>
      <c r="L330" s="27" t="s">
        <v>53</v>
      </c>
      <c r="N330" s="27" t="s">
        <v>54</v>
      </c>
      <c r="DY330" s="27" t="s">
        <v>52</v>
      </c>
      <c r="DZ330" s="27" t="s">
        <v>52</v>
      </c>
      <c r="EA330" s="27" t="s">
        <v>54</v>
      </c>
      <c r="EB330" s="27">
        <v>100</v>
      </c>
      <c r="EC330" s="27" t="s">
        <v>1004</v>
      </c>
      <c r="ED330" s="27" t="s">
        <v>52</v>
      </c>
      <c r="EE330" s="27">
        <v>1</v>
      </c>
      <c r="EF330" s="27">
        <v>1</v>
      </c>
      <c r="EG330" s="27">
        <v>1</v>
      </c>
      <c r="GB330" s="27" t="s">
        <v>1003</v>
      </c>
      <c r="GC330" s="27" t="s">
        <v>1002</v>
      </c>
    </row>
    <row r="331" spans="1:190" x14ac:dyDescent="0.3">
      <c r="C331" s="27">
        <v>8610</v>
      </c>
      <c r="D331" s="47" t="s">
        <v>3936</v>
      </c>
      <c r="E331" s="27" t="s">
        <v>909</v>
      </c>
      <c r="F331" s="27" t="s">
        <v>48</v>
      </c>
      <c r="G331" s="27" t="s">
        <v>88</v>
      </c>
      <c r="H331" s="27" t="s">
        <v>90</v>
      </c>
      <c r="I331" s="27" t="s">
        <v>96</v>
      </c>
      <c r="J331" s="27" t="s">
        <v>959</v>
      </c>
      <c r="K331" s="27" t="s">
        <v>51</v>
      </c>
      <c r="L331" s="27" t="s">
        <v>52</v>
      </c>
      <c r="M331" s="27" t="s">
        <v>52</v>
      </c>
      <c r="O331" s="27">
        <v>125</v>
      </c>
      <c r="P331" s="27" t="s">
        <v>310</v>
      </c>
      <c r="Q331" s="27" t="s">
        <v>52</v>
      </c>
      <c r="R331" s="27">
        <v>15</v>
      </c>
      <c r="S331" s="27">
        <v>5</v>
      </c>
      <c r="T331" s="27">
        <v>1</v>
      </c>
      <c r="U331" s="27" t="s">
        <v>52</v>
      </c>
      <c r="V331" s="27" t="s">
        <v>52</v>
      </c>
      <c r="W331" s="27" t="s">
        <v>54</v>
      </c>
      <c r="X331" s="27">
        <v>200</v>
      </c>
      <c r="Y331" s="27" t="s">
        <v>2306</v>
      </c>
      <c r="Z331" s="27" t="s">
        <v>52</v>
      </c>
      <c r="AA331" s="27">
        <v>7</v>
      </c>
      <c r="AB331" s="27">
        <v>2</v>
      </c>
      <c r="AC331" s="27">
        <v>1</v>
      </c>
      <c r="AD331" s="27" t="s">
        <v>52</v>
      </c>
      <c r="AE331" s="27" t="s">
        <v>52</v>
      </c>
      <c r="AG331" s="27">
        <v>150</v>
      </c>
      <c r="AH331" s="27" t="s">
        <v>360</v>
      </c>
      <c r="AI331" s="27" t="s">
        <v>52</v>
      </c>
      <c r="AJ331" s="27">
        <v>1</v>
      </c>
      <c r="AK331" s="27">
        <v>7</v>
      </c>
      <c r="AL331" s="27">
        <v>1</v>
      </c>
      <c r="AM331" s="27" t="s">
        <v>52</v>
      </c>
      <c r="AN331" s="27" t="s">
        <v>52</v>
      </c>
      <c r="AO331" s="27" t="s">
        <v>54</v>
      </c>
      <c r="AP331" s="27">
        <v>250</v>
      </c>
      <c r="AQ331" s="27" t="s">
        <v>320</v>
      </c>
      <c r="AR331" s="27" t="s">
        <v>52</v>
      </c>
      <c r="AS331" s="27">
        <v>1</v>
      </c>
      <c r="AT331" s="27">
        <v>7</v>
      </c>
      <c r="AU331" s="27">
        <v>1</v>
      </c>
      <c r="AV331" s="27" t="s">
        <v>52</v>
      </c>
      <c r="AW331" s="27" t="s">
        <v>52</v>
      </c>
      <c r="AY331" s="27">
        <v>400</v>
      </c>
      <c r="AZ331" s="27" t="s">
        <v>357</v>
      </c>
      <c r="BA331" s="27" t="s">
        <v>52</v>
      </c>
      <c r="BB331" s="27">
        <v>10</v>
      </c>
      <c r="BC331" s="27">
        <v>5</v>
      </c>
      <c r="BD331" s="27">
        <v>1</v>
      </c>
      <c r="BE331" s="27" t="s">
        <v>52</v>
      </c>
      <c r="BF331" s="27" t="s">
        <v>52</v>
      </c>
      <c r="BG331" s="27" t="s">
        <v>54</v>
      </c>
      <c r="BH331" s="27">
        <v>175</v>
      </c>
      <c r="BI331" s="27" t="s">
        <v>82</v>
      </c>
      <c r="BJ331" s="27" t="s">
        <v>52</v>
      </c>
      <c r="BK331" s="27">
        <v>10</v>
      </c>
      <c r="BL331" s="27">
        <v>7</v>
      </c>
      <c r="BM331" s="27">
        <v>1</v>
      </c>
      <c r="BN331" s="27" t="s">
        <v>53</v>
      </c>
      <c r="BP331" s="27" t="s">
        <v>54</v>
      </c>
      <c r="BW331" s="27" t="s">
        <v>52</v>
      </c>
      <c r="BX331" s="27" t="s">
        <v>52</v>
      </c>
      <c r="BY331" s="27" t="s">
        <v>54</v>
      </c>
      <c r="BZ331" s="27">
        <v>1700</v>
      </c>
      <c r="CA331" s="27" t="s">
        <v>343</v>
      </c>
      <c r="CB331" s="27" t="s">
        <v>52</v>
      </c>
      <c r="CC331" s="27">
        <v>7</v>
      </c>
      <c r="CD331" s="27">
        <v>3</v>
      </c>
      <c r="CE331" s="27">
        <v>1</v>
      </c>
      <c r="CF331" s="27" t="s">
        <v>52</v>
      </c>
      <c r="CG331" s="27" t="s">
        <v>52</v>
      </c>
      <c r="CI331" s="27">
        <v>500</v>
      </c>
      <c r="CJ331" s="27" t="s">
        <v>358</v>
      </c>
      <c r="CK331" s="27" t="s">
        <v>52</v>
      </c>
      <c r="CL331" s="27">
        <v>7</v>
      </c>
      <c r="CM331" s="27">
        <v>3</v>
      </c>
      <c r="CN331" s="27">
        <v>1</v>
      </c>
      <c r="CO331" s="27" t="s">
        <v>53</v>
      </c>
      <c r="CP331" s="27" t="s">
        <v>54</v>
      </c>
      <c r="CQ331" s="27" t="s">
        <v>54</v>
      </c>
      <c r="CR331" s="27" t="s">
        <v>54</v>
      </c>
      <c r="CS331" s="27" t="s">
        <v>54</v>
      </c>
      <c r="CT331" s="27" t="s">
        <v>54</v>
      </c>
      <c r="CU331" s="27" t="s">
        <v>54</v>
      </c>
      <c r="CV331" s="27" t="s">
        <v>54</v>
      </c>
      <c r="CW331" s="27" t="s">
        <v>54</v>
      </c>
      <c r="CX331" s="27" t="s">
        <v>52</v>
      </c>
      <c r="CY331" s="27" t="s">
        <v>52</v>
      </c>
      <c r="DA331" s="27">
        <v>325</v>
      </c>
      <c r="DB331" s="27" t="s">
        <v>2305</v>
      </c>
      <c r="DC331" s="27" t="s">
        <v>52</v>
      </c>
      <c r="DD331" s="27">
        <v>7</v>
      </c>
      <c r="DE331" s="27">
        <v>7</v>
      </c>
      <c r="DF331" s="27">
        <v>1</v>
      </c>
      <c r="DG331" s="27" t="s">
        <v>52</v>
      </c>
      <c r="DH331" s="27" t="s">
        <v>52</v>
      </c>
      <c r="DI331" s="27" t="s">
        <v>54</v>
      </c>
      <c r="DJ331" s="27">
        <v>700</v>
      </c>
      <c r="DK331" s="27" t="s">
        <v>2181</v>
      </c>
      <c r="DL331" s="27" t="s">
        <v>52</v>
      </c>
      <c r="DM331" s="27">
        <v>1</v>
      </c>
      <c r="DN331" s="27">
        <v>2</v>
      </c>
      <c r="DO331" s="27">
        <v>1</v>
      </c>
      <c r="DP331" s="27" t="s">
        <v>53</v>
      </c>
      <c r="DR331" s="27" t="s">
        <v>54</v>
      </c>
      <c r="DY331" s="27" t="s">
        <v>53</v>
      </c>
      <c r="EA331" s="27" t="s">
        <v>54</v>
      </c>
      <c r="EH331" s="27" t="s">
        <v>52</v>
      </c>
      <c r="EI331" s="27" t="s">
        <v>53</v>
      </c>
      <c r="EK331" s="27">
        <f>750/2</f>
        <v>375</v>
      </c>
      <c r="EL331" s="27" t="s">
        <v>362</v>
      </c>
      <c r="EM331" s="27" t="s">
        <v>52</v>
      </c>
      <c r="EN331" s="27">
        <v>5</v>
      </c>
      <c r="EO331" s="27">
        <v>2</v>
      </c>
      <c r="EP331" s="27">
        <v>1</v>
      </c>
      <c r="EQ331" s="27" t="s">
        <v>52</v>
      </c>
      <c r="ER331" s="27" t="s">
        <v>52</v>
      </c>
      <c r="ES331" s="27" t="s">
        <v>54</v>
      </c>
      <c r="ET331" s="27">
        <v>150</v>
      </c>
      <c r="EU331" s="27" t="s">
        <v>2304</v>
      </c>
      <c r="EV331" s="27" t="s">
        <v>52</v>
      </c>
      <c r="EW331" s="27">
        <v>30</v>
      </c>
      <c r="EX331" s="27">
        <v>30</v>
      </c>
      <c r="EY331" s="27">
        <v>1</v>
      </c>
      <c r="EZ331" s="27" t="s">
        <v>52</v>
      </c>
      <c r="FA331" s="27" t="s">
        <v>52</v>
      </c>
      <c r="FB331" s="27" t="s">
        <v>54</v>
      </c>
      <c r="FC331" s="27">
        <v>125</v>
      </c>
      <c r="FD331" s="27" t="s">
        <v>2303</v>
      </c>
      <c r="FE331" s="27" t="s">
        <v>52</v>
      </c>
      <c r="FF331" s="27">
        <v>15</v>
      </c>
      <c r="FG331" s="27">
        <v>5</v>
      </c>
      <c r="FH331" s="27">
        <v>1</v>
      </c>
      <c r="FI331" s="27" t="s">
        <v>52</v>
      </c>
      <c r="FJ331" s="27">
        <v>80</v>
      </c>
      <c r="FK331" s="27">
        <v>75</v>
      </c>
      <c r="FL331" s="27" t="s">
        <v>315</v>
      </c>
      <c r="FM331" s="27" t="s">
        <v>52</v>
      </c>
      <c r="FN331" s="27">
        <v>30</v>
      </c>
      <c r="FO331" s="27">
        <v>15</v>
      </c>
      <c r="FP331" s="27">
        <v>1</v>
      </c>
      <c r="FQ331" s="27" t="s">
        <v>52</v>
      </c>
      <c r="FR331" s="27" t="s">
        <v>52</v>
      </c>
      <c r="FT331" s="27">
        <v>75</v>
      </c>
      <c r="FU331" s="27" t="s">
        <v>2302</v>
      </c>
      <c r="FV331" s="27" t="s">
        <v>52</v>
      </c>
      <c r="FW331" s="27">
        <v>30</v>
      </c>
      <c r="FX331" s="27">
        <v>20</v>
      </c>
      <c r="FY331" s="27">
        <v>1</v>
      </c>
      <c r="GB331" s="27" t="s">
        <v>2301</v>
      </c>
      <c r="GC331" s="27" t="s">
        <v>2300</v>
      </c>
    </row>
    <row r="332" spans="1:190" x14ac:dyDescent="0.3">
      <c r="C332" s="27">
        <v>8610</v>
      </c>
      <c r="D332" s="47" t="s">
        <v>3937</v>
      </c>
      <c r="E332" s="27" t="s">
        <v>909</v>
      </c>
      <c r="F332" s="27" t="s">
        <v>48</v>
      </c>
      <c r="G332" s="27" t="s">
        <v>88</v>
      </c>
      <c r="H332" s="27" t="s">
        <v>90</v>
      </c>
      <c r="I332" s="27" t="s">
        <v>96</v>
      </c>
      <c r="J332" s="27" t="s">
        <v>959</v>
      </c>
      <c r="K332" s="27" t="s">
        <v>51</v>
      </c>
      <c r="L332" s="27" t="s">
        <v>52</v>
      </c>
      <c r="M332" s="27" t="s">
        <v>52</v>
      </c>
      <c r="O332" s="27">
        <v>100</v>
      </c>
      <c r="P332" s="27" t="s">
        <v>305</v>
      </c>
      <c r="Q332" s="27" t="s">
        <v>52</v>
      </c>
      <c r="R332" s="27">
        <v>1</v>
      </c>
      <c r="S332" s="27">
        <v>7</v>
      </c>
      <c r="T332" s="27">
        <v>1</v>
      </c>
      <c r="U332" s="27" t="s">
        <v>52</v>
      </c>
      <c r="V332" s="27" t="s">
        <v>52</v>
      </c>
      <c r="W332" s="27" t="s">
        <v>54</v>
      </c>
      <c r="X332" s="27">
        <v>250</v>
      </c>
      <c r="Y332" s="27" t="s">
        <v>2192</v>
      </c>
      <c r="Z332" s="27" t="s">
        <v>52</v>
      </c>
      <c r="AA332" s="27">
        <v>1</v>
      </c>
      <c r="AB332" s="27">
        <v>7</v>
      </c>
      <c r="AC332" s="27">
        <v>1</v>
      </c>
      <c r="AD332" s="27" t="s">
        <v>52</v>
      </c>
      <c r="AE332" s="27" t="s">
        <v>52</v>
      </c>
      <c r="AG332" s="27">
        <v>150</v>
      </c>
      <c r="AH332" s="27" t="s">
        <v>360</v>
      </c>
      <c r="AI332" s="27" t="s">
        <v>52</v>
      </c>
      <c r="AJ332" s="27">
        <v>1</v>
      </c>
      <c r="AK332" s="27">
        <v>7</v>
      </c>
      <c r="AL332" s="27">
        <v>1</v>
      </c>
      <c r="AM332" s="27" t="s">
        <v>52</v>
      </c>
      <c r="AN332" s="27" t="s">
        <v>52</v>
      </c>
      <c r="AO332" s="27" t="s">
        <v>54</v>
      </c>
      <c r="AP332" s="27">
        <v>150</v>
      </c>
      <c r="AQ332" s="27" t="s">
        <v>2191</v>
      </c>
      <c r="AR332" s="27" t="s">
        <v>52</v>
      </c>
      <c r="AS332" s="27">
        <v>1</v>
      </c>
      <c r="AT332" s="27">
        <v>7</v>
      </c>
      <c r="AU332" s="27">
        <v>1</v>
      </c>
      <c r="AV332" s="27" t="s">
        <v>52</v>
      </c>
      <c r="AW332" s="27" t="s">
        <v>53</v>
      </c>
      <c r="AY332" s="27">
        <f>750/2</f>
        <v>375</v>
      </c>
      <c r="AZ332" s="27" t="s">
        <v>357</v>
      </c>
      <c r="BA332" s="27" t="s">
        <v>52</v>
      </c>
      <c r="BB332" s="27">
        <v>1</v>
      </c>
      <c r="BC332" s="27">
        <v>7</v>
      </c>
      <c r="BD332" s="27">
        <v>1</v>
      </c>
      <c r="BE332" s="27" t="s">
        <v>52</v>
      </c>
      <c r="BF332" s="27" t="s">
        <v>52</v>
      </c>
      <c r="BG332" s="27" t="s">
        <v>54</v>
      </c>
      <c r="BH332" s="27">
        <v>175</v>
      </c>
      <c r="BI332" s="27" t="s">
        <v>2190</v>
      </c>
      <c r="BJ332" s="27" t="s">
        <v>52</v>
      </c>
      <c r="BK332" s="27">
        <v>10</v>
      </c>
      <c r="BL332" s="27">
        <v>20</v>
      </c>
      <c r="BM332" s="27">
        <v>1</v>
      </c>
      <c r="BN332" s="27" t="s">
        <v>53</v>
      </c>
      <c r="BP332" s="27" t="s">
        <v>54</v>
      </c>
      <c r="BW332" s="27" t="s">
        <v>52</v>
      </c>
      <c r="BX332" s="27" t="s">
        <v>52</v>
      </c>
      <c r="BY332" s="27" t="s">
        <v>54</v>
      </c>
      <c r="BZ332" s="27">
        <v>1800</v>
      </c>
      <c r="CA332" s="27" t="s">
        <v>368</v>
      </c>
      <c r="CB332" s="27" t="s">
        <v>52</v>
      </c>
      <c r="CC332" s="27">
        <v>10</v>
      </c>
      <c r="CD332" s="27">
        <v>20</v>
      </c>
      <c r="CE332" s="27">
        <v>1</v>
      </c>
      <c r="CF332" s="27" t="s">
        <v>52</v>
      </c>
      <c r="CG332" s="27" t="s">
        <v>52</v>
      </c>
      <c r="CI332" s="27">
        <v>500</v>
      </c>
      <c r="CJ332" s="27" t="s">
        <v>2189</v>
      </c>
      <c r="CK332" s="27" t="s">
        <v>52</v>
      </c>
      <c r="CL332" s="27">
        <v>1</v>
      </c>
      <c r="CM332" s="27">
        <v>30</v>
      </c>
      <c r="CN332" s="27">
        <v>1</v>
      </c>
      <c r="CO332" s="27" t="s">
        <v>53</v>
      </c>
      <c r="CP332" s="27" t="s">
        <v>54</v>
      </c>
      <c r="CQ332" s="27" t="s">
        <v>54</v>
      </c>
      <c r="CR332" s="27" t="s">
        <v>54</v>
      </c>
      <c r="CS332" s="27" t="s">
        <v>54</v>
      </c>
      <c r="CT332" s="27" t="s">
        <v>54</v>
      </c>
      <c r="CU332" s="27" t="s">
        <v>54</v>
      </c>
      <c r="CV332" s="27" t="s">
        <v>54</v>
      </c>
      <c r="CW332" s="27" t="s">
        <v>54</v>
      </c>
      <c r="CX332" s="27" t="s">
        <v>52</v>
      </c>
      <c r="CY332" s="27" t="s">
        <v>52</v>
      </c>
      <c r="DA332" s="27">
        <v>350</v>
      </c>
      <c r="DB332" s="27" t="s">
        <v>357</v>
      </c>
      <c r="DC332" s="27" t="s">
        <v>52</v>
      </c>
      <c r="DD332" s="27">
        <v>10</v>
      </c>
      <c r="DE332" s="27">
        <v>20</v>
      </c>
      <c r="DF332" s="27">
        <v>1</v>
      </c>
      <c r="DG332" s="27" t="s">
        <v>52</v>
      </c>
      <c r="DH332" s="27" t="s">
        <v>52</v>
      </c>
      <c r="DI332" s="27" t="s">
        <v>54</v>
      </c>
      <c r="DJ332" s="27">
        <v>650</v>
      </c>
      <c r="DK332" s="27" t="s">
        <v>2181</v>
      </c>
      <c r="DL332" s="27" t="s">
        <v>52</v>
      </c>
      <c r="DM332" s="27">
        <v>1</v>
      </c>
      <c r="DN332" s="27">
        <v>6</v>
      </c>
      <c r="DO332" s="27">
        <v>1</v>
      </c>
      <c r="DP332" s="27" t="s">
        <v>53</v>
      </c>
      <c r="DR332" s="27" t="s">
        <v>54</v>
      </c>
      <c r="DY332" s="27" t="s">
        <v>53</v>
      </c>
      <c r="EA332" s="27" t="s">
        <v>54</v>
      </c>
      <c r="EH332" s="27" t="s">
        <v>52</v>
      </c>
      <c r="EI332" s="27" t="s">
        <v>53</v>
      </c>
      <c r="EK332" s="27">
        <f>600/2</f>
        <v>300</v>
      </c>
      <c r="EL332" s="27" t="s">
        <v>2188</v>
      </c>
      <c r="EM332" s="27" t="s">
        <v>52</v>
      </c>
      <c r="EN332" s="27">
        <v>10</v>
      </c>
      <c r="EO332" s="27">
        <v>20</v>
      </c>
      <c r="EP332" s="27">
        <v>1</v>
      </c>
      <c r="EQ332" s="27" t="s">
        <v>52</v>
      </c>
      <c r="ER332" s="27" t="s">
        <v>52</v>
      </c>
      <c r="ES332" s="27" t="s">
        <v>54</v>
      </c>
      <c r="ET332" s="27">
        <v>125</v>
      </c>
      <c r="EU332" s="27" t="s">
        <v>372</v>
      </c>
      <c r="EV332" s="27" t="s">
        <v>52</v>
      </c>
      <c r="EW332" s="27">
        <v>10</v>
      </c>
      <c r="EX332" s="27">
        <v>15</v>
      </c>
      <c r="EY332" s="27">
        <v>1</v>
      </c>
      <c r="EZ332" s="27" t="s">
        <v>52</v>
      </c>
      <c r="FA332" s="27" t="s">
        <v>52</v>
      </c>
      <c r="FB332" s="27" t="s">
        <v>54</v>
      </c>
      <c r="FC332" s="27">
        <v>225</v>
      </c>
      <c r="FD332" s="27" t="s">
        <v>313</v>
      </c>
      <c r="FE332" s="27" t="s">
        <v>52</v>
      </c>
      <c r="FF332" s="27">
        <v>10</v>
      </c>
      <c r="FG332" s="27">
        <v>20</v>
      </c>
      <c r="FH332" s="27">
        <v>1</v>
      </c>
      <c r="FI332" s="27" t="s">
        <v>52</v>
      </c>
      <c r="FJ332" s="27">
        <v>120</v>
      </c>
      <c r="FK332" s="27">
        <v>150</v>
      </c>
      <c r="FL332" s="27" t="s">
        <v>315</v>
      </c>
      <c r="FM332" s="27" t="s">
        <v>52</v>
      </c>
      <c r="FN332" s="27">
        <v>30</v>
      </c>
      <c r="FO332" s="27">
        <v>15</v>
      </c>
      <c r="FP332" s="27">
        <v>1</v>
      </c>
      <c r="FQ332" s="27" t="s">
        <v>52</v>
      </c>
      <c r="FR332" s="27" t="s">
        <v>52</v>
      </c>
      <c r="FT332" s="27">
        <v>150</v>
      </c>
      <c r="FU332" s="27" t="s">
        <v>2187</v>
      </c>
      <c r="FV332" s="27" t="s">
        <v>52</v>
      </c>
      <c r="FW332" s="27">
        <v>15</v>
      </c>
      <c r="FX332" s="27">
        <v>20</v>
      </c>
      <c r="FY332" s="27">
        <v>1</v>
      </c>
      <c r="GB332" s="27" t="s">
        <v>2186</v>
      </c>
      <c r="GC332" s="27" t="s">
        <v>2185</v>
      </c>
    </row>
    <row r="333" spans="1:190" x14ac:dyDescent="0.3">
      <c r="A333" s="27" t="s">
        <v>1913</v>
      </c>
      <c r="B333" s="27" t="s">
        <v>1912</v>
      </c>
      <c r="C333" s="27">
        <v>2202</v>
      </c>
      <c r="D333" s="47" t="s">
        <v>3938</v>
      </c>
      <c r="E333" s="28">
        <v>42237</v>
      </c>
      <c r="F333" s="27" t="s">
        <v>69</v>
      </c>
      <c r="G333" s="27" t="s">
        <v>74</v>
      </c>
      <c r="H333" s="27" t="s">
        <v>1911</v>
      </c>
      <c r="I333" s="27" t="s">
        <v>1910</v>
      </c>
      <c r="J333" s="27" t="s">
        <v>1909</v>
      </c>
      <c r="K333" s="27" t="s">
        <v>51</v>
      </c>
      <c r="BO333" s="27" t="s">
        <v>52</v>
      </c>
      <c r="BQ333" s="27">
        <v>72</v>
      </c>
      <c r="BR333" s="27" t="s">
        <v>320</v>
      </c>
      <c r="BS333" s="27" t="s">
        <v>52</v>
      </c>
      <c r="BT333" s="27">
        <v>1</v>
      </c>
      <c r="BU333" s="27">
        <v>7</v>
      </c>
      <c r="BV333" s="27">
        <v>1</v>
      </c>
      <c r="FZ333" s="27" t="s">
        <v>1908</v>
      </c>
      <c r="GA333" s="27">
        <v>509086</v>
      </c>
      <c r="GB333" s="27" t="s">
        <v>1907</v>
      </c>
      <c r="GC333" s="27" t="s">
        <v>1906</v>
      </c>
      <c r="GD333" s="27">
        <v>48</v>
      </c>
      <c r="GF333" s="27">
        <v>-1</v>
      </c>
      <c r="GG333" s="27" t="s">
        <v>54</v>
      </c>
      <c r="GH333" s="27" t="s">
        <v>54</v>
      </c>
    </row>
    <row r="334" spans="1:190" x14ac:dyDescent="0.3">
      <c r="A334" s="27" t="s">
        <v>1583</v>
      </c>
      <c r="B334" s="27" t="s">
        <v>1582</v>
      </c>
      <c r="C334" s="27">
        <v>2202</v>
      </c>
      <c r="D334" s="47" t="s">
        <v>3939</v>
      </c>
      <c r="E334" s="28">
        <v>42234</v>
      </c>
      <c r="F334" s="27" t="s">
        <v>69</v>
      </c>
      <c r="G334" s="27" t="s">
        <v>1522</v>
      </c>
      <c r="H334" s="27" t="s">
        <v>1521</v>
      </c>
      <c r="I334" s="27" t="s">
        <v>1520</v>
      </c>
      <c r="J334" s="27" t="s">
        <v>1581</v>
      </c>
      <c r="K334" s="27" t="s">
        <v>64</v>
      </c>
      <c r="L334" s="27" t="s">
        <v>53</v>
      </c>
      <c r="U334" s="27" t="s">
        <v>53</v>
      </c>
      <c r="AD334" s="27" t="s">
        <v>53</v>
      </c>
      <c r="AM334" s="27" t="s">
        <v>53</v>
      </c>
      <c r="AV334" s="27" t="s">
        <v>53</v>
      </c>
      <c r="BE334" s="27" t="s">
        <v>52</v>
      </c>
      <c r="BF334" s="27" t="s">
        <v>52</v>
      </c>
      <c r="BH334" s="27">
        <v>170</v>
      </c>
      <c r="BI334" s="27" t="s">
        <v>1580</v>
      </c>
      <c r="BJ334" s="27" t="s">
        <v>52</v>
      </c>
      <c r="BK334" s="27">
        <v>3</v>
      </c>
      <c r="BL334" s="27">
        <v>5</v>
      </c>
      <c r="BM334" s="27">
        <v>3</v>
      </c>
      <c r="BN334" s="27" t="s">
        <v>53</v>
      </c>
      <c r="BW334" s="27" t="s">
        <v>52</v>
      </c>
      <c r="BX334" s="27" t="s">
        <v>52</v>
      </c>
      <c r="BZ334" s="27">
        <v>1800</v>
      </c>
      <c r="CA334" s="27" t="s">
        <v>1569</v>
      </c>
      <c r="CB334" s="27" t="s">
        <v>52</v>
      </c>
      <c r="CC334" s="27">
        <v>6</v>
      </c>
      <c r="CD334" s="27">
        <v>10</v>
      </c>
      <c r="CE334" s="27">
        <v>3</v>
      </c>
      <c r="CF334" s="27" t="s">
        <v>53</v>
      </c>
      <c r="CO334" s="27" t="s">
        <v>53</v>
      </c>
      <c r="CX334" s="27" t="s">
        <v>52</v>
      </c>
      <c r="CY334" s="27" t="s">
        <v>53</v>
      </c>
      <c r="DA334" s="27">
        <f>1400/4</f>
        <v>350</v>
      </c>
      <c r="DB334" s="27" t="s">
        <v>1579</v>
      </c>
      <c r="DC334" s="27" t="s">
        <v>52</v>
      </c>
      <c r="DD334" s="27">
        <v>5</v>
      </c>
      <c r="DE334" s="27">
        <v>3</v>
      </c>
      <c r="DF334" s="27">
        <v>5</v>
      </c>
      <c r="DG334" s="27" t="s">
        <v>53</v>
      </c>
      <c r="DP334" s="27" t="s">
        <v>53</v>
      </c>
      <c r="DY334" s="27" t="s">
        <v>53</v>
      </c>
      <c r="EH334" s="27" t="s">
        <v>52</v>
      </c>
      <c r="EI334" s="27" t="s">
        <v>53</v>
      </c>
      <c r="EJ334" s="27">
        <v>0.05</v>
      </c>
      <c r="EK334" s="27">
        <v>500</v>
      </c>
      <c r="EL334" s="27" t="s">
        <v>1578</v>
      </c>
      <c r="EM334" s="27" t="s">
        <v>52</v>
      </c>
      <c r="EN334" s="27">
        <v>5</v>
      </c>
      <c r="EO334" s="27">
        <v>10</v>
      </c>
      <c r="EP334" s="27">
        <v>5</v>
      </c>
      <c r="EQ334" s="27" t="s">
        <v>53</v>
      </c>
      <c r="EZ334" s="27" t="s">
        <v>52</v>
      </c>
      <c r="FA334" s="27" t="s">
        <v>52</v>
      </c>
      <c r="FC334" s="27">
        <v>150</v>
      </c>
      <c r="FD334" s="27" t="s">
        <v>1577</v>
      </c>
      <c r="FE334" s="27" t="s">
        <v>52</v>
      </c>
      <c r="FF334" s="27">
        <v>5</v>
      </c>
      <c r="FG334" s="27">
        <v>10</v>
      </c>
      <c r="FH334" s="27">
        <v>3</v>
      </c>
      <c r="FI334" s="27" t="s">
        <v>53</v>
      </c>
      <c r="FQ334" s="27" t="s">
        <v>52</v>
      </c>
      <c r="FR334" s="27" t="s">
        <v>53</v>
      </c>
      <c r="FT334" s="27">
        <f>600/2</f>
        <v>300</v>
      </c>
      <c r="FU334" s="27" t="s">
        <v>323</v>
      </c>
      <c r="FV334" s="27" t="s">
        <v>52</v>
      </c>
      <c r="FW334" s="27">
        <v>5</v>
      </c>
      <c r="FX334" s="27">
        <v>10</v>
      </c>
      <c r="FY334" s="27">
        <v>5</v>
      </c>
      <c r="FZ334" s="27" t="s">
        <v>1576</v>
      </c>
      <c r="GA334" s="27">
        <v>496384</v>
      </c>
      <c r="GB334" s="27" t="s">
        <v>1575</v>
      </c>
      <c r="GC334" s="27" t="s">
        <v>1574</v>
      </c>
      <c r="GD334" s="27">
        <v>5</v>
      </c>
      <c r="GF334" s="27">
        <v>-1</v>
      </c>
      <c r="GG334" s="27" t="s">
        <v>54</v>
      </c>
      <c r="GH334" s="27" t="s">
        <v>54</v>
      </c>
    </row>
    <row r="335" spans="1:190" x14ac:dyDescent="0.3">
      <c r="A335" s="27" t="s">
        <v>1549</v>
      </c>
      <c r="B335" s="27" t="s">
        <v>1548</v>
      </c>
      <c r="C335" s="27">
        <v>2202</v>
      </c>
      <c r="D335" s="47" t="s">
        <v>3940</v>
      </c>
      <c r="E335" s="28">
        <v>42234</v>
      </c>
      <c r="F335" s="27" t="s">
        <v>69</v>
      </c>
      <c r="G335" s="27" t="s">
        <v>1522</v>
      </c>
      <c r="H335" s="27" t="s">
        <v>1521</v>
      </c>
      <c r="I335" s="27" t="s">
        <v>1535</v>
      </c>
      <c r="J335" s="27" t="s">
        <v>1547</v>
      </c>
      <c r="K335" s="27" t="s">
        <v>64</v>
      </c>
      <c r="BO335" s="27" t="s">
        <v>52</v>
      </c>
      <c r="BQ335" s="27">
        <v>100</v>
      </c>
      <c r="BR335" s="27" t="s">
        <v>320</v>
      </c>
      <c r="BS335" s="27" t="s">
        <v>52</v>
      </c>
      <c r="BT335" s="27">
        <v>2</v>
      </c>
      <c r="BU335" s="27">
        <v>2</v>
      </c>
      <c r="BV335" s="27">
        <v>1</v>
      </c>
      <c r="FZ335" s="27" t="s">
        <v>1546</v>
      </c>
      <c r="GA335" s="27">
        <v>496208</v>
      </c>
      <c r="GB335" s="27" t="s">
        <v>1545</v>
      </c>
      <c r="GC335" s="27" t="s">
        <v>1544</v>
      </c>
      <c r="GD335" s="27">
        <v>3</v>
      </c>
      <c r="GF335" s="27">
        <v>-1</v>
      </c>
      <c r="GG335" s="27" t="s">
        <v>54</v>
      </c>
      <c r="GH335" s="27" t="s">
        <v>54</v>
      </c>
    </row>
    <row r="336" spans="1:190" x14ac:dyDescent="0.3">
      <c r="C336" s="27">
        <v>2202</v>
      </c>
      <c r="D336" s="47" t="s">
        <v>3941</v>
      </c>
      <c r="E336" s="28">
        <v>42234</v>
      </c>
      <c r="F336" s="27" t="s">
        <v>377</v>
      </c>
      <c r="G336" s="27" t="s">
        <v>431</v>
      </c>
      <c r="H336" s="27" t="s">
        <v>583</v>
      </c>
      <c r="K336" s="27" t="s">
        <v>51</v>
      </c>
      <c r="FZ336" s="27" t="s">
        <v>589</v>
      </c>
      <c r="GA336" s="27">
        <v>3180426</v>
      </c>
      <c r="GB336" s="27" t="s">
        <v>588</v>
      </c>
      <c r="GC336" s="27" t="s">
        <v>587</v>
      </c>
      <c r="GD336" s="27">
        <v>45</v>
      </c>
      <c r="GF336" s="27">
        <v>-1</v>
      </c>
    </row>
    <row r="337" spans="1:190" x14ac:dyDescent="0.3">
      <c r="A337" s="27" t="s">
        <v>1524</v>
      </c>
      <c r="B337" s="27" t="s">
        <v>1523</v>
      </c>
      <c r="C337" s="27">
        <v>2202</v>
      </c>
      <c r="D337" s="47" t="s">
        <v>3942</v>
      </c>
      <c r="E337" s="28">
        <v>42234</v>
      </c>
      <c r="F337" s="27" t="s">
        <v>69</v>
      </c>
      <c r="G337" s="27" t="s">
        <v>1522</v>
      </c>
      <c r="H337" s="27" t="s">
        <v>1521</v>
      </c>
      <c r="I337" s="27" t="s">
        <v>1520</v>
      </c>
      <c r="J337" s="27" t="s">
        <v>1519</v>
      </c>
      <c r="K337" s="27" t="s">
        <v>64</v>
      </c>
      <c r="FI337" s="27" t="s">
        <v>53</v>
      </c>
      <c r="FQ337" s="27" t="s">
        <v>53</v>
      </c>
      <c r="FZ337" s="27" t="s">
        <v>1518</v>
      </c>
      <c r="GA337" s="27">
        <v>496252</v>
      </c>
      <c r="GB337" s="27" t="s">
        <v>1517</v>
      </c>
      <c r="GC337" s="27" t="s">
        <v>1516</v>
      </c>
      <c r="GD337" s="27">
        <v>2</v>
      </c>
      <c r="GF337" s="27">
        <v>-1</v>
      </c>
      <c r="GG337" s="27" t="s">
        <v>54</v>
      </c>
      <c r="GH337" s="27" t="s">
        <v>54</v>
      </c>
    </row>
    <row r="338" spans="1:190" x14ac:dyDescent="0.3">
      <c r="A338" s="27" t="s">
        <v>2464</v>
      </c>
      <c r="B338" s="27" t="s">
        <v>2463</v>
      </c>
      <c r="C338" s="27">
        <v>2202</v>
      </c>
      <c r="D338" s="47" t="s">
        <v>3943</v>
      </c>
      <c r="E338" s="28">
        <v>42237</v>
      </c>
      <c r="F338" s="27" t="s">
        <v>48</v>
      </c>
      <c r="G338" s="27" t="s">
        <v>49</v>
      </c>
      <c r="H338" s="27" t="s">
        <v>50</v>
      </c>
      <c r="I338" s="27" t="s">
        <v>1448</v>
      </c>
      <c r="J338" s="27" t="s">
        <v>2462</v>
      </c>
      <c r="K338" s="27" t="s">
        <v>51</v>
      </c>
      <c r="L338" s="27" t="s">
        <v>53</v>
      </c>
      <c r="U338" s="27" t="s">
        <v>52</v>
      </c>
      <c r="V338" s="27" t="s">
        <v>52</v>
      </c>
      <c r="X338" s="27">
        <v>350</v>
      </c>
      <c r="Y338" s="27" t="s">
        <v>320</v>
      </c>
      <c r="Z338" s="27" t="s">
        <v>52</v>
      </c>
      <c r="AA338" s="27">
        <v>1</v>
      </c>
      <c r="AB338" s="27">
        <v>3</v>
      </c>
      <c r="AC338" s="27">
        <v>1</v>
      </c>
      <c r="AD338" s="27" t="s">
        <v>52</v>
      </c>
      <c r="AE338" s="27" t="s">
        <v>52</v>
      </c>
      <c r="AG338" s="27">
        <v>65</v>
      </c>
      <c r="AH338" s="27" t="s">
        <v>320</v>
      </c>
      <c r="AI338" s="27" t="s">
        <v>52</v>
      </c>
      <c r="AJ338" s="27">
        <v>1</v>
      </c>
      <c r="AK338" s="27">
        <v>7</v>
      </c>
      <c r="AL338" s="27">
        <v>1</v>
      </c>
      <c r="AM338" s="27" t="s">
        <v>52</v>
      </c>
      <c r="AN338" s="27" t="s">
        <v>52</v>
      </c>
      <c r="AP338" s="27">
        <v>200</v>
      </c>
      <c r="AQ338" s="27" t="s">
        <v>320</v>
      </c>
      <c r="AR338" s="27" t="s">
        <v>52</v>
      </c>
      <c r="AS338" s="27">
        <v>3</v>
      </c>
      <c r="AT338" s="27">
        <v>6</v>
      </c>
      <c r="AU338" s="27">
        <v>3</v>
      </c>
      <c r="AV338" s="27" t="s">
        <v>52</v>
      </c>
      <c r="AW338" s="27" t="s">
        <v>52</v>
      </c>
      <c r="AY338" s="27">
        <v>350</v>
      </c>
      <c r="AZ338" s="27" t="s">
        <v>320</v>
      </c>
      <c r="BA338" s="27" t="s">
        <v>52</v>
      </c>
      <c r="BB338" s="27">
        <v>1</v>
      </c>
      <c r="BC338" s="27">
        <v>7</v>
      </c>
      <c r="BD338" s="27">
        <v>1</v>
      </c>
      <c r="BE338" s="27" t="s">
        <v>52</v>
      </c>
      <c r="BF338" s="27" t="s">
        <v>52</v>
      </c>
      <c r="BH338" s="27">
        <v>225</v>
      </c>
      <c r="BI338" s="27" t="s">
        <v>320</v>
      </c>
      <c r="BJ338" s="27" t="s">
        <v>52</v>
      </c>
      <c r="BK338" s="27">
        <v>1</v>
      </c>
      <c r="BL338" s="27">
        <v>3</v>
      </c>
      <c r="BM338" s="27">
        <v>1</v>
      </c>
      <c r="BN338" s="27" t="s">
        <v>52</v>
      </c>
      <c r="BO338" s="27" t="s">
        <v>52</v>
      </c>
      <c r="BQ338" s="27">
        <v>85</v>
      </c>
      <c r="BR338" s="27" t="s">
        <v>320</v>
      </c>
      <c r="BS338" s="27" t="s">
        <v>52</v>
      </c>
      <c r="BT338" s="27">
        <v>1</v>
      </c>
      <c r="BU338" s="27">
        <v>3</v>
      </c>
      <c r="BV338" s="27">
        <v>1</v>
      </c>
      <c r="BW338" s="27" t="s">
        <v>52</v>
      </c>
      <c r="BX338" s="27" t="s">
        <v>52</v>
      </c>
      <c r="BZ338" s="27">
        <v>1500</v>
      </c>
      <c r="CA338" s="27" t="s">
        <v>320</v>
      </c>
      <c r="CB338" s="27" t="s">
        <v>52</v>
      </c>
      <c r="CC338" s="27">
        <v>1</v>
      </c>
      <c r="CD338" s="27">
        <v>7</v>
      </c>
      <c r="CE338" s="27">
        <v>1</v>
      </c>
      <c r="CF338" s="27" t="s">
        <v>52</v>
      </c>
      <c r="CG338" s="27" t="s">
        <v>52</v>
      </c>
      <c r="CI338" s="27">
        <v>400</v>
      </c>
      <c r="CJ338" s="27" t="s">
        <v>320</v>
      </c>
      <c r="CK338" s="27" t="s">
        <v>52</v>
      </c>
      <c r="CL338" s="27">
        <v>1</v>
      </c>
      <c r="CM338" s="27">
        <v>2</v>
      </c>
      <c r="CN338" s="27">
        <v>1</v>
      </c>
      <c r="CO338" s="27" t="s">
        <v>52</v>
      </c>
      <c r="CP338" s="27" t="s">
        <v>52</v>
      </c>
      <c r="CR338" s="27">
        <v>300</v>
      </c>
      <c r="CS338" s="27" t="s">
        <v>320</v>
      </c>
      <c r="CT338" s="27" t="s">
        <v>52</v>
      </c>
      <c r="CU338" s="27">
        <v>1</v>
      </c>
      <c r="CV338" s="27">
        <v>4</v>
      </c>
      <c r="CW338" s="27">
        <v>1</v>
      </c>
      <c r="CX338" s="27" t="s">
        <v>52</v>
      </c>
      <c r="CY338" s="27" t="s">
        <v>52</v>
      </c>
      <c r="DA338" s="27">
        <v>275</v>
      </c>
      <c r="DB338" s="27" t="s">
        <v>320</v>
      </c>
      <c r="DC338" s="27" t="s">
        <v>52</v>
      </c>
      <c r="DD338" s="27">
        <v>1</v>
      </c>
      <c r="DE338" s="27">
        <v>5</v>
      </c>
      <c r="DF338" s="27">
        <v>1</v>
      </c>
      <c r="DG338" s="27" t="s">
        <v>52</v>
      </c>
      <c r="DH338" s="27" t="s">
        <v>52</v>
      </c>
      <c r="DJ338" s="27">
        <v>600</v>
      </c>
      <c r="DK338" s="27" t="s">
        <v>320</v>
      </c>
      <c r="DL338" s="27" t="s">
        <v>52</v>
      </c>
      <c r="DM338" s="27">
        <v>1</v>
      </c>
      <c r="DN338" s="27">
        <v>6</v>
      </c>
      <c r="DO338" s="27">
        <v>1</v>
      </c>
      <c r="DP338" s="27" t="s">
        <v>52</v>
      </c>
      <c r="DQ338" s="27" t="s">
        <v>52</v>
      </c>
      <c r="DS338" s="27">
        <v>50</v>
      </c>
      <c r="DT338" s="27" t="s">
        <v>320</v>
      </c>
      <c r="DU338" s="27" t="s">
        <v>52</v>
      </c>
      <c r="DV338" s="27">
        <v>1</v>
      </c>
      <c r="DW338" s="27">
        <v>10</v>
      </c>
      <c r="DX338" s="27">
        <v>1</v>
      </c>
      <c r="DY338" s="27" t="s">
        <v>53</v>
      </c>
      <c r="EH338" s="27" t="s">
        <v>52</v>
      </c>
      <c r="EI338" s="27" t="s">
        <v>52</v>
      </c>
      <c r="EK338" s="27">
        <v>250</v>
      </c>
      <c r="EL338" s="27" t="s">
        <v>320</v>
      </c>
      <c r="EM338" s="27" t="s">
        <v>52</v>
      </c>
      <c r="EN338" s="27">
        <v>1</v>
      </c>
      <c r="EO338" s="27">
        <v>7</v>
      </c>
      <c r="EP338" s="27">
        <v>1</v>
      </c>
      <c r="EQ338" s="27" t="s">
        <v>52</v>
      </c>
      <c r="ER338" s="27" t="s">
        <v>52</v>
      </c>
      <c r="ET338" s="27">
        <v>50</v>
      </c>
      <c r="EU338" s="27" t="s">
        <v>320</v>
      </c>
      <c r="EV338" s="27" t="s">
        <v>52</v>
      </c>
      <c r="EW338" s="27">
        <v>1</v>
      </c>
      <c r="EX338" s="27">
        <v>7</v>
      </c>
      <c r="EY338" s="27">
        <v>1</v>
      </c>
      <c r="EZ338" s="27" t="s">
        <v>52</v>
      </c>
      <c r="FA338" s="27" t="s">
        <v>52</v>
      </c>
      <c r="FC338" s="27">
        <v>150</v>
      </c>
      <c r="FD338" s="27" t="s">
        <v>320</v>
      </c>
      <c r="FE338" s="27" t="s">
        <v>52</v>
      </c>
      <c r="FF338" s="27">
        <v>1</v>
      </c>
      <c r="FG338" s="27">
        <v>7</v>
      </c>
      <c r="FH338" s="27">
        <v>1</v>
      </c>
      <c r="FI338" s="27" t="s">
        <v>52</v>
      </c>
      <c r="FJ338" s="27">
        <v>75</v>
      </c>
      <c r="FK338" s="27">
        <v>175</v>
      </c>
      <c r="FL338" s="27" t="s">
        <v>320</v>
      </c>
      <c r="FM338" s="27" t="s">
        <v>52</v>
      </c>
      <c r="FN338" s="27">
        <v>1</v>
      </c>
      <c r="FO338" s="27">
        <v>15</v>
      </c>
      <c r="FP338" s="27">
        <v>1</v>
      </c>
      <c r="FQ338" s="27" t="s">
        <v>52</v>
      </c>
      <c r="FR338" s="27" t="s">
        <v>52</v>
      </c>
      <c r="FT338" s="27">
        <v>150</v>
      </c>
      <c r="FU338" s="27" t="s">
        <v>320</v>
      </c>
      <c r="FV338" s="27" t="s">
        <v>52</v>
      </c>
      <c r="FW338" s="27">
        <v>1</v>
      </c>
      <c r="FX338" s="27">
        <v>15</v>
      </c>
      <c r="FY338" s="27">
        <v>1</v>
      </c>
      <c r="FZ338" s="27" t="s">
        <v>2461</v>
      </c>
      <c r="GA338" s="27">
        <v>507575</v>
      </c>
      <c r="GB338" s="27" t="s">
        <v>2460</v>
      </c>
      <c r="GC338" s="27" t="s">
        <v>2459</v>
      </c>
      <c r="GD338" s="27">
        <v>47</v>
      </c>
      <c r="GF338" s="27">
        <v>-1</v>
      </c>
      <c r="GG338" s="27" t="s">
        <v>54</v>
      </c>
      <c r="GH338" s="27" t="s">
        <v>54</v>
      </c>
    </row>
    <row r="339" spans="1:190" x14ac:dyDescent="0.3">
      <c r="A339" s="27" t="s">
        <v>2452</v>
      </c>
      <c r="B339" s="27" t="s">
        <v>2451</v>
      </c>
      <c r="C339" s="27">
        <v>2202</v>
      </c>
      <c r="D339" s="47" t="s">
        <v>3944</v>
      </c>
      <c r="E339" s="28">
        <v>42237</v>
      </c>
      <c r="F339" s="27" t="s">
        <v>48</v>
      </c>
      <c r="G339" s="27" t="s">
        <v>49</v>
      </c>
      <c r="H339" s="27" t="s">
        <v>50</v>
      </c>
      <c r="I339" s="27" t="s">
        <v>1448</v>
      </c>
      <c r="J339" s="27" t="s">
        <v>2450</v>
      </c>
      <c r="K339" s="27" t="s">
        <v>51</v>
      </c>
      <c r="FI339" s="27" t="s">
        <v>52</v>
      </c>
      <c r="FJ339" s="27">
        <v>75</v>
      </c>
      <c r="FK339" s="27">
        <v>175</v>
      </c>
      <c r="FL339" s="27" t="s">
        <v>320</v>
      </c>
      <c r="FM339" s="27" t="s">
        <v>52</v>
      </c>
      <c r="FN339" s="27">
        <v>1</v>
      </c>
      <c r="FO339" s="27">
        <v>15</v>
      </c>
      <c r="FP339" s="27">
        <v>1</v>
      </c>
      <c r="FQ339" s="27" t="s">
        <v>52</v>
      </c>
      <c r="FR339" s="27" t="s">
        <v>52</v>
      </c>
      <c r="FT339" s="27">
        <v>150</v>
      </c>
      <c r="FU339" s="27" t="s">
        <v>320</v>
      </c>
      <c r="FV339" s="27" t="s">
        <v>52</v>
      </c>
      <c r="FW339" s="27">
        <v>1</v>
      </c>
      <c r="FX339" s="27">
        <v>15</v>
      </c>
      <c r="FY339" s="27">
        <v>1</v>
      </c>
      <c r="FZ339" s="27" t="s">
        <v>2449</v>
      </c>
      <c r="GA339" s="27">
        <v>507609</v>
      </c>
      <c r="GB339" s="27" t="s">
        <v>2448</v>
      </c>
      <c r="GC339" s="27" t="s">
        <v>2447</v>
      </c>
      <c r="GD339" s="27">
        <v>38</v>
      </c>
      <c r="GF339" s="27">
        <v>-1</v>
      </c>
      <c r="GG339" s="27" t="s">
        <v>54</v>
      </c>
      <c r="GH339" s="27" t="s">
        <v>54</v>
      </c>
    </row>
    <row r="340" spans="1:190" x14ac:dyDescent="0.3">
      <c r="A340" s="27" t="s">
        <v>2446</v>
      </c>
      <c r="B340" s="27" t="s">
        <v>2445</v>
      </c>
      <c r="C340" s="27">
        <v>2202</v>
      </c>
      <c r="D340" s="47" t="s">
        <v>3945</v>
      </c>
      <c r="E340" s="28">
        <v>42237</v>
      </c>
      <c r="F340" s="27" t="s">
        <v>48</v>
      </c>
      <c r="G340" s="27" t="s">
        <v>49</v>
      </c>
      <c r="H340" s="27" t="s">
        <v>50</v>
      </c>
      <c r="I340" s="27" t="s">
        <v>1448</v>
      </c>
      <c r="J340" s="27" t="s">
        <v>55</v>
      </c>
      <c r="K340" s="27" t="s">
        <v>51</v>
      </c>
      <c r="FI340" s="27" t="s">
        <v>52</v>
      </c>
      <c r="FJ340" s="27">
        <v>75</v>
      </c>
      <c r="FK340" s="27">
        <v>175</v>
      </c>
      <c r="FL340" s="27" t="s">
        <v>320</v>
      </c>
      <c r="FM340" s="27" t="s">
        <v>52</v>
      </c>
      <c r="FN340" s="27">
        <v>1</v>
      </c>
      <c r="FO340" s="27">
        <v>7</v>
      </c>
      <c r="FP340" s="27">
        <v>1</v>
      </c>
      <c r="FQ340" s="27" t="s">
        <v>52</v>
      </c>
      <c r="FR340" s="27" t="s">
        <v>52</v>
      </c>
      <c r="FT340" s="27">
        <v>150</v>
      </c>
      <c r="FU340" s="27" t="s">
        <v>320</v>
      </c>
      <c r="FV340" s="27" t="s">
        <v>52</v>
      </c>
      <c r="FW340" s="27">
        <v>1</v>
      </c>
      <c r="FX340" s="27">
        <v>10</v>
      </c>
      <c r="FY340" s="27">
        <v>1</v>
      </c>
      <c r="FZ340" s="27" t="s">
        <v>2444</v>
      </c>
      <c r="GA340" s="27">
        <v>507610</v>
      </c>
      <c r="GB340" s="27" t="s">
        <v>2443</v>
      </c>
      <c r="GC340" s="27" t="s">
        <v>2442</v>
      </c>
      <c r="GD340" s="27">
        <v>39</v>
      </c>
      <c r="GF340" s="27">
        <v>-1</v>
      </c>
      <c r="GG340" s="27" t="s">
        <v>54</v>
      </c>
      <c r="GH340" s="27" t="s">
        <v>54</v>
      </c>
    </row>
    <row r="341" spans="1:190" x14ac:dyDescent="0.3">
      <c r="A341" s="27" t="s">
        <v>2441</v>
      </c>
      <c r="B341" s="27" t="s">
        <v>2440</v>
      </c>
      <c r="C341" s="27">
        <v>2202</v>
      </c>
      <c r="D341" s="47" t="s">
        <v>3946</v>
      </c>
      <c r="E341" s="28">
        <v>42237</v>
      </c>
      <c r="F341" s="27" t="s">
        <v>48</v>
      </c>
      <c r="G341" s="27" t="s">
        <v>49</v>
      </c>
      <c r="H341" s="27" t="s">
        <v>50</v>
      </c>
      <c r="I341" s="27" t="s">
        <v>1448</v>
      </c>
      <c r="J341" s="27" t="s">
        <v>2439</v>
      </c>
      <c r="K341" s="27" t="s">
        <v>51</v>
      </c>
      <c r="FI341" s="27" t="s">
        <v>52</v>
      </c>
      <c r="FJ341" s="27">
        <v>75</v>
      </c>
      <c r="FK341" s="27">
        <v>175</v>
      </c>
      <c r="FL341" s="27" t="s">
        <v>320</v>
      </c>
      <c r="FM341" s="27" t="s">
        <v>52</v>
      </c>
      <c r="FN341" s="27">
        <v>1</v>
      </c>
      <c r="FO341" s="27">
        <v>7</v>
      </c>
      <c r="FP341" s="27">
        <v>1</v>
      </c>
      <c r="FQ341" s="27" t="s">
        <v>52</v>
      </c>
      <c r="FR341" s="27" t="s">
        <v>52</v>
      </c>
      <c r="FT341" s="27">
        <v>150</v>
      </c>
      <c r="FU341" s="27" t="s">
        <v>320</v>
      </c>
      <c r="FV341" s="27" t="s">
        <v>52</v>
      </c>
      <c r="FW341" s="27">
        <v>1</v>
      </c>
      <c r="FX341" s="27">
        <v>10</v>
      </c>
      <c r="FY341" s="27">
        <v>1</v>
      </c>
      <c r="FZ341" s="27" t="s">
        <v>2438</v>
      </c>
      <c r="GA341" s="27">
        <v>507611</v>
      </c>
      <c r="GB341" s="27" t="s">
        <v>2437</v>
      </c>
      <c r="GC341" s="27" t="s">
        <v>2436</v>
      </c>
      <c r="GD341" s="27">
        <v>40</v>
      </c>
      <c r="GF341" s="27">
        <v>-1</v>
      </c>
      <c r="GG341" s="27" t="s">
        <v>54</v>
      </c>
      <c r="GH341" s="27" t="s">
        <v>54</v>
      </c>
    </row>
    <row r="342" spans="1:190" x14ac:dyDescent="0.3">
      <c r="A342" s="27" t="s">
        <v>1515</v>
      </c>
      <c r="B342" s="27" t="s">
        <v>1514</v>
      </c>
      <c r="C342" s="27">
        <v>2202</v>
      </c>
      <c r="D342" s="47" t="s">
        <v>3947</v>
      </c>
      <c r="E342" s="28">
        <v>42237</v>
      </c>
      <c r="F342" s="27" t="s">
        <v>48</v>
      </c>
      <c r="G342" s="27" t="s">
        <v>49</v>
      </c>
      <c r="H342" s="27" t="s">
        <v>50</v>
      </c>
      <c r="I342" s="27" t="s">
        <v>1448</v>
      </c>
      <c r="J342" s="27" t="s">
        <v>1008</v>
      </c>
      <c r="K342" s="27" t="s">
        <v>51</v>
      </c>
      <c r="L342" s="27" t="s">
        <v>53</v>
      </c>
      <c r="DY342" s="27" t="s">
        <v>52</v>
      </c>
      <c r="DZ342" s="27" t="s">
        <v>52</v>
      </c>
      <c r="EB342" s="27">
        <v>100</v>
      </c>
      <c r="EC342" s="27" t="s">
        <v>320</v>
      </c>
      <c r="ED342" s="27" t="s">
        <v>52</v>
      </c>
      <c r="EE342" s="27">
        <v>1</v>
      </c>
      <c r="EF342" s="27">
        <v>3</v>
      </c>
      <c r="EG342" s="27">
        <v>1</v>
      </c>
      <c r="FZ342" s="27" t="s">
        <v>1513</v>
      </c>
      <c r="GA342" s="27">
        <v>507664</v>
      </c>
      <c r="GB342" s="27" t="s">
        <v>1512</v>
      </c>
      <c r="GC342" s="27" t="s">
        <v>1511</v>
      </c>
      <c r="GD342" s="27">
        <v>29</v>
      </c>
      <c r="GF342" s="27">
        <v>-1</v>
      </c>
    </row>
    <row r="343" spans="1:190" x14ac:dyDescent="0.3">
      <c r="A343" s="27" t="s">
        <v>1510</v>
      </c>
      <c r="B343" s="27" t="s">
        <v>1509</v>
      </c>
      <c r="C343" s="27">
        <v>2202</v>
      </c>
      <c r="D343" s="47" t="s">
        <v>3948</v>
      </c>
      <c r="E343" s="28">
        <v>42237</v>
      </c>
      <c r="F343" s="27" t="s">
        <v>48</v>
      </c>
      <c r="G343" s="27" t="s">
        <v>49</v>
      </c>
      <c r="H343" s="27" t="s">
        <v>50</v>
      </c>
      <c r="I343" s="27" t="s">
        <v>1448</v>
      </c>
      <c r="J343" s="27" t="s">
        <v>375</v>
      </c>
      <c r="K343" s="27" t="s">
        <v>51</v>
      </c>
      <c r="L343" s="27" t="s">
        <v>53</v>
      </c>
      <c r="DY343" s="27" t="s">
        <v>52</v>
      </c>
      <c r="DZ343" s="27" t="s">
        <v>52</v>
      </c>
      <c r="EB343" s="27">
        <v>100</v>
      </c>
      <c r="EC343" s="27" t="s">
        <v>320</v>
      </c>
      <c r="ED343" s="27" t="s">
        <v>52</v>
      </c>
      <c r="EE343" s="27">
        <v>1</v>
      </c>
      <c r="EF343" s="27">
        <v>2</v>
      </c>
      <c r="EG343" s="27">
        <v>1</v>
      </c>
      <c r="FZ343" s="27" t="s">
        <v>1508</v>
      </c>
      <c r="GA343" s="27">
        <v>507687</v>
      </c>
      <c r="GB343" s="27" t="s">
        <v>1507</v>
      </c>
      <c r="GC343" s="27" t="s">
        <v>1506</v>
      </c>
      <c r="GD343" s="27">
        <v>30</v>
      </c>
      <c r="GF343" s="27">
        <v>-1</v>
      </c>
    </row>
    <row r="344" spans="1:190" x14ac:dyDescent="0.3">
      <c r="A344" s="27" t="s">
        <v>1505</v>
      </c>
      <c r="B344" s="27" t="s">
        <v>1504</v>
      </c>
      <c r="C344" s="27">
        <v>2202</v>
      </c>
      <c r="D344" s="47" t="s">
        <v>3949</v>
      </c>
      <c r="E344" s="28">
        <v>42237</v>
      </c>
      <c r="F344" s="27" t="s">
        <v>48</v>
      </c>
      <c r="G344" s="27" t="s">
        <v>49</v>
      </c>
      <c r="H344" s="27" t="s">
        <v>50</v>
      </c>
      <c r="I344" s="27" t="s">
        <v>1448</v>
      </c>
      <c r="J344" s="27" t="s">
        <v>1503</v>
      </c>
      <c r="K344" s="27" t="s">
        <v>51</v>
      </c>
      <c r="L344" s="27" t="s">
        <v>53</v>
      </c>
      <c r="DY344" s="27" t="s">
        <v>52</v>
      </c>
      <c r="DZ344" s="27" t="s">
        <v>52</v>
      </c>
      <c r="EB344" s="27">
        <v>100</v>
      </c>
      <c r="EC344" s="27" t="s">
        <v>320</v>
      </c>
      <c r="ED344" s="27" t="s">
        <v>52</v>
      </c>
      <c r="EE344" s="27">
        <v>1</v>
      </c>
      <c r="EF344" s="27">
        <v>1</v>
      </c>
      <c r="EG344" s="27">
        <v>1</v>
      </c>
      <c r="FZ344" s="27" t="s">
        <v>1502</v>
      </c>
      <c r="GA344" s="27">
        <v>507689</v>
      </c>
      <c r="GB344" s="27" t="s">
        <v>1501</v>
      </c>
      <c r="GC344" s="27" t="s">
        <v>1500</v>
      </c>
      <c r="GD344" s="27">
        <v>31</v>
      </c>
      <c r="GF344" s="27">
        <v>-1</v>
      </c>
    </row>
    <row r="345" spans="1:190" x14ac:dyDescent="0.3">
      <c r="A345" s="27" t="s">
        <v>1920</v>
      </c>
      <c r="B345" s="27" t="s">
        <v>1919</v>
      </c>
      <c r="C345" s="27">
        <v>9528</v>
      </c>
      <c r="D345" s="47" t="s">
        <v>3950</v>
      </c>
      <c r="E345" s="28">
        <v>42236</v>
      </c>
      <c r="F345" s="27" t="s">
        <v>69</v>
      </c>
      <c r="G345" s="27" t="s">
        <v>74</v>
      </c>
      <c r="H345" s="27" t="s">
        <v>1911</v>
      </c>
      <c r="I345" s="27" t="s">
        <v>1918</v>
      </c>
      <c r="J345" s="27" t="s">
        <v>1917</v>
      </c>
      <c r="K345" s="27" t="s">
        <v>51</v>
      </c>
      <c r="BO345" s="27" t="s">
        <v>52</v>
      </c>
      <c r="BQ345" s="27">
        <v>72</v>
      </c>
      <c r="BR345" s="27" t="s">
        <v>335</v>
      </c>
      <c r="BS345" s="27" t="s">
        <v>52</v>
      </c>
      <c r="BT345" s="27">
        <v>1</v>
      </c>
      <c r="BU345" s="27">
        <v>5</v>
      </c>
      <c r="BV345" s="27">
        <v>1</v>
      </c>
      <c r="FZ345" s="27" t="s">
        <v>1916</v>
      </c>
      <c r="GA345" s="27">
        <v>505605</v>
      </c>
      <c r="GB345" s="27" t="s">
        <v>1915</v>
      </c>
      <c r="GC345" s="27" t="s">
        <v>1914</v>
      </c>
      <c r="GD345" s="27">
        <v>43</v>
      </c>
      <c r="GF345" s="27">
        <v>-1</v>
      </c>
      <c r="GG345" s="27" t="s">
        <v>54</v>
      </c>
      <c r="GH345" s="27" t="s">
        <v>54</v>
      </c>
    </row>
    <row r="346" spans="1:190" x14ac:dyDescent="0.3">
      <c r="C346" s="27">
        <v>9528</v>
      </c>
      <c r="D346" s="47" t="s">
        <v>3951</v>
      </c>
      <c r="E346" s="28">
        <v>42234</v>
      </c>
      <c r="F346" s="27" t="s">
        <v>377</v>
      </c>
      <c r="G346" s="27" t="s">
        <v>431</v>
      </c>
      <c r="H346" s="27" t="s">
        <v>501</v>
      </c>
      <c r="K346" s="27" t="s">
        <v>51</v>
      </c>
      <c r="FZ346" s="27" t="s">
        <v>528</v>
      </c>
      <c r="GA346" s="27">
        <v>3180864</v>
      </c>
      <c r="GB346" s="27" t="s">
        <v>527</v>
      </c>
      <c r="GC346" s="27" t="s">
        <v>526</v>
      </c>
      <c r="GD346" s="27">
        <v>49</v>
      </c>
      <c r="GF346" s="27">
        <v>-1</v>
      </c>
    </row>
    <row r="347" spans="1:190" x14ac:dyDescent="0.3">
      <c r="C347" s="27">
        <v>2615</v>
      </c>
      <c r="D347" s="47" t="s">
        <v>3952</v>
      </c>
      <c r="E347" s="28">
        <v>42233</v>
      </c>
      <c r="F347" s="27" t="s">
        <v>377</v>
      </c>
      <c r="G347" s="27" t="s">
        <v>431</v>
      </c>
      <c r="H347" s="27" t="s">
        <v>583</v>
      </c>
      <c r="K347" s="27" t="s">
        <v>51</v>
      </c>
      <c r="O347" s="27">
        <v>165</v>
      </c>
      <c r="X347" s="27">
        <v>300</v>
      </c>
      <c r="AG347" s="27">
        <v>110</v>
      </c>
      <c r="AP347" s="27">
        <v>200</v>
      </c>
      <c r="AY347" s="27">
        <v>450</v>
      </c>
      <c r="BH347" s="27">
        <v>160</v>
      </c>
      <c r="BZ347" s="27">
        <v>1500</v>
      </c>
      <c r="CI347" s="27">
        <v>285</v>
      </c>
      <c r="DA347" s="27">
        <v>250</v>
      </c>
      <c r="DJ347" s="27">
        <v>575</v>
      </c>
      <c r="DS347" s="27">
        <v>10</v>
      </c>
      <c r="EB347" s="27">
        <v>15</v>
      </c>
      <c r="EK347" s="27">
        <v>350</v>
      </c>
      <c r="ET347" s="27">
        <v>125</v>
      </c>
      <c r="FK347" s="27">
        <v>75</v>
      </c>
      <c r="FT347" s="27">
        <v>75</v>
      </c>
      <c r="FZ347" s="27" t="s">
        <v>2095</v>
      </c>
      <c r="GA347" s="27">
        <v>3146593</v>
      </c>
      <c r="GB347" s="27" t="s">
        <v>2094</v>
      </c>
      <c r="GC347" s="27" t="s">
        <v>2093</v>
      </c>
      <c r="GD347" s="27">
        <v>10</v>
      </c>
      <c r="GF347" s="27">
        <v>-1</v>
      </c>
    </row>
    <row r="348" spans="1:190" x14ac:dyDescent="0.3">
      <c r="C348" s="27">
        <v>2615</v>
      </c>
      <c r="D348" s="47" t="s">
        <v>3953</v>
      </c>
      <c r="E348" s="28">
        <v>42239</v>
      </c>
      <c r="F348" s="27" t="s">
        <v>377</v>
      </c>
      <c r="G348" s="27" t="s">
        <v>670</v>
      </c>
      <c r="H348" s="27" t="s">
        <v>734</v>
      </c>
      <c r="K348" s="27" t="s">
        <v>51</v>
      </c>
      <c r="FZ348" s="27" t="s">
        <v>783</v>
      </c>
      <c r="GA348" s="27">
        <v>3268423</v>
      </c>
      <c r="GB348" s="27" t="s">
        <v>782</v>
      </c>
      <c r="GC348" s="27" t="s">
        <v>781</v>
      </c>
      <c r="GD348" s="27">
        <v>124</v>
      </c>
      <c r="GF348" s="27">
        <v>-1</v>
      </c>
    </row>
    <row r="349" spans="1:190" x14ac:dyDescent="0.3">
      <c r="C349" s="27">
        <v>2615</v>
      </c>
      <c r="D349" s="47" t="s">
        <v>3954</v>
      </c>
      <c r="E349" s="28">
        <v>42233</v>
      </c>
      <c r="F349" s="27" t="s">
        <v>377</v>
      </c>
      <c r="G349" s="27" t="s">
        <v>431</v>
      </c>
      <c r="H349" s="27" t="s">
        <v>583</v>
      </c>
      <c r="K349" s="27" t="s">
        <v>51</v>
      </c>
      <c r="FZ349" s="27" t="s">
        <v>640</v>
      </c>
      <c r="GA349" s="27">
        <v>3146584</v>
      </c>
      <c r="GB349" s="27" t="s">
        <v>639</v>
      </c>
      <c r="GC349" s="27" t="s">
        <v>638</v>
      </c>
      <c r="GD349" s="27">
        <v>4</v>
      </c>
      <c r="GF349" s="27">
        <v>-1</v>
      </c>
    </row>
    <row r="350" spans="1:190" x14ac:dyDescent="0.3">
      <c r="C350" s="27">
        <v>2615</v>
      </c>
      <c r="D350" s="47" t="s">
        <v>3955</v>
      </c>
      <c r="E350" s="27" t="s">
        <v>909</v>
      </c>
      <c r="F350" s="27" t="s">
        <v>48</v>
      </c>
      <c r="G350" s="27" t="s">
        <v>88</v>
      </c>
      <c r="H350" s="27" t="s">
        <v>90</v>
      </c>
      <c r="I350" s="27" t="s">
        <v>952</v>
      </c>
      <c r="J350" s="27" t="s">
        <v>951</v>
      </c>
      <c r="K350" s="27" t="s">
        <v>64</v>
      </c>
      <c r="L350" s="27" t="s">
        <v>53</v>
      </c>
      <c r="N350" s="27" t="s">
        <v>54</v>
      </c>
      <c r="DY350" s="27" t="s">
        <v>52</v>
      </c>
      <c r="DZ350" s="27" t="s">
        <v>52</v>
      </c>
      <c r="EA350" s="27" t="s">
        <v>54</v>
      </c>
      <c r="EB350" s="27">
        <v>70</v>
      </c>
      <c r="EC350" s="27" t="s">
        <v>320</v>
      </c>
      <c r="ED350" s="27" t="s">
        <v>52</v>
      </c>
      <c r="EE350" s="27">
        <v>1</v>
      </c>
      <c r="EF350" s="27">
        <v>1</v>
      </c>
      <c r="EG350" s="27">
        <v>1</v>
      </c>
      <c r="GB350" s="27" t="s">
        <v>978</v>
      </c>
      <c r="GC350" s="27" t="s">
        <v>977</v>
      </c>
    </row>
    <row r="351" spans="1:190" x14ac:dyDescent="0.3">
      <c r="C351" s="27">
        <v>2615</v>
      </c>
      <c r="D351" s="47" t="s">
        <v>3956</v>
      </c>
      <c r="E351" s="27" t="s">
        <v>900</v>
      </c>
      <c r="F351" s="27" t="s">
        <v>48</v>
      </c>
      <c r="G351" s="27" t="s">
        <v>88</v>
      </c>
      <c r="H351" s="27" t="s">
        <v>90</v>
      </c>
      <c r="I351" s="27" t="s">
        <v>952</v>
      </c>
      <c r="J351" s="27" t="s">
        <v>951</v>
      </c>
      <c r="K351" s="27" t="s">
        <v>64</v>
      </c>
      <c r="CO351" s="27" t="s">
        <v>52</v>
      </c>
      <c r="CP351" s="27" t="s">
        <v>52</v>
      </c>
      <c r="CQ351" s="27" t="s">
        <v>54</v>
      </c>
      <c r="CR351" s="27">
        <v>625</v>
      </c>
      <c r="CS351" s="27" t="s">
        <v>391</v>
      </c>
      <c r="CT351" s="27" t="s">
        <v>52</v>
      </c>
      <c r="CU351" s="27">
        <v>1</v>
      </c>
      <c r="CV351" s="27">
        <v>1</v>
      </c>
      <c r="CW351" s="27">
        <v>1</v>
      </c>
      <c r="GB351" s="27" t="s">
        <v>969</v>
      </c>
      <c r="GC351" s="27" t="s">
        <v>968</v>
      </c>
    </row>
    <row r="352" spans="1:190" x14ac:dyDescent="0.3">
      <c r="C352" s="27">
        <v>2615</v>
      </c>
      <c r="D352" s="47" t="s">
        <v>3957</v>
      </c>
      <c r="E352" s="28">
        <v>42236</v>
      </c>
      <c r="F352" s="27" t="s">
        <v>377</v>
      </c>
      <c r="G352" s="27" t="s">
        <v>431</v>
      </c>
      <c r="H352" s="27" t="s">
        <v>430</v>
      </c>
      <c r="K352" s="27" t="s">
        <v>51</v>
      </c>
      <c r="FZ352" s="27" t="s">
        <v>482</v>
      </c>
      <c r="GA352" s="27">
        <v>3219249</v>
      </c>
      <c r="GB352" s="27" t="s">
        <v>481</v>
      </c>
      <c r="GC352" s="27" t="s">
        <v>480</v>
      </c>
      <c r="GD352" s="27">
        <v>70</v>
      </c>
      <c r="GF352" s="27">
        <v>-1</v>
      </c>
    </row>
    <row r="353" spans="1:190" x14ac:dyDescent="0.3">
      <c r="C353" s="27">
        <v>2615</v>
      </c>
      <c r="D353" s="47" t="s">
        <v>3958</v>
      </c>
      <c r="E353" s="28">
        <v>42233</v>
      </c>
      <c r="F353" s="27" t="s">
        <v>377</v>
      </c>
      <c r="G353" s="27" t="s">
        <v>431</v>
      </c>
      <c r="H353" s="27" t="s">
        <v>583</v>
      </c>
      <c r="K353" s="27" t="s">
        <v>51</v>
      </c>
      <c r="FZ353" s="27" t="s">
        <v>604</v>
      </c>
      <c r="GA353" s="27">
        <v>3146832</v>
      </c>
      <c r="GB353" s="27" t="s">
        <v>603</v>
      </c>
      <c r="GC353" s="27" t="s">
        <v>602</v>
      </c>
      <c r="GD353" s="27">
        <v>19</v>
      </c>
      <c r="GF353" s="27">
        <v>-1</v>
      </c>
    </row>
    <row r="354" spans="1:190" x14ac:dyDescent="0.3">
      <c r="C354" s="27">
        <v>2615</v>
      </c>
      <c r="D354" s="47" t="s">
        <v>3959</v>
      </c>
      <c r="E354" s="28">
        <v>42236</v>
      </c>
      <c r="F354" s="27" t="s">
        <v>377</v>
      </c>
      <c r="G354" s="27" t="s">
        <v>670</v>
      </c>
      <c r="H354" s="27" t="s">
        <v>669</v>
      </c>
      <c r="K354" s="27" t="s">
        <v>51</v>
      </c>
      <c r="FZ354" s="27" t="s">
        <v>668</v>
      </c>
      <c r="GA354" s="27">
        <v>3265867</v>
      </c>
      <c r="GB354" s="27" t="s">
        <v>667</v>
      </c>
      <c r="GC354" s="27" t="s">
        <v>666</v>
      </c>
      <c r="GD354" s="27">
        <v>108</v>
      </c>
      <c r="GF354" s="27">
        <v>-1</v>
      </c>
    </row>
    <row r="355" spans="1:190" x14ac:dyDescent="0.3">
      <c r="C355" s="27">
        <v>2615</v>
      </c>
      <c r="D355" s="47" t="s">
        <v>3960</v>
      </c>
      <c r="E355" s="27" t="s">
        <v>900</v>
      </c>
      <c r="F355" s="27" t="s">
        <v>48</v>
      </c>
      <c r="G355" s="27" t="s">
        <v>88</v>
      </c>
      <c r="H355" s="27" t="s">
        <v>90</v>
      </c>
      <c r="I355" s="27" t="s">
        <v>952</v>
      </c>
      <c r="J355" s="27" t="s">
        <v>951</v>
      </c>
      <c r="K355" s="27" t="s">
        <v>64</v>
      </c>
      <c r="CO355" s="27" t="s">
        <v>52</v>
      </c>
      <c r="CP355" s="27" t="s">
        <v>52</v>
      </c>
      <c r="CQ355" s="27" t="s">
        <v>54</v>
      </c>
      <c r="CR355" s="27">
        <v>525</v>
      </c>
      <c r="CS355" s="27" t="s">
        <v>976</v>
      </c>
      <c r="CT355" s="27" t="s">
        <v>52</v>
      </c>
      <c r="CU355" s="27">
        <v>1</v>
      </c>
      <c r="CV355" s="27">
        <v>3</v>
      </c>
      <c r="CW355" s="27">
        <v>1</v>
      </c>
      <c r="GB355" s="27" t="s">
        <v>975</v>
      </c>
      <c r="GC355" s="27" t="s">
        <v>974</v>
      </c>
    </row>
    <row r="356" spans="1:190" x14ac:dyDescent="0.3">
      <c r="C356" s="27">
        <v>2615</v>
      </c>
      <c r="D356" s="47" t="s">
        <v>3961</v>
      </c>
      <c r="E356" s="27" t="s">
        <v>900</v>
      </c>
      <c r="F356" s="27" t="s">
        <v>48</v>
      </c>
      <c r="G356" s="27" t="s">
        <v>88</v>
      </c>
      <c r="H356" s="27" t="s">
        <v>90</v>
      </c>
      <c r="I356" s="27" t="s">
        <v>952</v>
      </c>
      <c r="J356" s="27" t="s">
        <v>951</v>
      </c>
      <c r="K356" s="27" t="s">
        <v>64</v>
      </c>
      <c r="BO356" s="27" t="s">
        <v>52</v>
      </c>
      <c r="BP356" s="27" t="s">
        <v>54</v>
      </c>
      <c r="BQ356" s="27">
        <v>80</v>
      </c>
      <c r="BR356" s="27" t="s">
        <v>305</v>
      </c>
      <c r="BS356" s="27" t="s">
        <v>52</v>
      </c>
      <c r="BT356" s="27">
        <v>1</v>
      </c>
      <c r="BU356" s="27">
        <v>1</v>
      </c>
      <c r="BV356" s="27">
        <v>1</v>
      </c>
      <c r="GB356" s="27" t="s">
        <v>965</v>
      </c>
      <c r="GC356" s="27" t="s">
        <v>964</v>
      </c>
    </row>
    <row r="357" spans="1:190" x14ac:dyDescent="0.3">
      <c r="C357" s="27">
        <v>2615</v>
      </c>
      <c r="D357" s="47" t="s">
        <v>3962</v>
      </c>
      <c r="E357" s="28">
        <v>42239</v>
      </c>
      <c r="F357" s="27" t="s">
        <v>377</v>
      </c>
      <c r="G357" s="27" t="s">
        <v>431</v>
      </c>
      <c r="H357" s="27" t="s">
        <v>430</v>
      </c>
      <c r="K357" s="27" t="s">
        <v>51</v>
      </c>
      <c r="FZ357" s="27" t="s">
        <v>464</v>
      </c>
      <c r="GA357" s="27">
        <v>3265803</v>
      </c>
      <c r="GB357" s="27" t="s">
        <v>463</v>
      </c>
      <c r="GC357" s="27" t="s">
        <v>462</v>
      </c>
      <c r="GD357" s="27">
        <v>93</v>
      </c>
      <c r="GF357" s="27">
        <v>-1</v>
      </c>
    </row>
    <row r="358" spans="1:190" x14ac:dyDescent="0.3">
      <c r="C358" s="27">
        <v>2615</v>
      </c>
      <c r="D358" s="47" t="s">
        <v>3963</v>
      </c>
      <c r="E358" s="27" t="s">
        <v>881</v>
      </c>
      <c r="F358" s="27" t="s">
        <v>48</v>
      </c>
      <c r="G358" s="27" t="s">
        <v>88</v>
      </c>
      <c r="H358" s="27" t="s">
        <v>92</v>
      </c>
      <c r="I358" s="27" t="s">
        <v>98</v>
      </c>
      <c r="J358" s="27" t="s">
        <v>98</v>
      </c>
      <c r="K358" s="27" t="s">
        <v>51</v>
      </c>
      <c r="L358" s="27" t="s">
        <v>53</v>
      </c>
      <c r="U358" s="27" t="s">
        <v>52</v>
      </c>
      <c r="V358" s="27" t="s">
        <v>52</v>
      </c>
      <c r="W358" s="27" t="s">
        <v>54</v>
      </c>
      <c r="X358" s="27">
        <v>325</v>
      </c>
      <c r="Y358" s="27" t="s">
        <v>367</v>
      </c>
      <c r="Z358" s="27" t="s">
        <v>52</v>
      </c>
      <c r="AA358" s="27">
        <v>1</v>
      </c>
      <c r="AB358" s="27">
        <v>5</v>
      </c>
      <c r="AC358" s="27">
        <v>1</v>
      </c>
      <c r="AD358" s="27" t="s">
        <v>53</v>
      </c>
      <c r="AM358" s="27" t="s">
        <v>52</v>
      </c>
      <c r="AN358" s="27" t="s">
        <v>52</v>
      </c>
      <c r="AO358" s="27" t="s">
        <v>54</v>
      </c>
      <c r="AP358" s="27">
        <v>250</v>
      </c>
      <c r="AQ358" s="27" t="s">
        <v>323</v>
      </c>
      <c r="AR358" s="27" t="s">
        <v>52</v>
      </c>
      <c r="AS358" s="27">
        <v>1</v>
      </c>
      <c r="AT358" s="27">
        <v>3</v>
      </c>
      <c r="AU358" s="27">
        <v>1</v>
      </c>
      <c r="AV358" s="27" t="s">
        <v>52</v>
      </c>
      <c r="AW358" s="27" t="s">
        <v>52</v>
      </c>
      <c r="AY358" s="27">
        <v>350</v>
      </c>
      <c r="AZ358" s="27" t="s">
        <v>357</v>
      </c>
      <c r="BA358" s="27" t="s">
        <v>52</v>
      </c>
      <c r="BB358" s="27">
        <v>1</v>
      </c>
      <c r="BC358" s="27">
        <v>15</v>
      </c>
      <c r="BD358" s="27">
        <v>1</v>
      </c>
      <c r="BE358" s="27" t="s">
        <v>52</v>
      </c>
      <c r="BF358" s="27" t="s">
        <v>52</v>
      </c>
      <c r="BG358" s="27" t="s">
        <v>54</v>
      </c>
      <c r="BH358" s="27">
        <v>175</v>
      </c>
      <c r="BI358" s="27" t="s">
        <v>304</v>
      </c>
      <c r="BJ358" s="27" t="s">
        <v>52</v>
      </c>
      <c r="BK358" s="27">
        <v>1</v>
      </c>
      <c r="BL358" s="27">
        <v>7</v>
      </c>
      <c r="BM358" s="27">
        <v>1</v>
      </c>
      <c r="BN358" s="27" t="s">
        <v>53</v>
      </c>
      <c r="BP358" s="27" t="s">
        <v>54</v>
      </c>
      <c r="BW358" s="27" t="s">
        <v>52</v>
      </c>
      <c r="BX358" s="27" t="s">
        <v>52</v>
      </c>
      <c r="BY358" s="27" t="s">
        <v>54</v>
      </c>
      <c r="BZ358" s="27">
        <v>1800</v>
      </c>
      <c r="CA358" s="27" t="s">
        <v>343</v>
      </c>
      <c r="CB358" s="27" t="s">
        <v>52</v>
      </c>
      <c r="CC358" s="27">
        <v>1</v>
      </c>
      <c r="CD358" s="27">
        <v>10</v>
      </c>
      <c r="CE358" s="27">
        <v>1</v>
      </c>
      <c r="CF358" s="27" t="s">
        <v>52</v>
      </c>
      <c r="CG358" s="27" t="s">
        <v>52</v>
      </c>
      <c r="CI358" s="27">
        <v>500</v>
      </c>
      <c r="CJ358" s="27" t="s">
        <v>310</v>
      </c>
      <c r="CK358" s="27" t="s">
        <v>52</v>
      </c>
      <c r="CL358" s="27">
        <v>1</v>
      </c>
      <c r="CM358" s="27">
        <v>7</v>
      </c>
      <c r="CN358" s="27">
        <v>1</v>
      </c>
      <c r="CO358" s="27" t="s">
        <v>53</v>
      </c>
      <c r="CP358" s="27" t="s">
        <v>54</v>
      </c>
      <c r="CQ358" s="27" t="s">
        <v>54</v>
      </c>
      <c r="CR358" s="27" t="s">
        <v>54</v>
      </c>
      <c r="CS358" s="27" t="s">
        <v>54</v>
      </c>
      <c r="CT358" s="27" t="s">
        <v>54</v>
      </c>
      <c r="CU358" s="27" t="s">
        <v>54</v>
      </c>
      <c r="CV358" s="27" t="s">
        <v>54</v>
      </c>
      <c r="CW358" s="27" t="s">
        <v>54</v>
      </c>
      <c r="CX358" s="27" t="s">
        <v>52</v>
      </c>
      <c r="CY358" s="27" t="s">
        <v>52</v>
      </c>
      <c r="DA358" s="27">
        <v>335</v>
      </c>
      <c r="DB358" s="27" t="s">
        <v>357</v>
      </c>
      <c r="DC358" s="27" t="s">
        <v>52</v>
      </c>
      <c r="DD358" s="27">
        <v>1</v>
      </c>
      <c r="DE358" s="27">
        <v>7</v>
      </c>
      <c r="DF358" s="27">
        <v>1</v>
      </c>
      <c r="DG358" s="27" t="s">
        <v>52</v>
      </c>
      <c r="DH358" s="27" t="s">
        <v>52</v>
      </c>
      <c r="DI358" s="27" t="s">
        <v>54</v>
      </c>
      <c r="DJ358" s="27">
        <v>575</v>
      </c>
      <c r="DK358" s="27" t="s">
        <v>305</v>
      </c>
      <c r="DL358" s="27" t="s">
        <v>52</v>
      </c>
      <c r="DM358" s="27">
        <v>1</v>
      </c>
      <c r="DN358" s="27">
        <v>3</v>
      </c>
      <c r="DO358" s="27">
        <v>1</v>
      </c>
      <c r="DP358" s="27" t="s">
        <v>52</v>
      </c>
      <c r="DQ358" s="27" t="s">
        <v>52</v>
      </c>
      <c r="DR358" s="27" t="s">
        <v>54</v>
      </c>
      <c r="DS358" s="27">
        <v>25</v>
      </c>
      <c r="DT358" s="27" t="s">
        <v>369</v>
      </c>
      <c r="DU358" s="27" t="s">
        <v>52</v>
      </c>
      <c r="DV358" s="27">
        <v>1</v>
      </c>
      <c r="DW358" s="27">
        <v>15</v>
      </c>
      <c r="DX358" s="27">
        <v>1</v>
      </c>
      <c r="DY358" s="27" t="s">
        <v>53</v>
      </c>
      <c r="EA358" s="27" t="s">
        <v>54</v>
      </c>
      <c r="EH358" s="27" t="s">
        <v>52</v>
      </c>
      <c r="EI358" s="27" t="s">
        <v>52</v>
      </c>
      <c r="EK358" s="27">
        <v>250</v>
      </c>
      <c r="EL358" s="27" t="s">
        <v>320</v>
      </c>
      <c r="EM358" s="27" t="s">
        <v>52</v>
      </c>
      <c r="EN358" s="27">
        <v>1</v>
      </c>
      <c r="EO358" s="27">
        <v>10</v>
      </c>
      <c r="EP358" s="27">
        <v>1</v>
      </c>
      <c r="EQ358" s="27" t="s">
        <v>52</v>
      </c>
      <c r="ER358" s="27" t="s">
        <v>52</v>
      </c>
      <c r="ES358" s="27" t="s">
        <v>54</v>
      </c>
      <c r="ET358" s="27">
        <v>125</v>
      </c>
      <c r="EU358" s="27" t="s">
        <v>381</v>
      </c>
      <c r="EV358" s="27" t="s">
        <v>52</v>
      </c>
      <c r="EW358" s="27">
        <v>1</v>
      </c>
      <c r="EX358" s="27">
        <v>5</v>
      </c>
      <c r="EY358" s="27">
        <v>1</v>
      </c>
      <c r="EZ358" s="27" t="s">
        <v>52</v>
      </c>
      <c r="FA358" s="27" t="s">
        <v>52</v>
      </c>
      <c r="FB358" s="27" t="s">
        <v>54</v>
      </c>
      <c r="FC358" s="27">
        <v>250</v>
      </c>
      <c r="FD358" s="27" t="s">
        <v>313</v>
      </c>
      <c r="FE358" s="27" t="s">
        <v>52</v>
      </c>
      <c r="FF358" s="27">
        <v>1</v>
      </c>
      <c r="FG358" s="27">
        <v>7</v>
      </c>
      <c r="FH358" s="27">
        <v>1</v>
      </c>
      <c r="FI358" s="27" t="s">
        <v>53</v>
      </c>
      <c r="FQ358" s="27" t="s">
        <v>53</v>
      </c>
      <c r="GB358" s="27" t="s">
        <v>1010</v>
      </c>
      <c r="GC358" s="27" t="s">
        <v>1009</v>
      </c>
    </row>
    <row r="359" spans="1:190" x14ac:dyDescent="0.3">
      <c r="C359" s="27">
        <v>1126</v>
      </c>
      <c r="D359" s="47" t="s">
        <v>3964</v>
      </c>
      <c r="E359" s="28">
        <v>42234</v>
      </c>
      <c r="F359" s="27" t="s">
        <v>377</v>
      </c>
      <c r="G359" s="27" t="s">
        <v>431</v>
      </c>
      <c r="H359" s="27" t="s">
        <v>501</v>
      </c>
      <c r="K359" s="27" t="s">
        <v>51</v>
      </c>
      <c r="CR359" s="27">
        <v>750</v>
      </c>
      <c r="FZ359" s="27" t="s">
        <v>570</v>
      </c>
      <c r="GA359" s="27">
        <v>3180417</v>
      </c>
      <c r="GB359" s="27" t="s">
        <v>569</v>
      </c>
      <c r="GC359" s="27" t="s">
        <v>568</v>
      </c>
      <c r="GD359" s="27">
        <v>37</v>
      </c>
      <c r="GF359" s="27">
        <v>-1</v>
      </c>
    </row>
    <row r="360" spans="1:190" x14ac:dyDescent="0.3">
      <c r="C360" s="27">
        <v>1126</v>
      </c>
      <c r="D360" s="47" t="s">
        <v>3965</v>
      </c>
      <c r="E360" s="28">
        <v>42233</v>
      </c>
      <c r="F360" s="27" t="s">
        <v>377</v>
      </c>
      <c r="G360" s="27" t="s">
        <v>431</v>
      </c>
      <c r="H360" s="27" t="s">
        <v>583</v>
      </c>
      <c r="K360" s="27" t="s">
        <v>51</v>
      </c>
      <c r="BQ360" s="27">
        <v>100</v>
      </c>
      <c r="FZ360" s="27" t="s">
        <v>659</v>
      </c>
      <c r="GA360" s="27">
        <v>3146846</v>
      </c>
      <c r="GB360" s="27" t="s">
        <v>658</v>
      </c>
      <c r="GC360" s="27" t="s">
        <v>657</v>
      </c>
      <c r="GD360" s="27">
        <v>23</v>
      </c>
      <c r="GF360" s="27">
        <v>-1</v>
      </c>
    </row>
    <row r="361" spans="1:190" x14ac:dyDescent="0.3">
      <c r="C361" s="27">
        <v>1126</v>
      </c>
      <c r="D361" s="47" t="s">
        <v>3966</v>
      </c>
      <c r="E361" s="28">
        <v>42236</v>
      </c>
      <c r="F361" s="27" t="s">
        <v>377</v>
      </c>
      <c r="G361" s="27" t="s">
        <v>670</v>
      </c>
      <c r="H361" s="27" t="s">
        <v>669</v>
      </c>
      <c r="K361" s="27" t="s">
        <v>51</v>
      </c>
      <c r="FZ361" s="27" t="s">
        <v>685</v>
      </c>
      <c r="GA361" s="27">
        <v>3265801</v>
      </c>
      <c r="GB361" s="27" t="s">
        <v>684</v>
      </c>
      <c r="GC361" s="27" t="s">
        <v>683</v>
      </c>
      <c r="GD361" s="27">
        <v>91</v>
      </c>
      <c r="GF361" s="27">
        <v>-1</v>
      </c>
    </row>
    <row r="362" spans="1:190" x14ac:dyDescent="0.3">
      <c r="C362" s="27">
        <v>1126</v>
      </c>
      <c r="D362" s="47" t="s">
        <v>3967</v>
      </c>
      <c r="E362" s="28">
        <v>42239</v>
      </c>
      <c r="F362" s="27" t="s">
        <v>377</v>
      </c>
      <c r="G362" s="27" t="s">
        <v>670</v>
      </c>
      <c r="H362" s="27" t="s">
        <v>734</v>
      </c>
      <c r="K362" s="27" t="s">
        <v>51</v>
      </c>
      <c r="X362" s="27">
        <v>325</v>
      </c>
      <c r="AG362" s="27">
        <v>120</v>
      </c>
      <c r="AP362" s="27">
        <v>300</v>
      </c>
      <c r="AY362" s="27">
        <v>400</v>
      </c>
      <c r="BH362" s="27">
        <v>170</v>
      </c>
      <c r="BZ362" s="27">
        <v>1500</v>
      </c>
      <c r="CI362" s="27">
        <v>325</v>
      </c>
      <c r="DA362" s="27">
        <v>375</v>
      </c>
      <c r="DJ362" s="27">
        <v>725</v>
      </c>
      <c r="DS362" s="27">
        <v>30</v>
      </c>
      <c r="EK362" s="27">
        <v>300</v>
      </c>
      <c r="ET362" s="27">
        <v>130</v>
      </c>
      <c r="FK362" s="27">
        <v>100</v>
      </c>
      <c r="FT362" s="27">
        <v>125</v>
      </c>
      <c r="FZ362" s="27" t="s">
        <v>2046</v>
      </c>
      <c r="GA362" s="27">
        <v>3268412</v>
      </c>
      <c r="GB362" s="27" t="s">
        <v>2045</v>
      </c>
      <c r="GC362" s="27" t="s">
        <v>2044</v>
      </c>
      <c r="GD362" s="27">
        <v>113</v>
      </c>
      <c r="GF362" s="27">
        <v>-1</v>
      </c>
    </row>
    <row r="363" spans="1:190" x14ac:dyDescent="0.3">
      <c r="C363" s="27">
        <v>1126</v>
      </c>
      <c r="D363" s="47" t="s">
        <v>3968</v>
      </c>
      <c r="E363" s="28">
        <v>42236</v>
      </c>
      <c r="F363" s="27" t="s">
        <v>377</v>
      </c>
      <c r="G363" s="27" t="s">
        <v>670</v>
      </c>
      <c r="H363" s="27" t="s">
        <v>669</v>
      </c>
      <c r="K363" s="27" t="s">
        <v>51</v>
      </c>
      <c r="FZ363" s="27" t="s">
        <v>697</v>
      </c>
      <c r="GA363" s="27">
        <v>3265780</v>
      </c>
      <c r="GB363" s="27" t="s">
        <v>696</v>
      </c>
      <c r="GC363" s="27" t="s">
        <v>695</v>
      </c>
      <c r="GD363" s="27">
        <v>87</v>
      </c>
      <c r="GF363" s="27">
        <v>-1</v>
      </c>
    </row>
    <row r="364" spans="1:190" x14ac:dyDescent="0.3">
      <c r="C364" s="27">
        <v>1126</v>
      </c>
      <c r="D364" s="47" t="s">
        <v>3969</v>
      </c>
      <c r="E364" s="28">
        <v>42236</v>
      </c>
      <c r="F364" s="27" t="s">
        <v>377</v>
      </c>
      <c r="G364" s="27" t="s">
        <v>670</v>
      </c>
      <c r="H364" s="27" t="s">
        <v>669</v>
      </c>
      <c r="K364" s="27" t="s">
        <v>51</v>
      </c>
      <c r="FZ364" s="27" t="s">
        <v>679</v>
      </c>
      <c r="GA364" s="27">
        <v>3265844</v>
      </c>
      <c r="GB364" s="27" t="s">
        <v>678</v>
      </c>
      <c r="GC364" s="27" t="s">
        <v>677</v>
      </c>
      <c r="GD364" s="27">
        <v>105</v>
      </c>
      <c r="GF364" s="27">
        <v>-1</v>
      </c>
    </row>
    <row r="365" spans="1:190" x14ac:dyDescent="0.3">
      <c r="C365" s="27">
        <v>1126</v>
      </c>
      <c r="D365" s="47" t="s">
        <v>3970</v>
      </c>
      <c r="E365" s="28">
        <v>42236</v>
      </c>
      <c r="F365" s="27" t="s">
        <v>377</v>
      </c>
      <c r="G365" s="27" t="s">
        <v>670</v>
      </c>
      <c r="H365" s="27" t="s">
        <v>669</v>
      </c>
      <c r="K365" s="27" t="s">
        <v>51</v>
      </c>
      <c r="FZ365" s="27" t="s">
        <v>676</v>
      </c>
      <c r="GA365" s="27">
        <v>3265845</v>
      </c>
      <c r="GB365" s="27" t="s">
        <v>675</v>
      </c>
      <c r="GC365" s="27" t="s">
        <v>674</v>
      </c>
      <c r="GD365" s="27">
        <v>106</v>
      </c>
      <c r="GF365" s="27">
        <v>-1</v>
      </c>
    </row>
    <row r="366" spans="1:190" x14ac:dyDescent="0.3">
      <c r="C366" s="27">
        <v>1126</v>
      </c>
      <c r="D366" s="47" t="s">
        <v>3971</v>
      </c>
      <c r="E366" s="27" t="s">
        <v>881</v>
      </c>
      <c r="F366" s="27" t="s">
        <v>48</v>
      </c>
      <c r="G366" s="27" t="s">
        <v>88</v>
      </c>
      <c r="H366" s="27" t="s">
        <v>89</v>
      </c>
      <c r="I366" s="27" t="s">
        <v>94</v>
      </c>
      <c r="J366" s="27" t="s">
        <v>914</v>
      </c>
      <c r="K366" s="27" t="s">
        <v>51</v>
      </c>
      <c r="BO366" s="27" t="s">
        <v>52</v>
      </c>
      <c r="BP366" s="27" t="s">
        <v>54</v>
      </c>
      <c r="BQ366" s="27">
        <v>100</v>
      </c>
      <c r="BR366" s="27" t="s">
        <v>320</v>
      </c>
      <c r="BS366" s="27" t="s">
        <v>52</v>
      </c>
      <c r="BT366" s="27">
        <v>1</v>
      </c>
      <c r="BU366" s="27">
        <v>1</v>
      </c>
      <c r="BV366" s="27">
        <v>1</v>
      </c>
      <c r="GB366" s="27" t="s">
        <v>919</v>
      </c>
      <c r="GC366" s="27" t="s">
        <v>918</v>
      </c>
    </row>
    <row r="367" spans="1:190" x14ac:dyDescent="0.3">
      <c r="A367" s="27" t="s">
        <v>1129</v>
      </c>
      <c r="B367" s="27" t="s">
        <v>1128</v>
      </c>
      <c r="C367" s="27">
        <v>1126</v>
      </c>
      <c r="D367" s="47" t="s">
        <v>3972</v>
      </c>
      <c r="E367" s="28">
        <v>42236</v>
      </c>
      <c r="F367" s="27" t="s">
        <v>48</v>
      </c>
      <c r="G367" s="27" t="s">
        <v>67</v>
      </c>
      <c r="H367" s="27" t="s">
        <v>68</v>
      </c>
      <c r="I367" s="27" t="s">
        <v>1109</v>
      </c>
      <c r="J367" s="27" t="s">
        <v>1127</v>
      </c>
      <c r="K367" s="27" t="s">
        <v>51</v>
      </c>
      <c r="BO367" s="27" t="s">
        <v>52</v>
      </c>
      <c r="BQ367" s="27">
        <v>80</v>
      </c>
      <c r="BR367" s="27" t="s">
        <v>335</v>
      </c>
      <c r="BS367" s="27" t="s">
        <v>52</v>
      </c>
      <c r="BT367" s="27">
        <v>5</v>
      </c>
      <c r="BU367" s="27">
        <v>3</v>
      </c>
      <c r="BV367" s="27">
        <v>2</v>
      </c>
      <c r="FZ367" s="27" t="s">
        <v>1126</v>
      </c>
      <c r="GA367" s="27">
        <v>503429</v>
      </c>
      <c r="GB367" s="27" t="s">
        <v>1125</v>
      </c>
      <c r="GC367" s="27" t="s">
        <v>1124</v>
      </c>
      <c r="GD367" s="27">
        <v>35</v>
      </c>
      <c r="GF367" s="27">
        <v>-1</v>
      </c>
      <c r="GG367" s="27" t="s">
        <v>54</v>
      </c>
      <c r="GH367" s="27" t="s">
        <v>54</v>
      </c>
    </row>
    <row r="368" spans="1:190" x14ac:dyDescent="0.3">
      <c r="A368" s="27" t="s">
        <v>2532</v>
      </c>
      <c r="B368" s="27" t="s">
        <v>2531</v>
      </c>
      <c r="C368" s="27">
        <v>1126</v>
      </c>
      <c r="D368" s="47" t="s">
        <v>3973</v>
      </c>
      <c r="E368" s="28">
        <v>42236</v>
      </c>
      <c r="F368" s="27" t="s">
        <v>48</v>
      </c>
      <c r="G368" s="27" t="s">
        <v>67</v>
      </c>
      <c r="H368" s="27" t="s">
        <v>68</v>
      </c>
      <c r="I368" s="27" t="s">
        <v>1109</v>
      </c>
      <c r="J368" s="27" t="s">
        <v>2530</v>
      </c>
      <c r="K368" s="27" t="s">
        <v>51</v>
      </c>
      <c r="FI368" s="27" t="s">
        <v>52</v>
      </c>
      <c r="FJ368" s="27">
        <v>75</v>
      </c>
      <c r="FK368" s="27">
        <v>150</v>
      </c>
      <c r="FL368" s="27" t="s">
        <v>321</v>
      </c>
      <c r="FM368" s="27" t="s">
        <v>53</v>
      </c>
      <c r="FO368" s="27">
        <v>10</v>
      </c>
      <c r="FP368" s="27">
        <v>5</v>
      </c>
      <c r="FQ368" s="27" t="s">
        <v>53</v>
      </c>
      <c r="FZ368" s="27" t="s">
        <v>2529</v>
      </c>
      <c r="GA368" s="27">
        <v>503440</v>
      </c>
      <c r="GB368" s="27" t="s">
        <v>2528</v>
      </c>
      <c r="GC368" s="27" t="s">
        <v>2527</v>
      </c>
      <c r="GD368" s="27">
        <v>28</v>
      </c>
      <c r="GF368" s="27">
        <v>-1</v>
      </c>
      <c r="GG368" s="27" t="s">
        <v>54</v>
      </c>
      <c r="GH368" s="27" t="s">
        <v>54</v>
      </c>
    </row>
    <row r="369" spans="1:190" x14ac:dyDescent="0.3">
      <c r="A369" s="27" t="s">
        <v>2526</v>
      </c>
      <c r="B369" s="27" t="s">
        <v>2525</v>
      </c>
      <c r="C369" s="27">
        <v>1126</v>
      </c>
      <c r="D369" s="47" t="s">
        <v>3974</v>
      </c>
      <c r="E369" s="28">
        <v>42236</v>
      </c>
      <c r="F369" s="27" t="s">
        <v>48</v>
      </c>
      <c r="G369" s="27" t="s">
        <v>67</v>
      </c>
      <c r="H369" s="27" t="s">
        <v>68</v>
      </c>
      <c r="I369" s="27" t="s">
        <v>1109</v>
      </c>
      <c r="J369" s="27" t="s">
        <v>2524</v>
      </c>
      <c r="K369" s="27" t="s">
        <v>51</v>
      </c>
      <c r="FI369" s="27" t="s">
        <v>52</v>
      </c>
      <c r="FJ369" s="27">
        <v>75</v>
      </c>
      <c r="FK369" s="27">
        <v>150</v>
      </c>
      <c r="FL369" s="27" t="s">
        <v>335</v>
      </c>
      <c r="FM369" s="27" t="s">
        <v>53</v>
      </c>
      <c r="FO369" s="27">
        <v>10</v>
      </c>
      <c r="FP369" s="27">
        <v>5</v>
      </c>
      <c r="FQ369" s="27" t="s">
        <v>53</v>
      </c>
      <c r="FZ369" s="27" t="s">
        <v>2523</v>
      </c>
      <c r="GA369" s="27">
        <v>503442</v>
      </c>
      <c r="GB369" s="27" t="s">
        <v>2522</v>
      </c>
      <c r="GC369" s="27" t="s">
        <v>2521</v>
      </c>
      <c r="GD369" s="27">
        <v>30</v>
      </c>
      <c r="GF369" s="27">
        <v>-1</v>
      </c>
      <c r="GG369" s="27" t="s">
        <v>54</v>
      </c>
      <c r="GH369" s="27" t="s">
        <v>54</v>
      </c>
    </row>
    <row r="370" spans="1:190" x14ac:dyDescent="0.3">
      <c r="A370" s="27" t="s">
        <v>1206</v>
      </c>
      <c r="B370" s="27" t="s">
        <v>1205</v>
      </c>
      <c r="C370" s="27">
        <v>1126</v>
      </c>
      <c r="D370" s="47" t="s">
        <v>3975</v>
      </c>
      <c r="E370" s="28">
        <v>42236</v>
      </c>
      <c r="F370" s="27" t="s">
        <v>48</v>
      </c>
      <c r="G370" s="27" t="s">
        <v>67</v>
      </c>
      <c r="H370" s="27" t="s">
        <v>68</v>
      </c>
      <c r="I370" s="27" t="s">
        <v>1109</v>
      </c>
      <c r="J370" s="27" t="s">
        <v>1204</v>
      </c>
      <c r="K370" s="27" t="s">
        <v>51</v>
      </c>
      <c r="L370" s="27" t="s">
        <v>53</v>
      </c>
      <c r="U370" s="27" t="s">
        <v>52</v>
      </c>
      <c r="V370" s="27" t="s">
        <v>52</v>
      </c>
      <c r="X370" s="27">
        <v>350</v>
      </c>
      <c r="Y370" s="27" t="s">
        <v>335</v>
      </c>
      <c r="Z370" s="27" t="s">
        <v>53</v>
      </c>
      <c r="AB370" s="27">
        <v>10</v>
      </c>
      <c r="AC370" s="27">
        <v>5</v>
      </c>
      <c r="AD370" s="27" t="s">
        <v>53</v>
      </c>
      <c r="AM370" s="27" t="s">
        <v>52</v>
      </c>
      <c r="AN370" s="27" t="s">
        <v>52</v>
      </c>
      <c r="AP370" s="27">
        <v>275</v>
      </c>
      <c r="AQ370" s="27" t="s">
        <v>335</v>
      </c>
      <c r="AR370" s="27" t="s">
        <v>52</v>
      </c>
      <c r="AS370" s="27">
        <v>6</v>
      </c>
      <c r="AT370" s="27">
        <v>10</v>
      </c>
      <c r="AU370" s="27">
        <v>5</v>
      </c>
      <c r="AV370" s="27" t="s">
        <v>52</v>
      </c>
      <c r="AW370" s="27" t="s">
        <v>52</v>
      </c>
      <c r="AY370" s="27">
        <v>325</v>
      </c>
      <c r="AZ370" s="27" t="s">
        <v>335</v>
      </c>
      <c r="BA370" s="27" t="s">
        <v>52</v>
      </c>
      <c r="BB370" s="27">
        <v>5</v>
      </c>
      <c r="BC370" s="27">
        <v>15</v>
      </c>
      <c r="BD370" s="27">
        <v>6</v>
      </c>
      <c r="BE370" s="27" t="s">
        <v>52</v>
      </c>
      <c r="BF370" s="27" t="s">
        <v>52</v>
      </c>
      <c r="BH370" s="27">
        <v>225</v>
      </c>
      <c r="BI370" s="27" t="s">
        <v>335</v>
      </c>
      <c r="BJ370" s="27" t="s">
        <v>52</v>
      </c>
      <c r="BK370" s="27">
        <v>5</v>
      </c>
      <c r="BL370" s="27">
        <v>10</v>
      </c>
      <c r="BM370" s="27">
        <v>4</v>
      </c>
      <c r="BN370" s="27" t="s">
        <v>52</v>
      </c>
      <c r="BO370" s="27" t="s">
        <v>52</v>
      </c>
      <c r="BQ370" s="27">
        <v>80</v>
      </c>
      <c r="BR370" s="27" t="s">
        <v>335</v>
      </c>
      <c r="BS370" s="27" t="s">
        <v>52</v>
      </c>
      <c r="BT370" s="27">
        <v>5</v>
      </c>
      <c r="BU370" s="27">
        <v>8</v>
      </c>
      <c r="BV370" s="27">
        <v>3</v>
      </c>
      <c r="BW370" s="27" t="s">
        <v>52</v>
      </c>
      <c r="BX370" s="27" t="s">
        <v>52</v>
      </c>
      <c r="BZ370" s="27">
        <v>1500</v>
      </c>
      <c r="CA370" s="27" t="s">
        <v>335</v>
      </c>
      <c r="CB370" s="27" t="s">
        <v>52</v>
      </c>
      <c r="CC370" s="27">
        <v>5</v>
      </c>
      <c r="CD370" s="27">
        <v>10</v>
      </c>
      <c r="CE370" s="27">
        <v>3</v>
      </c>
      <c r="CF370" s="27" t="s">
        <v>52</v>
      </c>
      <c r="CG370" s="27" t="s">
        <v>52</v>
      </c>
      <c r="CI370" s="27">
        <v>400</v>
      </c>
      <c r="CJ370" s="27" t="s">
        <v>335</v>
      </c>
      <c r="CK370" s="27" t="s">
        <v>52</v>
      </c>
      <c r="CL370" s="27">
        <v>2</v>
      </c>
      <c r="CM370" s="27">
        <v>15</v>
      </c>
      <c r="CN370" s="27">
        <v>6</v>
      </c>
      <c r="CO370" s="27" t="s">
        <v>53</v>
      </c>
      <c r="CX370" s="27" t="s">
        <v>52</v>
      </c>
      <c r="CY370" s="27" t="s">
        <v>52</v>
      </c>
      <c r="DA370" s="27">
        <v>300</v>
      </c>
      <c r="DB370" s="27" t="s">
        <v>335</v>
      </c>
      <c r="DC370" s="27" t="s">
        <v>53</v>
      </c>
      <c r="DE370" s="27">
        <v>10</v>
      </c>
      <c r="DF370" s="27">
        <v>3</v>
      </c>
      <c r="DG370" s="27" t="s">
        <v>52</v>
      </c>
      <c r="DH370" s="27" t="s">
        <v>52</v>
      </c>
      <c r="DJ370" s="27">
        <v>600</v>
      </c>
      <c r="DK370" s="27" t="s">
        <v>335</v>
      </c>
      <c r="DL370" s="27" t="s">
        <v>52</v>
      </c>
      <c r="DM370" s="27">
        <v>3</v>
      </c>
      <c r="DN370" s="27">
        <v>10</v>
      </c>
      <c r="DO370" s="27">
        <v>2</v>
      </c>
      <c r="DP370" s="27" t="s">
        <v>53</v>
      </c>
      <c r="DY370" s="27" t="s">
        <v>52</v>
      </c>
      <c r="DZ370" s="27" t="s">
        <v>53</v>
      </c>
      <c r="EA370" s="27">
        <v>12</v>
      </c>
      <c r="EB370" s="27">
        <v>100</v>
      </c>
      <c r="EC370" s="27" t="s">
        <v>335</v>
      </c>
      <c r="ED370" s="27" t="s">
        <v>52</v>
      </c>
      <c r="EE370" s="27">
        <v>1</v>
      </c>
      <c r="EF370" s="27">
        <v>1</v>
      </c>
      <c r="EG370" s="27">
        <v>1</v>
      </c>
      <c r="EH370" s="27" t="s">
        <v>52</v>
      </c>
      <c r="EI370" s="27" t="s">
        <v>52</v>
      </c>
      <c r="EK370" s="27">
        <v>250</v>
      </c>
      <c r="EL370" s="27" t="s">
        <v>335</v>
      </c>
      <c r="EM370" s="27" t="s">
        <v>52</v>
      </c>
      <c r="EN370" s="27">
        <v>5</v>
      </c>
      <c r="EO370" s="27">
        <v>15</v>
      </c>
      <c r="EP370" s="27">
        <v>3</v>
      </c>
      <c r="EQ370" s="27" t="s">
        <v>52</v>
      </c>
      <c r="ER370" s="27" t="s">
        <v>52</v>
      </c>
      <c r="ET370" s="27">
        <v>50</v>
      </c>
      <c r="EU370" s="27" t="s">
        <v>335</v>
      </c>
      <c r="EV370" s="27" t="s">
        <v>52</v>
      </c>
      <c r="EW370" s="27">
        <v>3</v>
      </c>
      <c r="EX370" s="27">
        <v>10</v>
      </c>
      <c r="EY370" s="27">
        <v>2</v>
      </c>
      <c r="EZ370" s="27" t="s">
        <v>52</v>
      </c>
      <c r="FA370" s="27" t="s">
        <v>52</v>
      </c>
      <c r="FC370" s="27">
        <v>150</v>
      </c>
      <c r="FD370" s="27" t="s">
        <v>335</v>
      </c>
      <c r="FE370" s="27" t="s">
        <v>52</v>
      </c>
      <c r="FF370" s="27">
        <v>6</v>
      </c>
      <c r="FG370" s="27">
        <v>10</v>
      </c>
      <c r="FH370" s="27">
        <v>2</v>
      </c>
      <c r="FI370" s="27" t="s">
        <v>53</v>
      </c>
      <c r="FQ370" s="27" t="s">
        <v>52</v>
      </c>
      <c r="FR370" s="27" t="s">
        <v>52</v>
      </c>
      <c r="FT370" s="27">
        <v>175</v>
      </c>
      <c r="FU370" s="27" t="s">
        <v>335</v>
      </c>
      <c r="FV370" s="27" t="s">
        <v>52</v>
      </c>
      <c r="FW370" s="27">
        <v>6</v>
      </c>
      <c r="FX370" s="27">
        <v>10</v>
      </c>
      <c r="FY370" s="27">
        <v>3</v>
      </c>
      <c r="FZ370" s="27" t="s">
        <v>1203</v>
      </c>
      <c r="GA370" s="27">
        <v>503608</v>
      </c>
      <c r="GB370" s="27" t="s">
        <v>1202</v>
      </c>
      <c r="GC370" s="27" t="s">
        <v>1201</v>
      </c>
      <c r="GD370" s="27">
        <v>30</v>
      </c>
      <c r="GF370" s="27">
        <v>-1</v>
      </c>
      <c r="GG370" s="27" t="s">
        <v>54</v>
      </c>
      <c r="GH370" s="27" t="s">
        <v>54</v>
      </c>
    </row>
    <row r="371" spans="1:190" x14ac:dyDescent="0.3">
      <c r="A371" s="27" t="s">
        <v>1188</v>
      </c>
      <c r="B371" s="27" t="s">
        <v>1187</v>
      </c>
      <c r="C371" s="27">
        <v>1126</v>
      </c>
      <c r="D371" s="47" t="s">
        <v>3976</v>
      </c>
      <c r="E371" s="28">
        <v>42236</v>
      </c>
      <c r="F371" s="27" t="s">
        <v>48</v>
      </c>
      <c r="G371" s="27" t="s">
        <v>67</v>
      </c>
      <c r="H371" s="27" t="s">
        <v>68</v>
      </c>
      <c r="I371" s="27" t="s">
        <v>1109</v>
      </c>
      <c r="J371" s="27" t="s">
        <v>1186</v>
      </c>
      <c r="K371" s="27" t="s">
        <v>51</v>
      </c>
      <c r="FI371" s="27" t="s">
        <v>53</v>
      </c>
      <c r="FQ371" s="27" t="s">
        <v>52</v>
      </c>
      <c r="FR371" s="27" t="s">
        <v>52</v>
      </c>
      <c r="FT371" s="27">
        <v>175</v>
      </c>
      <c r="FU371" s="27" t="s">
        <v>320</v>
      </c>
      <c r="FV371" s="27" t="s">
        <v>53</v>
      </c>
      <c r="FX371" s="27">
        <v>15</v>
      </c>
      <c r="FY371" s="27">
        <v>5</v>
      </c>
      <c r="FZ371" s="27" t="s">
        <v>1185</v>
      </c>
      <c r="GA371" s="27">
        <v>503441</v>
      </c>
      <c r="GB371" s="27" t="s">
        <v>1184</v>
      </c>
      <c r="GC371" s="27" t="s">
        <v>1183</v>
      </c>
      <c r="GD371" s="27">
        <v>29</v>
      </c>
      <c r="GF371" s="27">
        <v>-1</v>
      </c>
      <c r="GG371" s="27" t="s">
        <v>54</v>
      </c>
      <c r="GH371" s="27" t="s">
        <v>54</v>
      </c>
    </row>
    <row r="372" spans="1:190" x14ac:dyDescent="0.3">
      <c r="A372" s="27" t="s">
        <v>1182</v>
      </c>
      <c r="B372" s="27" t="s">
        <v>1181</v>
      </c>
      <c r="C372" s="27">
        <v>1126</v>
      </c>
      <c r="D372" s="47" t="s">
        <v>3977</v>
      </c>
      <c r="E372" s="28">
        <v>42236</v>
      </c>
      <c r="F372" s="27" t="s">
        <v>48</v>
      </c>
      <c r="G372" s="27" t="s">
        <v>67</v>
      </c>
      <c r="H372" s="27" t="s">
        <v>68</v>
      </c>
      <c r="I372" s="27" t="s">
        <v>1109</v>
      </c>
      <c r="J372" s="27" t="s">
        <v>1180</v>
      </c>
      <c r="K372" s="27" t="s">
        <v>51</v>
      </c>
      <c r="FI372" s="27" t="s">
        <v>53</v>
      </c>
      <c r="FQ372" s="27" t="s">
        <v>52</v>
      </c>
      <c r="FR372" s="27" t="s">
        <v>52</v>
      </c>
      <c r="FT372" s="27">
        <v>175</v>
      </c>
      <c r="FU372" s="27" t="s">
        <v>335</v>
      </c>
      <c r="FV372" s="27" t="s">
        <v>52</v>
      </c>
      <c r="FW372" s="27">
        <v>6</v>
      </c>
      <c r="FX372" s="27">
        <v>15</v>
      </c>
      <c r="FY372" s="27">
        <v>4</v>
      </c>
      <c r="FZ372" s="27" t="s">
        <v>1179</v>
      </c>
      <c r="GA372" s="27">
        <v>503443</v>
      </c>
      <c r="GB372" s="27" t="s">
        <v>1178</v>
      </c>
      <c r="GC372" s="27" t="s">
        <v>1177</v>
      </c>
      <c r="GD372" s="27">
        <v>31</v>
      </c>
      <c r="GF372" s="27">
        <v>-1</v>
      </c>
      <c r="GG372" s="27" t="s">
        <v>54</v>
      </c>
      <c r="GH372" s="27" t="s">
        <v>54</v>
      </c>
    </row>
    <row r="373" spans="1:190" x14ac:dyDescent="0.3">
      <c r="A373" s="27" t="s">
        <v>1176</v>
      </c>
      <c r="B373" s="27" t="s">
        <v>1175</v>
      </c>
      <c r="C373" s="27">
        <v>1126</v>
      </c>
      <c r="D373" s="47" t="s">
        <v>3978</v>
      </c>
      <c r="E373" s="28">
        <v>42236</v>
      </c>
      <c r="F373" s="27" t="s">
        <v>48</v>
      </c>
      <c r="G373" s="27" t="s">
        <v>67</v>
      </c>
      <c r="H373" s="27" t="s">
        <v>68</v>
      </c>
      <c r="I373" s="27" t="s">
        <v>1109</v>
      </c>
      <c r="J373" s="27" t="s">
        <v>319</v>
      </c>
      <c r="K373" s="27" t="s">
        <v>51</v>
      </c>
      <c r="L373" s="27" t="s">
        <v>52</v>
      </c>
      <c r="M373" s="27" t="s">
        <v>52</v>
      </c>
      <c r="O373" s="27">
        <v>100</v>
      </c>
      <c r="P373" s="27" t="s">
        <v>335</v>
      </c>
      <c r="Q373" s="27" t="s">
        <v>53</v>
      </c>
      <c r="S373" s="27">
        <v>10</v>
      </c>
      <c r="T373" s="27">
        <v>5</v>
      </c>
      <c r="DY373" s="27" t="s">
        <v>52</v>
      </c>
      <c r="DZ373" s="27" t="s">
        <v>53</v>
      </c>
      <c r="EA373" s="27">
        <v>12</v>
      </c>
      <c r="EB373" s="27">
        <v>100</v>
      </c>
      <c r="EC373" s="27" t="s">
        <v>335</v>
      </c>
      <c r="ED373" s="27" t="s">
        <v>52</v>
      </c>
      <c r="EE373" s="27">
        <v>1</v>
      </c>
      <c r="EF373" s="27">
        <v>1</v>
      </c>
      <c r="EG373" s="27">
        <v>1</v>
      </c>
      <c r="FZ373" s="27" t="s">
        <v>1174</v>
      </c>
      <c r="GA373" s="27">
        <v>503496</v>
      </c>
      <c r="GB373" s="27" t="s">
        <v>1173</v>
      </c>
      <c r="GC373" s="27" t="s">
        <v>1172</v>
      </c>
      <c r="GD373" s="27">
        <v>21</v>
      </c>
      <c r="GF373" s="27">
        <v>-1</v>
      </c>
    </row>
    <row r="374" spans="1:190" x14ac:dyDescent="0.3">
      <c r="A374" s="27" t="s">
        <v>1171</v>
      </c>
      <c r="B374" s="27" t="s">
        <v>1170</v>
      </c>
      <c r="C374" s="27">
        <v>1126</v>
      </c>
      <c r="D374" s="47" t="s">
        <v>3979</v>
      </c>
      <c r="E374" s="28">
        <v>42236</v>
      </c>
      <c r="F374" s="27" t="s">
        <v>48</v>
      </c>
      <c r="G374" s="27" t="s">
        <v>67</v>
      </c>
      <c r="H374" s="27" t="s">
        <v>68</v>
      </c>
      <c r="I374" s="27" t="s">
        <v>1109</v>
      </c>
      <c r="J374" s="27" t="s">
        <v>81</v>
      </c>
      <c r="K374" s="27" t="s">
        <v>51</v>
      </c>
      <c r="L374" s="27" t="s">
        <v>53</v>
      </c>
      <c r="DY374" s="27" t="s">
        <v>52</v>
      </c>
      <c r="DZ374" s="27" t="s">
        <v>53</v>
      </c>
      <c r="EA374" s="27">
        <v>12</v>
      </c>
      <c r="EB374" s="27">
        <v>100</v>
      </c>
      <c r="EC374" s="27" t="s">
        <v>335</v>
      </c>
      <c r="ED374" s="27" t="s">
        <v>52</v>
      </c>
      <c r="EE374" s="27">
        <v>1</v>
      </c>
      <c r="EF374" s="27">
        <v>1</v>
      </c>
      <c r="EG374" s="27">
        <v>1</v>
      </c>
      <c r="FZ374" s="27" t="s">
        <v>1169</v>
      </c>
      <c r="GA374" s="27">
        <v>503495</v>
      </c>
      <c r="GB374" s="27" t="s">
        <v>1168</v>
      </c>
      <c r="GC374" s="27" t="s">
        <v>1167</v>
      </c>
      <c r="GD374" s="27">
        <v>20</v>
      </c>
      <c r="GF374" s="27">
        <v>-1</v>
      </c>
    </row>
    <row r="375" spans="1:190" x14ac:dyDescent="0.3">
      <c r="A375" s="27" t="s">
        <v>2228</v>
      </c>
      <c r="B375" s="27" t="s">
        <v>2227</v>
      </c>
      <c r="C375" s="27">
        <v>1126</v>
      </c>
      <c r="D375" s="47" t="s">
        <v>3980</v>
      </c>
      <c r="E375" s="28">
        <v>42234</v>
      </c>
      <c r="F375" s="27" t="s">
        <v>48</v>
      </c>
      <c r="G375" s="27" t="s">
        <v>49</v>
      </c>
      <c r="H375" s="27" t="s">
        <v>1261</v>
      </c>
      <c r="I375" s="27" t="s">
        <v>1260</v>
      </c>
      <c r="J375" s="27" t="s">
        <v>2226</v>
      </c>
      <c r="K375" s="27" t="s">
        <v>51</v>
      </c>
      <c r="L375" s="27" t="s">
        <v>52</v>
      </c>
      <c r="M375" s="27" t="s">
        <v>52</v>
      </c>
      <c r="O375" s="27">
        <v>100</v>
      </c>
      <c r="P375" s="27" t="s">
        <v>310</v>
      </c>
      <c r="Q375" s="27" t="s">
        <v>52</v>
      </c>
      <c r="R375" s="27">
        <v>15</v>
      </c>
      <c r="S375" s="27">
        <v>16</v>
      </c>
      <c r="T375" s="27">
        <v>1</v>
      </c>
      <c r="U375" s="27" t="s">
        <v>52</v>
      </c>
      <c r="V375" s="27" t="s">
        <v>52</v>
      </c>
      <c r="X375" s="27">
        <v>100</v>
      </c>
      <c r="Y375" s="27" t="s">
        <v>310</v>
      </c>
      <c r="Z375" s="27" t="s">
        <v>52</v>
      </c>
      <c r="AA375" s="27">
        <v>15</v>
      </c>
      <c r="AB375" s="27">
        <v>17</v>
      </c>
      <c r="AC375" s="27">
        <v>1</v>
      </c>
      <c r="AD375" s="27" t="s">
        <v>52</v>
      </c>
      <c r="AE375" s="27" t="s">
        <v>52</v>
      </c>
      <c r="AG375" s="27">
        <v>200</v>
      </c>
      <c r="AH375" s="27" t="s">
        <v>364</v>
      </c>
      <c r="AI375" s="27" t="s">
        <v>52</v>
      </c>
      <c r="AJ375" s="27">
        <v>15</v>
      </c>
      <c r="AK375" s="27">
        <v>17</v>
      </c>
      <c r="AL375" s="27">
        <v>1</v>
      </c>
      <c r="AM375" s="27" t="s">
        <v>52</v>
      </c>
      <c r="AN375" s="27" t="s">
        <v>52</v>
      </c>
      <c r="AP375" s="27">
        <v>250</v>
      </c>
      <c r="AQ375" s="27" t="s">
        <v>310</v>
      </c>
      <c r="AR375" s="27" t="s">
        <v>52</v>
      </c>
      <c r="AS375" s="27">
        <v>15</v>
      </c>
      <c r="AT375" s="27">
        <v>17</v>
      </c>
      <c r="AU375" s="27">
        <v>1</v>
      </c>
      <c r="AV375" s="27" t="s">
        <v>52</v>
      </c>
      <c r="AW375" s="27" t="s">
        <v>52</v>
      </c>
      <c r="AY375" s="27">
        <v>375</v>
      </c>
      <c r="AZ375" s="27" t="s">
        <v>357</v>
      </c>
      <c r="BA375" s="27" t="s">
        <v>52</v>
      </c>
      <c r="BB375" s="27">
        <v>15</v>
      </c>
      <c r="BC375" s="27">
        <v>17</v>
      </c>
      <c r="BD375" s="27">
        <v>1</v>
      </c>
      <c r="BE375" s="27" t="s">
        <v>52</v>
      </c>
      <c r="BF375" s="27" t="s">
        <v>52</v>
      </c>
      <c r="BH375" s="27">
        <v>175</v>
      </c>
      <c r="BI375" s="27" t="s">
        <v>1996</v>
      </c>
      <c r="BJ375" s="27" t="s">
        <v>52</v>
      </c>
      <c r="BK375" s="27">
        <v>15</v>
      </c>
      <c r="BL375" s="27">
        <v>17</v>
      </c>
      <c r="BM375" s="27">
        <v>1</v>
      </c>
      <c r="BN375" s="27" t="s">
        <v>53</v>
      </c>
      <c r="BW375" s="27" t="s">
        <v>52</v>
      </c>
      <c r="BX375" s="27" t="s">
        <v>52</v>
      </c>
      <c r="BZ375" s="27">
        <v>1600</v>
      </c>
      <c r="CA375" s="27" t="s">
        <v>2207</v>
      </c>
      <c r="CB375" s="27" t="s">
        <v>52</v>
      </c>
      <c r="CC375" s="27">
        <v>15</v>
      </c>
      <c r="CD375" s="27">
        <v>17</v>
      </c>
      <c r="CE375" s="27">
        <v>1</v>
      </c>
      <c r="CF375" s="27" t="s">
        <v>52</v>
      </c>
      <c r="CG375" s="27" t="s">
        <v>52</v>
      </c>
      <c r="CI375" s="27">
        <v>450</v>
      </c>
      <c r="CJ375" s="27" t="s">
        <v>310</v>
      </c>
      <c r="CK375" s="27" t="s">
        <v>52</v>
      </c>
      <c r="CL375" s="27">
        <v>15</v>
      </c>
      <c r="CM375" s="27">
        <v>17</v>
      </c>
      <c r="CN375" s="27">
        <v>1</v>
      </c>
      <c r="CO375" s="27" t="s">
        <v>53</v>
      </c>
      <c r="CX375" s="27" t="s">
        <v>52</v>
      </c>
      <c r="CY375" s="27" t="s">
        <v>52</v>
      </c>
      <c r="DA375" s="27">
        <v>300</v>
      </c>
      <c r="DB375" s="27" t="s">
        <v>2225</v>
      </c>
      <c r="DC375" s="27" t="s">
        <v>52</v>
      </c>
      <c r="DD375" s="27">
        <v>15</v>
      </c>
      <c r="DE375" s="27">
        <v>17</v>
      </c>
      <c r="DF375" s="27">
        <v>1</v>
      </c>
      <c r="DG375" s="27" t="s">
        <v>52</v>
      </c>
      <c r="DH375" s="27" t="s">
        <v>52</v>
      </c>
      <c r="DJ375" s="27">
        <v>700</v>
      </c>
      <c r="DK375" s="27" t="s">
        <v>320</v>
      </c>
      <c r="DL375" s="27" t="s">
        <v>52</v>
      </c>
      <c r="DM375" s="27">
        <v>10</v>
      </c>
      <c r="DN375" s="27">
        <v>12</v>
      </c>
      <c r="DO375" s="27">
        <v>1</v>
      </c>
      <c r="DP375" s="27" t="s">
        <v>52</v>
      </c>
      <c r="DQ375" s="27" t="s">
        <v>52</v>
      </c>
      <c r="DS375" s="27">
        <v>13</v>
      </c>
      <c r="DT375" s="27" t="s">
        <v>320</v>
      </c>
      <c r="DU375" s="27" t="s">
        <v>52</v>
      </c>
      <c r="DV375" s="27">
        <v>15</v>
      </c>
      <c r="DW375" s="27">
        <v>17</v>
      </c>
      <c r="DX375" s="27">
        <v>1</v>
      </c>
      <c r="DY375" s="27" t="s">
        <v>53</v>
      </c>
      <c r="EH375" s="27" t="s">
        <v>52</v>
      </c>
      <c r="EI375" s="27" t="s">
        <v>53</v>
      </c>
      <c r="EJ375" s="27">
        <v>750</v>
      </c>
      <c r="EK375" s="27">
        <v>250</v>
      </c>
      <c r="EL375" s="27" t="s">
        <v>313</v>
      </c>
      <c r="EM375" s="27" t="s">
        <v>52</v>
      </c>
      <c r="EN375" s="27">
        <v>15</v>
      </c>
      <c r="EO375" s="27">
        <v>17</v>
      </c>
      <c r="EP375" s="27">
        <v>1</v>
      </c>
      <c r="EQ375" s="27" t="s">
        <v>52</v>
      </c>
      <c r="ER375" s="27" t="s">
        <v>53</v>
      </c>
      <c r="ET375" s="27">
        <f>500/5</f>
        <v>100</v>
      </c>
      <c r="EU375" s="27" t="s">
        <v>342</v>
      </c>
      <c r="EV375" s="27" t="s">
        <v>52</v>
      </c>
      <c r="EW375" s="27">
        <v>15</v>
      </c>
      <c r="EX375" s="27">
        <v>17</v>
      </c>
      <c r="EY375" s="27">
        <v>1</v>
      </c>
      <c r="EZ375" s="27" t="s">
        <v>52</v>
      </c>
      <c r="FA375" s="27" t="s">
        <v>52</v>
      </c>
      <c r="FC375" s="27">
        <v>75</v>
      </c>
      <c r="FD375" s="27" t="s">
        <v>320</v>
      </c>
      <c r="FE375" s="27" t="s">
        <v>52</v>
      </c>
      <c r="FF375" s="27">
        <v>15</v>
      </c>
      <c r="FG375" s="27">
        <v>17</v>
      </c>
      <c r="FH375" s="27">
        <v>1</v>
      </c>
      <c r="FI375" s="27" t="s">
        <v>52</v>
      </c>
      <c r="FJ375" s="27">
        <v>100</v>
      </c>
      <c r="FK375" s="27">
        <v>125</v>
      </c>
      <c r="FL375" s="27" t="s">
        <v>2205</v>
      </c>
      <c r="FM375" s="27" t="s">
        <v>52</v>
      </c>
      <c r="FN375" s="27">
        <v>15</v>
      </c>
      <c r="FO375" s="27">
        <v>17</v>
      </c>
      <c r="FP375" s="27">
        <v>1</v>
      </c>
      <c r="FQ375" s="27" t="s">
        <v>52</v>
      </c>
      <c r="FR375" s="27" t="s">
        <v>52</v>
      </c>
      <c r="FT375" s="27">
        <v>125</v>
      </c>
      <c r="FU375" s="27" t="s">
        <v>310</v>
      </c>
      <c r="FV375" s="27" t="s">
        <v>52</v>
      </c>
      <c r="FW375" s="27">
        <v>15</v>
      </c>
      <c r="FX375" s="27">
        <v>17</v>
      </c>
      <c r="FY375" s="27">
        <v>1</v>
      </c>
      <c r="FZ375" s="27" t="s">
        <v>2224</v>
      </c>
      <c r="GA375" s="27">
        <v>496037</v>
      </c>
      <c r="GB375" s="27" t="s">
        <v>2223</v>
      </c>
      <c r="GC375" s="27" t="s">
        <v>2222</v>
      </c>
      <c r="GD375" s="27">
        <v>1</v>
      </c>
      <c r="GF375" s="27">
        <v>-1</v>
      </c>
      <c r="GG375" s="27" t="s">
        <v>54</v>
      </c>
      <c r="GH375" s="27" t="s">
        <v>54</v>
      </c>
    </row>
    <row r="376" spans="1:190" x14ac:dyDescent="0.3">
      <c r="A376" s="27" t="s">
        <v>2210</v>
      </c>
      <c r="B376" s="27" t="s">
        <v>2209</v>
      </c>
      <c r="C376" s="27">
        <v>1126</v>
      </c>
      <c r="D376" s="47" t="s">
        <v>3981</v>
      </c>
      <c r="E376" s="28">
        <v>42234</v>
      </c>
      <c r="F376" s="27" t="s">
        <v>48</v>
      </c>
      <c r="G376" s="27" t="s">
        <v>49</v>
      </c>
      <c r="H376" s="27" t="s">
        <v>1261</v>
      </c>
      <c r="I376" s="27" t="s">
        <v>1260</v>
      </c>
      <c r="J376" s="27" t="s">
        <v>2208</v>
      </c>
      <c r="K376" s="27" t="s">
        <v>51</v>
      </c>
      <c r="L376" s="27" t="s">
        <v>53</v>
      </c>
      <c r="U376" s="27" t="s">
        <v>52</v>
      </c>
      <c r="V376" s="27" t="s">
        <v>52</v>
      </c>
      <c r="X376" s="27">
        <v>300</v>
      </c>
      <c r="Y376" s="27" t="s">
        <v>367</v>
      </c>
      <c r="Z376" s="27" t="s">
        <v>52</v>
      </c>
      <c r="AA376" s="27">
        <v>2</v>
      </c>
      <c r="AB376" s="27">
        <v>3</v>
      </c>
      <c r="AC376" s="27">
        <v>1</v>
      </c>
      <c r="AD376" s="27" t="s">
        <v>52</v>
      </c>
      <c r="AE376" s="27" t="s">
        <v>52</v>
      </c>
      <c r="AG376" s="27">
        <v>150</v>
      </c>
      <c r="AH376" s="27" t="s">
        <v>364</v>
      </c>
      <c r="AI376" s="27" t="s">
        <v>52</v>
      </c>
      <c r="AJ376" s="27">
        <v>3</v>
      </c>
      <c r="AK376" s="27">
        <v>4</v>
      </c>
      <c r="AL376" s="27">
        <v>1</v>
      </c>
      <c r="AM376" s="27" t="s">
        <v>52</v>
      </c>
      <c r="AN376" s="27" t="s">
        <v>52</v>
      </c>
      <c r="AP376" s="27">
        <v>250</v>
      </c>
      <c r="AQ376" s="27" t="s">
        <v>364</v>
      </c>
      <c r="AR376" s="27" t="s">
        <v>52</v>
      </c>
      <c r="AS376" s="27">
        <v>5</v>
      </c>
      <c r="AT376" s="27">
        <v>6</v>
      </c>
      <c r="AU376" s="27">
        <v>1</v>
      </c>
      <c r="AV376" s="27" t="s">
        <v>52</v>
      </c>
      <c r="AW376" s="27" t="s">
        <v>52</v>
      </c>
      <c r="AY376" s="27">
        <v>375</v>
      </c>
      <c r="AZ376" s="27" t="s">
        <v>357</v>
      </c>
      <c r="BA376" s="27" t="s">
        <v>52</v>
      </c>
      <c r="BB376" s="27">
        <v>6</v>
      </c>
      <c r="BC376" s="27">
        <v>7</v>
      </c>
      <c r="BD376" s="27">
        <v>1</v>
      </c>
      <c r="BE376" s="27" t="s">
        <v>52</v>
      </c>
      <c r="BF376" s="27" t="s">
        <v>52</v>
      </c>
      <c r="BH376" s="27">
        <v>175</v>
      </c>
      <c r="BI376" s="27" t="s">
        <v>320</v>
      </c>
      <c r="BJ376" s="27" t="s">
        <v>52</v>
      </c>
      <c r="BK376" s="27">
        <v>5</v>
      </c>
      <c r="BL376" s="27">
        <v>6</v>
      </c>
      <c r="BM376" s="27">
        <v>1</v>
      </c>
      <c r="BN376" s="27" t="s">
        <v>53</v>
      </c>
      <c r="BW376" s="27" t="s">
        <v>52</v>
      </c>
      <c r="BX376" s="27" t="s">
        <v>52</v>
      </c>
      <c r="BZ376" s="27">
        <v>1500</v>
      </c>
      <c r="CA376" s="27" t="s">
        <v>2207</v>
      </c>
      <c r="CB376" s="27" t="s">
        <v>52</v>
      </c>
      <c r="CC376" s="27">
        <v>8</v>
      </c>
      <c r="CD376" s="27">
        <v>9</v>
      </c>
      <c r="CE376" s="27">
        <v>1</v>
      </c>
      <c r="CF376" s="27" t="s">
        <v>52</v>
      </c>
      <c r="CG376" s="27" t="s">
        <v>52</v>
      </c>
      <c r="CI376" s="27">
        <v>300</v>
      </c>
      <c r="CJ376" s="27" t="s">
        <v>2206</v>
      </c>
      <c r="CK376" s="27" t="s">
        <v>52</v>
      </c>
      <c r="CL376" s="27">
        <v>9</v>
      </c>
      <c r="CM376" s="27">
        <v>10</v>
      </c>
      <c r="CN376" s="27">
        <v>1</v>
      </c>
      <c r="CO376" s="27" t="s">
        <v>53</v>
      </c>
      <c r="CX376" s="27" t="s">
        <v>52</v>
      </c>
      <c r="CY376" s="27" t="s">
        <v>52</v>
      </c>
      <c r="DA376" s="27">
        <v>350</v>
      </c>
      <c r="DB376" s="27" t="s">
        <v>357</v>
      </c>
      <c r="DC376" s="27" t="s">
        <v>52</v>
      </c>
      <c r="DD376" s="27">
        <v>9</v>
      </c>
      <c r="DE376" s="27">
        <v>10</v>
      </c>
      <c r="DF376" s="27">
        <v>1</v>
      </c>
      <c r="DG376" s="27" t="s">
        <v>52</v>
      </c>
      <c r="DH376" s="27" t="s">
        <v>52</v>
      </c>
      <c r="DJ376" s="27">
        <v>700</v>
      </c>
      <c r="DK376" s="27" t="s">
        <v>320</v>
      </c>
      <c r="DL376" s="27" t="s">
        <v>52</v>
      </c>
      <c r="DM376" s="27">
        <v>3</v>
      </c>
      <c r="DN376" s="27">
        <v>3</v>
      </c>
      <c r="DO376" s="27">
        <v>1</v>
      </c>
      <c r="DP376" s="27" t="s">
        <v>52</v>
      </c>
      <c r="DQ376" s="27" t="s">
        <v>52</v>
      </c>
      <c r="DS376" s="27">
        <v>25</v>
      </c>
      <c r="DT376" s="27" t="s">
        <v>320</v>
      </c>
      <c r="DU376" s="27" t="s">
        <v>52</v>
      </c>
      <c r="DV376" s="27">
        <v>10</v>
      </c>
      <c r="DW376" s="27">
        <v>15</v>
      </c>
      <c r="DX376" s="27">
        <v>1</v>
      </c>
      <c r="DY376" s="27" t="s">
        <v>53</v>
      </c>
      <c r="EH376" s="27" t="s">
        <v>52</v>
      </c>
      <c r="EI376" s="27" t="s">
        <v>52</v>
      </c>
      <c r="EK376" s="27">
        <v>250</v>
      </c>
      <c r="EL376" s="27" t="s">
        <v>313</v>
      </c>
      <c r="EM376" s="27" t="s">
        <v>52</v>
      </c>
      <c r="EN376" s="27">
        <v>15</v>
      </c>
      <c r="EO376" s="27">
        <v>17</v>
      </c>
      <c r="EP376" s="27">
        <v>1</v>
      </c>
      <c r="EQ376" s="27" t="s">
        <v>52</v>
      </c>
      <c r="ER376" s="27" t="s">
        <v>52</v>
      </c>
      <c r="ET376" s="27">
        <v>125</v>
      </c>
      <c r="EU376" s="27" t="s">
        <v>342</v>
      </c>
      <c r="EV376" s="27" t="s">
        <v>52</v>
      </c>
      <c r="EW376" s="27">
        <v>15</v>
      </c>
      <c r="EX376" s="27">
        <v>17</v>
      </c>
      <c r="EY376" s="27">
        <v>1</v>
      </c>
      <c r="EZ376" s="27" t="s">
        <v>52</v>
      </c>
      <c r="FA376" s="27" t="s">
        <v>52</v>
      </c>
      <c r="FC376" s="27">
        <v>200</v>
      </c>
      <c r="FD376" s="27" t="s">
        <v>313</v>
      </c>
      <c r="FE376" s="27" t="s">
        <v>52</v>
      </c>
      <c r="FF376" s="27">
        <v>15</v>
      </c>
      <c r="FG376" s="27">
        <v>17</v>
      </c>
      <c r="FH376" s="27">
        <v>1</v>
      </c>
      <c r="FI376" s="27" t="s">
        <v>52</v>
      </c>
      <c r="FJ376" s="27">
        <v>100</v>
      </c>
      <c r="FK376" s="27">
        <v>150</v>
      </c>
      <c r="FL376" s="27" t="s">
        <v>2205</v>
      </c>
      <c r="FM376" s="27" t="s">
        <v>52</v>
      </c>
      <c r="FN376" s="27">
        <v>15</v>
      </c>
      <c r="FO376" s="27">
        <v>17</v>
      </c>
      <c r="FP376" s="27">
        <v>1</v>
      </c>
      <c r="FQ376" s="27" t="s">
        <v>52</v>
      </c>
      <c r="FR376" s="27" t="s">
        <v>52</v>
      </c>
      <c r="FT376" s="27">
        <v>100</v>
      </c>
      <c r="FU376" s="27" t="s">
        <v>333</v>
      </c>
      <c r="FV376" s="27" t="s">
        <v>52</v>
      </c>
      <c r="FW376" s="27">
        <v>15</v>
      </c>
      <c r="FX376" s="27">
        <v>17</v>
      </c>
      <c r="FY376" s="27">
        <v>1</v>
      </c>
      <c r="FZ376" s="27" t="s">
        <v>2204</v>
      </c>
      <c r="GA376" s="27">
        <v>496039</v>
      </c>
      <c r="GB376" s="27" t="s">
        <v>2203</v>
      </c>
      <c r="GC376" s="27" t="s">
        <v>2202</v>
      </c>
      <c r="GD376" s="27">
        <v>2</v>
      </c>
      <c r="GF376" s="27">
        <v>-1</v>
      </c>
      <c r="GG376" s="27" t="s">
        <v>54</v>
      </c>
      <c r="GH376" s="27" t="s">
        <v>54</v>
      </c>
    </row>
    <row r="377" spans="1:190" x14ac:dyDescent="0.3">
      <c r="A377" s="27" t="s">
        <v>1325</v>
      </c>
      <c r="B377" s="27" t="s">
        <v>1324</v>
      </c>
      <c r="C377" s="27">
        <v>1126</v>
      </c>
      <c r="D377" s="47" t="s">
        <v>3982</v>
      </c>
      <c r="E377" s="28">
        <v>42235</v>
      </c>
      <c r="F377" s="27" t="s">
        <v>48</v>
      </c>
      <c r="G377" s="27" t="s">
        <v>49</v>
      </c>
      <c r="H377" s="27" t="s">
        <v>1261</v>
      </c>
      <c r="I377" s="27" t="s">
        <v>1260</v>
      </c>
      <c r="J377" s="27" t="s">
        <v>1323</v>
      </c>
      <c r="K377" s="27" t="s">
        <v>51</v>
      </c>
      <c r="CO377" s="27" t="s">
        <v>52</v>
      </c>
      <c r="CP377" s="27" t="s">
        <v>52</v>
      </c>
      <c r="CR377" s="27">
        <v>550</v>
      </c>
      <c r="CS377" s="27" t="s">
        <v>391</v>
      </c>
      <c r="CT377" s="27" t="s">
        <v>52</v>
      </c>
      <c r="CU377" s="27">
        <v>3</v>
      </c>
      <c r="CV377" s="27">
        <v>4</v>
      </c>
      <c r="CW377" s="27">
        <v>1</v>
      </c>
      <c r="FZ377" s="27" t="s">
        <v>1322</v>
      </c>
      <c r="GA377" s="27">
        <v>499880</v>
      </c>
      <c r="GB377" s="27" t="s">
        <v>1321</v>
      </c>
      <c r="GC377" s="27" t="s">
        <v>1315</v>
      </c>
      <c r="GD377" s="27">
        <v>11</v>
      </c>
      <c r="GF377" s="27">
        <v>-1</v>
      </c>
      <c r="GG377" s="27" t="s">
        <v>54</v>
      </c>
      <c r="GH377" s="27" t="s">
        <v>54</v>
      </c>
    </row>
    <row r="378" spans="1:190" x14ac:dyDescent="0.3">
      <c r="A378" s="27" t="s">
        <v>1320</v>
      </c>
      <c r="B378" s="27" t="s">
        <v>1319</v>
      </c>
      <c r="C378" s="27">
        <v>1126</v>
      </c>
      <c r="D378" s="47" t="s">
        <v>3983</v>
      </c>
      <c r="E378" s="28">
        <v>42235</v>
      </c>
      <c r="F378" s="27" t="s">
        <v>48</v>
      </c>
      <c r="G378" s="27" t="s">
        <v>49</v>
      </c>
      <c r="H378" s="27" t="s">
        <v>1261</v>
      </c>
      <c r="I378" s="27" t="s">
        <v>1260</v>
      </c>
      <c r="J378" s="27" t="s">
        <v>1318</v>
      </c>
      <c r="K378" s="27" t="s">
        <v>51</v>
      </c>
      <c r="CO378" s="27" t="s">
        <v>52</v>
      </c>
      <c r="CP378" s="27" t="s">
        <v>52</v>
      </c>
      <c r="CR378" s="27">
        <v>625</v>
      </c>
      <c r="CS378" s="27" t="s">
        <v>391</v>
      </c>
      <c r="CT378" s="27" t="s">
        <v>52</v>
      </c>
      <c r="CU378" s="27">
        <v>1</v>
      </c>
      <c r="CV378" s="27">
        <v>1</v>
      </c>
      <c r="CW378" s="27">
        <v>1</v>
      </c>
      <c r="FZ378" s="27" t="s">
        <v>1317</v>
      </c>
      <c r="GA378" s="27">
        <v>499881</v>
      </c>
      <c r="GB378" s="27" t="s">
        <v>1316</v>
      </c>
      <c r="GC378" s="27" t="s">
        <v>1315</v>
      </c>
      <c r="GD378" s="27">
        <v>12</v>
      </c>
      <c r="GF378" s="27">
        <v>-1</v>
      </c>
      <c r="GG378" s="27" t="s">
        <v>54</v>
      </c>
      <c r="GH378" s="27" t="s">
        <v>54</v>
      </c>
    </row>
    <row r="379" spans="1:190" x14ac:dyDescent="0.3">
      <c r="A379" s="27" t="s">
        <v>1296</v>
      </c>
      <c r="B379" s="27" t="s">
        <v>1295</v>
      </c>
      <c r="C379" s="27">
        <v>1126</v>
      </c>
      <c r="D379" s="47" t="s">
        <v>3984</v>
      </c>
      <c r="E379" s="28">
        <v>42234</v>
      </c>
      <c r="F379" s="27" t="s">
        <v>48</v>
      </c>
      <c r="G379" s="27" t="s">
        <v>49</v>
      </c>
      <c r="H379" s="27" t="s">
        <v>1261</v>
      </c>
      <c r="I379" s="27" t="s">
        <v>1260</v>
      </c>
      <c r="J379" s="27" t="s">
        <v>1294</v>
      </c>
      <c r="K379" s="27" t="s">
        <v>51</v>
      </c>
      <c r="BO379" s="27" t="s">
        <v>52</v>
      </c>
      <c r="BQ379" s="27">
        <v>100</v>
      </c>
      <c r="BR379" s="27" t="s">
        <v>364</v>
      </c>
      <c r="BS379" s="27" t="s">
        <v>52</v>
      </c>
      <c r="BT379" s="27">
        <v>3</v>
      </c>
      <c r="BU379" s="27">
        <v>4</v>
      </c>
      <c r="BV379" s="27">
        <v>1</v>
      </c>
      <c r="FZ379" s="27" t="s">
        <v>1293</v>
      </c>
      <c r="GA379" s="27">
        <v>496042</v>
      </c>
      <c r="GB379" s="27" t="s">
        <v>1292</v>
      </c>
      <c r="GC379" s="27" t="s">
        <v>1291</v>
      </c>
      <c r="GD379" s="27">
        <v>2</v>
      </c>
      <c r="GF379" s="27">
        <v>-1</v>
      </c>
      <c r="GG379" s="27" t="s">
        <v>54</v>
      </c>
      <c r="GH379" s="27" t="s">
        <v>54</v>
      </c>
    </row>
    <row r="380" spans="1:190" x14ac:dyDescent="0.3">
      <c r="C380" s="27">
        <v>1126</v>
      </c>
      <c r="D380" s="47" t="s">
        <v>3985</v>
      </c>
      <c r="E380" s="27" t="s">
        <v>900</v>
      </c>
      <c r="F380" s="27" t="s">
        <v>48</v>
      </c>
      <c r="G380" s="27" t="s">
        <v>88</v>
      </c>
      <c r="H380" s="27" t="s">
        <v>89</v>
      </c>
      <c r="I380" s="27" t="s">
        <v>94</v>
      </c>
      <c r="J380" s="27" t="s">
        <v>914</v>
      </c>
      <c r="K380" s="27" t="s">
        <v>51</v>
      </c>
      <c r="FI380" s="27" t="s">
        <v>52</v>
      </c>
      <c r="FJ380" s="27">
        <v>80</v>
      </c>
      <c r="FK380" s="27">
        <v>100</v>
      </c>
      <c r="FL380" s="27" t="s">
        <v>2121</v>
      </c>
      <c r="FM380" s="27" t="s">
        <v>52</v>
      </c>
      <c r="FN380" s="27">
        <v>1</v>
      </c>
      <c r="FO380" s="27">
        <v>60</v>
      </c>
      <c r="FP380" s="27">
        <v>1</v>
      </c>
      <c r="FQ380" s="27" t="s">
        <v>52</v>
      </c>
      <c r="FR380" s="27" t="s">
        <v>53</v>
      </c>
      <c r="FS380" s="27">
        <v>7</v>
      </c>
      <c r="FT380" s="27">
        <v>135</v>
      </c>
      <c r="FU380" s="27" t="s">
        <v>393</v>
      </c>
      <c r="FV380" s="27" t="s">
        <v>52</v>
      </c>
      <c r="FW380" s="27">
        <v>1</v>
      </c>
      <c r="FX380" s="27">
        <v>15</v>
      </c>
      <c r="FY380" s="27">
        <v>1</v>
      </c>
      <c r="GB380" s="27" t="s">
        <v>2299</v>
      </c>
      <c r="GC380" s="27" t="s">
        <v>2298</v>
      </c>
    </row>
    <row r="381" spans="1:190" x14ac:dyDescent="0.3">
      <c r="C381" s="27">
        <v>1126</v>
      </c>
      <c r="D381" s="47" t="s">
        <v>3986</v>
      </c>
      <c r="E381" s="27" t="s">
        <v>881</v>
      </c>
      <c r="F381" s="27" t="s">
        <v>48</v>
      </c>
      <c r="G381" s="27" t="s">
        <v>88</v>
      </c>
      <c r="H381" s="27" t="s">
        <v>89</v>
      </c>
      <c r="I381" s="27" t="s">
        <v>94</v>
      </c>
      <c r="J381" s="27" t="s">
        <v>914</v>
      </c>
      <c r="K381" s="27" t="s">
        <v>51</v>
      </c>
      <c r="L381" s="27" t="s">
        <v>53</v>
      </c>
      <c r="U381" s="27" t="s">
        <v>52</v>
      </c>
      <c r="V381" s="27" t="s">
        <v>52</v>
      </c>
      <c r="W381" s="27" t="s">
        <v>54</v>
      </c>
      <c r="X381" s="27">
        <v>225</v>
      </c>
      <c r="Y381" s="27" t="s">
        <v>2284</v>
      </c>
      <c r="Z381" s="27" t="s">
        <v>52</v>
      </c>
      <c r="AA381" s="27">
        <v>1</v>
      </c>
      <c r="AB381" s="27">
        <v>7</v>
      </c>
      <c r="AC381" s="27">
        <v>1</v>
      </c>
      <c r="AD381" s="27" t="s">
        <v>52</v>
      </c>
      <c r="AE381" s="27" t="s">
        <v>52</v>
      </c>
      <c r="AG381" s="27">
        <v>150</v>
      </c>
      <c r="AH381" s="27" t="s">
        <v>320</v>
      </c>
      <c r="AI381" s="27" t="s">
        <v>52</v>
      </c>
      <c r="AJ381" s="27">
        <v>1</v>
      </c>
      <c r="AK381" s="27">
        <v>7</v>
      </c>
      <c r="AL381" s="27">
        <v>1</v>
      </c>
      <c r="AM381" s="27" t="s">
        <v>52</v>
      </c>
      <c r="AN381" s="27" t="s">
        <v>52</v>
      </c>
      <c r="AO381" s="27" t="s">
        <v>54</v>
      </c>
      <c r="AP381" s="27">
        <v>350</v>
      </c>
      <c r="AQ381" s="27" t="s">
        <v>310</v>
      </c>
      <c r="AR381" s="27" t="s">
        <v>52</v>
      </c>
      <c r="AS381" s="27">
        <v>1</v>
      </c>
      <c r="AT381" s="27">
        <v>7</v>
      </c>
      <c r="AU381" s="27">
        <v>1</v>
      </c>
      <c r="AV381" s="27" t="s">
        <v>52</v>
      </c>
      <c r="AW381" s="27" t="s">
        <v>52</v>
      </c>
      <c r="AY381" s="27">
        <v>375</v>
      </c>
      <c r="AZ381" s="27" t="s">
        <v>316</v>
      </c>
      <c r="BA381" s="27" t="s">
        <v>52</v>
      </c>
      <c r="BB381" s="27">
        <v>1</v>
      </c>
      <c r="BC381" s="27">
        <v>7</v>
      </c>
      <c r="BD381" s="27">
        <v>1</v>
      </c>
      <c r="BE381" s="27" t="s">
        <v>52</v>
      </c>
      <c r="BF381" s="27" t="s">
        <v>52</v>
      </c>
      <c r="BG381" s="27" t="s">
        <v>54</v>
      </c>
      <c r="BH381" s="27">
        <v>175</v>
      </c>
      <c r="BI381" s="27" t="s">
        <v>351</v>
      </c>
      <c r="BJ381" s="27" t="s">
        <v>52</v>
      </c>
      <c r="BK381" s="27">
        <v>1</v>
      </c>
      <c r="BL381" s="27">
        <v>7</v>
      </c>
      <c r="BM381" s="27">
        <v>1</v>
      </c>
      <c r="BN381" s="27" t="s">
        <v>52</v>
      </c>
      <c r="BO381" s="27" t="s">
        <v>52</v>
      </c>
      <c r="BP381" s="27" t="s">
        <v>54</v>
      </c>
      <c r="BQ381" s="27">
        <v>70</v>
      </c>
      <c r="BR381" s="27" t="s">
        <v>320</v>
      </c>
      <c r="BS381" s="27" t="s">
        <v>52</v>
      </c>
      <c r="BT381" s="27">
        <v>1</v>
      </c>
      <c r="BU381" s="27">
        <v>2</v>
      </c>
      <c r="BV381" s="27">
        <v>1</v>
      </c>
      <c r="BW381" s="27" t="s">
        <v>52</v>
      </c>
      <c r="BX381" s="27" t="s">
        <v>52</v>
      </c>
      <c r="BY381" s="27" t="s">
        <v>54</v>
      </c>
      <c r="BZ381" s="27">
        <v>1800</v>
      </c>
      <c r="CA381" s="27" t="s">
        <v>343</v>
      </c>
      <c r="CB381" s="27" t="s">
        <v>52</v>
      </c>
      <c r="CC381" s="27">
        <v>1</v>
      </c>
      <c r="CD381" s="27">
        <v>5</v>
      </c>
      <c r="CE381" s="27">
        <v>1</v>
      </c>
      <c r="CF381" s="27" t="s">
        <v>52</v>
      </c>
      <c r="CG381" s="27" t="s">
        <v>52</v>
      </c>
      <c r="CI381" s="27">
        <v>350</v>
      </c>
      <c r="CJ381" s="27" t="s">
        <v>314</v>
      </c>
      <c r="CK381" s="27" t="s">
        <v>52</v>
      </c>
      <c r="CL381" s="27">
        <v>1</v>
      </c>
      <c r="CM381" s="27">
        <v>7</v>
      </c>
      <c r="CN381" s="27">
        <v>1</v>
      </c>
      <c r="CO381" s="27" t="s">
        <v>53</v>
      </c>
      <c r="CP381" s="27" t="s">
        <v>54</v>
      </c>
      <c r="CQ381" s="27" t="s">
        <v>54</v>
      </c>
      <c r="CR381" s="27" t="s">
        <v>54</v>
      </c>
      <c r="CS381" s="27" t="s">
        <v>54</v>
      </c>
      <c r="CT381" s="27" t="s">
        <v>54</v>
      </c>
      <c r="CU381" s="27" t="s">
        <v>54</v>
      </c>
      <c r="CV381" s="27" t="s">
        <v>54</v>
      </c>
      <c r="CW381" s="27" t="s">
        <v>54</v>
      </c>
      <c r="CX381" s="27" t="s">
        <v>52</v>
      </c>
      <c r="CY381" s="27" t="s">
        <v>52</v>
      </c>
      <c r="DA381" s="27">
        <v>325</v>
      </c>
      <c r="DB381" s="27" t="s">
        <v>357</v>
      </c>
      <c r="DC381" s="27" t="s">
        <v>52</v>
      </c>
      <c r="DD381" s="27">
        <v>1</v>
      </c>
      <c r="DE381" s="27">
        <v>7</v>
      </c>
      <c r="DF381" s="27">
        <v>1</v>
      </c>
      <c r="DG381" s="27" t="s">
        <v>52</v>
      </c>
      <c r="DH381" s="27" t="s">
        <v>52</v>
      </c>
      <c r="DI381" s="27" t="s">
        <v>54</v>
      </c>
      <c r="DJ381" s="27">
        <v>600</v>
      </c>
      <c r="DK381" s="27" t="s">
        <v>352</v>
      </c>
      <c r="DL381" s="27" t="s">
        <v>52</v>
      </c>
      <c r="DM381" s="27">
        <v>1</v>
      </c>
      <c r="DN381" s="27">
        <v>4</v>
      </c>
      <c r="DO381" s="27">
        <v>1</v>
      </c>
      <c r="DP381" s="27" t="s">
        <v>52</v>
      </c>
      <c r="DQ381" s="27" t="s">
        <v>52</v>
      </c>
      <c r="DR381" s="27" t="s">
        <v>54</v>
      </c>
      <c r="DS381" s="27">
        <v>40</v>
      </c>
      <c r="DT381" s="27" t="s">
        <v>380</v>
      </c>
      <c r="DU381" s="27" t="s">
        <v>52</v>
      </c>
      <c r="DV381" s="27">
        <v>1</v>
      </c>
      <c r="DW381" s="27">
        <v>7</v>
      </c>
      <c r="DX381" s="27">
        <v>1</v>
      </c>
      <c r="DY381" s="27" t="s">
        <v>53</v>
      </c>
      <c r="EA381" s="27" t="s">
        <v>54</v>
      </c>
      <c r="EH381" s="27" t="s">
        <v>52</v>
      </c>
      <c r="EI381" s="27" t="s">
        <v>52</v>
      </c>
      <c r="EK381" s="27">
        <v>300</v>
      </c>
      <c r="EL381" s="27" t="s">
        <v>313</v>
      </c>
      <c r="EM381" s="27" t="s">
        <v>52</v>
      </c>
      <c r="EN381" s="27">
        <v>1</v>
      </c>
      <c r="EO381" s="27">
        <v>7</v>
      </c>
      <c r="EP381" s="27">
        <v>1</v>
      </c>
      <c r="EQ381" s="27" t="s">
        <v>52</v>
      </c>
      <c r="ER381" s="27" t="s">
        <v>52</v>
      </c>
      <c r="ES381" s="27" t="s">
        <v>54</v>
      </c>
      <c r="ET381" s="27">
        <v>150</v>
      </c>
      <c r="EU381" s="27" t="s">
        <v>2283</v>
      </c>
      <c r="EV381" s="27" t="s">
        <v>52</v>
      </c>
      <c r="EW381" s="27">
        <v>1</v>
      </c>
      <c r="EX381" s="27">
        <v>7</v>
      </c>
      <c r="EY381" s="27">
        <v>1</v>
      </c>
      <c r="EZ381" s="27" t="s">
        <v>52</v>
      </c>
      <c r="FA381" s="27" t="s">
        <v>52</v>
      </c>
      <c r="FB381" s="27" t="s">
        <v>54</v>
      </c>
      <c r="FC381" s="27">
        <v>65</v>
      </c>
      <c r="FD381" s="27" t="s">
        <v>320</v>
      </c>
      <c r="FE381" s="27" t="s">
        <v>52</v>
      </c>
      <c r="FF381" s="27">
        <v>1</v>
      </c>
      <c r="FG381" s="27">
        <v>7</v>
      </c>
      <c r="FH381" s="27">
        <v>1</v>
      </c>
      <c r="FI381" s="27" t="s">
        <v>52</v>
      </c>
      <c r="FJ381" s="27">
        <v>90</v>
      </c>
      <c r="FK381" s="27">
        <v>90</v>
      </c>
      <c r="FL381" s="27" t="s">
        <v>321</v>
      </c>
      <c r="FM381" s="27" t="s">
        <v>52</v>
      </c>
      <c r="FN381" s="27">
        <v>1</v>
      </c>
      <c r="FO381" s="27">
        <v>7</v>
      </c>
      <c r="FP381" s="27">
        <v>1</v>
      </c>
      <c r="FQ381" s="27" t="s">
        <v>52</v>
      </c>
      <c r="FR381" s="27" t="s">
        <v>52</v>
      </c>
      <c r="FT381" s="27">
        <v>135</v>
      </c>
      <c r="FU381" s="27" t="s">
        <v>353</v>
      </c>
      <c r="FV381" s="27" t="s">
        <v>52</v>
      </c>
      <c r="FW381" s="27">
        <v>1</v>
      </c>
      <c r="FX381" s="27">
        <v>7</v>
      </c>
      <c r="FY381" s="27">
        <v>1</v>
      </c>
      <c r="GB381" s="27" t="s">
        <v>2282</v>
      </c>
      <c r="GC381" s="27" t="s">
        <v>2281</v>
      </c>
    </row>
    <row r="382" spans="1:190" x14ac:dyDescent="0.3">
      <c r="C382" s="27">
        <v>1126</v>
      </c>
      <c r="D382" s="47" t="s">
        <v>3987</v>
      </c>
      <c r="E382" s="27" t="s">
        <v>881</v>
      </c>
      <c r="F382" s="27" t="s">
        <v>48</v>
      </c>
      <c r="G382" s="27" t="s">
        <v>88</v>
      </c>
      <c r="H382" s="27" t="s">
        <v>89</v>
      </c>
      <c r="I382" s="27" t="s">
        <v>94</v>
      </c>
      <c r="J382" s="27" t="s">
        <v>914</v>
      </c>
      <c r="K382" s="27" t="s">
        <v>51</v>
      </c>
      <c r="L382" s="27" t="s">
        <v>52</v>
      </c>
      <c r="M382" s="27" t="s">
        <v>52</v>
      </c>
      <c r="O382" s="27">
        <v>100</v>
      </c>
      <c r="P382" s="27" t="s">
        <v>2280</v>
      </c>
      <c r="Q382" s="27" t="s">
        <v>52</v>
      </c>
      <c r="R382" s="27">
        <v>1</v>
      </c>
      <c r="S382" s="27">
        <v>10</v>
      </c>
      <c r="T382" s="27">
        <v>1</v>
      </c>
      <c r="U382" s="27" t="s">
        <v>52</v>
      </c>
      <c r="V382" s="27" t="s">
        <v>52</v>
      </c>
      <c r="W382" s="27" t="s">
        <v>54</v>
      </c>
      <c r="X382" s="27">
        <v>275</v>
      </c>
      <c r="Y382" s="27" t="s">
        <v>320</v>
      </c>
      <c r="Z382" s="27" t="s">
        <v>52</v>
      </c>
      <c r="AA382" s="27">
        <v>1</v>
      </c>
      <c r="AB382" s="27">
        <v>15</v>
      </c>
      <c r="AC382" s="27">
        <v>1</v>
      </c>
      <c r="AD382" s="27" t="s">
        <v>52</v>
      </c>
      <c r="AE382" s="27" t="s">
        <v>52</v>
      </c>
      <c r="AG382" s="27">
        <v>125</v>
      </c>
      <c r="AH382" s="27" t="s">
        <v>320</v>
      </c>
      <c r="AI382" s="27" t="s">
        <v>52</v>
      </c>
      <c r="AJ382" s="27">
        <v>1</v>
      </c>
      <c r="AK382" s="27">
        <v>10</v>
      </c>
      <c r="AL382" s="27">
        <v>1</v>
      </c>
      <c r="AM382" s="27" t="s">
        <v>52</v>
      </c>
      <c r="AN382" s="27" t="s">
        <v>52</v>
      </c>
      <c r="AO382" s="27" t="s">
        <v>54</v>
      </c>
      <c r="AP382" s="27">
        <v>200</v>
      </c>
      <c r="AQ382" s="27" t="s">
        <v>2279</v>
      </c>
      <c r="AR382" s="27" t="s">
        <v>52</v>
      </c>
      <c r="AS382" s="27">
        <v>1</v>
      </c>
      <c r="AT382" s="27">
        <v>11</v>
      </c>
      <c r="AU382" s="27">
        <v>1</v>
      </c>
      <c r="AV382" s="27" t="s">
        <v>52</v>
      </c>
      <c r="AW382" s="27" t="s">
        <v>52</v>
      </c>
      <c r="AY382" s="27">
        <v>375</v>
      </c>
      <c r="AZ382" s="27" t="s">
        <v>316</v>
      </c>
      <c r="BA382" s="27" t="s">
        <v>52</v>
      </c>
      <c r="BB382" s="27">
        <v>1</v>
      </c>
      <c r="BC382" s="27">
        <v>15</v>
      </c>
      <c r="BD382" s="27">
        <v>1</v>
      </c>
      <c r="BE382" s="27" t="s">
        <v>52</v>
      </c>
      <c r="BF382" s="27" t="s">
        <v>52</v>
      </c>
      <c r="BG382" s="27" t="s">
        <v>54</v>
      </c>
      <c r="BH382" s="27">
        <v>175</v>
      </c>
      <c r="BI382" s="27" t="s">
        <v>2260</v>
      </c>
      <c r="BJ382" s="27" t="s">
        <v>52</v>
      </c>
      <c r="BK382" s="27">
        <v>1</v>
      </c>
      <c r="BL382" s="27">
        <v>7</v>
      </c>
      <c r="BM382" s="27">
        <v>1</v>
      </c>
      <c r="BN382" s="27" t="s">
        <v>53</v>
      </c>
      <c r="BP382" s="27" t="s">
        <v>54</v>
      </c>
      <c r="BW382" s="27" t="s">
        <v>52</v>
      </c>
      <c r="BX382" s="27" t="s">
        <v>52</v>
      </c>
      <c r="BY382" s="27" t="s">
        <v>54</v>
      </c>
      <c r="BZ382" s="27">
        <v>1850</v>
      </c>
      <c r="CA382" s="27" t="s">
        <v>343</v>
      </c>
      <c r="CB382" s="27" t="s">
        <v>52</v>
      </c>
      <c r="CC382" s="27">
        <v>1</v>
      </c>
      <c r="CD382" s="27">
        <v>5</v>
      </c>
      <c r="CE382" s="27">
        <v>1</v>
      </c>
      <c r="CF382" s="27" t="s">
        <v>52</v>
      </c>
      <c r="CG382" s="27" t="s">
        <v>52</v>
      </c>
      <c r="CI382" s="27">
        <v>400</v>
      </c>
      <c r="CJ382" s="27" t="s">
        <v>314</v>
      </c>
      <c r="CK382" s="27" t="s">
        <v>52</v>
      </c>
      <c r="CL382" s="27">
        <v>1</v>
      </c>
      <c r="CM382" s="27">
        <v>10</v>
      </c>
      <c r="CN382" s="27">
        <v>1</v>
      </c>
      <c r="CO382" s="27" t="s">
        <v>53</v>
      </c>
      <c r="CP382" s="27" t="s">
        <v>54</v>
      </c>
      <c r="CQ382" s="27" t="s">
        <v>54</v>
      </c>
      <c r="CR382" s="27" t="s">
        <v>54</v>
      </c>
      <c r="CS382" s="27" t="s">
        <v>54</v>
      </c>
      <c r="CT382" s="27" t="s">
        <v>54</v>
      </c>
      <c r="CU382" s="27" t="s">
        <v>54</v>
      </c>
      <c r="CV382" s="27" t="s">
        <v>54</v>
      </c>
      <c r="CW382" s="27" t="s">
        <v>54</v>
      </c>
      <c r="CX382" s="27" t="s">
        <v>52</v>
      </c>
      <c r="CY382" s="27" t="s">
        <v>52</v>
      </c>
      <c r="DA382" s="27">
        <v>300</v>
      </c>
      <c r="DB382" s="27" t="s">
        <v>1796</v>
      </c>
      <c r="DC382" s="27" t="s">
        <v>52</v>
      </c>
      <c r="DD382" s="27">
        <v>1</v>
      </c>
      <c r="DE382" s="27">
        <v>10</v>
      </c>
      <c r="DF382" s="27">
        <v>1</v>
      </c>
      <c r="DG382" s="27" t="s">
        <v>52</v>
      </c>
      <c r="DH382" s="27" t="s">
        <v>52</v>
      </c>
      <c r="DI382" s="27" t="s">
        <v>54</v>
      </c>
      <c r="DJ382" s="27">
        <v>575</v>
      </c>
      <c r="DK382" s="27" t="s">
        <v>2278</v>
      </c>
      <c r="DL382" s="27" t="s">
        <v>52</v>
      </c>
      <c r="DM382" s="27">
        <v>1</v>
      </c>
      <c r="DN382" s="27">
        <v>2</v>
      </c>
      <c r="DO382" s="27">
        <v>1</v>
      </c>
      <c r="DP382" s="27" t="s">
        <v>53</v>
      </c>
      <c r="DR382" s="27" t="s">
        <v>54</v>
      </c>
      <c r="DY382" s="27" t="s">
        <v>53</v>
      </c>
      <c r="EA382" s="27" t="s">
        <v>54</v>
      </c>
      <c r="EH382" s="27" t="s">
        <v>52</v>
      </c>
      <c r="EI382" s="27" t="s">
        <v>52</v>
      </c>
      <c r="EK382" s="27">
        <v>280</v>
      </c>
      <c r="EL382" s="27" t="s">
        <v>2277</v>
      </c>
      <c r="EM382" s="27" t="s">
        <v>52</v>
      </c>
      <c r="EN382" s="27">
        <v>1</v>
      </c>
      <c r="EO382" s="27">
        <v>10</v>
      </c>
      <c r="EP382" s="27">
        <v>1</v>
      </c>
      <c r="EQ382" s="27" t="s">
        <v>52</v>
      </c>
      <c r="ER382" s="27" t="s">
        <v>52</v>
      </c>
      <c r="ES382" s="27" t="s">
        <v>54</v>
      </c>
      <c r="ET382" s="27">
        <v>125</v>
      </c>
      <c r="EU382" s="27" t="s">
        <v>2276</v>
      </c>
      <c r="EV382" s="27" t="s">
        <v>52</v>
      </c>
      <c r="EW382" s="27">
        <v>1</v>
      </c>
      <c r="EX382" s="27">
        <v>10</v>
      </c>
      <c r="EY382" s="27">
        <v>1</v>
      </c>
      <c r="EZ382" s="27" t="s">
        <v>52</v>
      </c>
      <c r="FA382" s="27" t="s">
        <v>52</v>
      </c>
      <c r="FB382" s="27" t="s">
        <v>54</v>
      </c>
      <c r="FC382" s="27">
        <v>65</v>
      </c>
      <c r="FD382" s="27" t="s">
        <v>320</v>
      </c>
      <c r="FE382" s="27" t="s">
        <v>52</v>
      </c>
      <c r="FF382" s="27">
        <v>1</v>
      </c>
      <c r="FG382" s="27">
        <v>7</v>
      </c>
      <c r="FH382" s="27">
        <v>1</v>
      </c>
      <c r="FI382" s="27" t="s">
        <v>52</v>
      </c>
      <c r="FJ382" s="27">
        <v>90</v>
      </c>
      <c r="FK382" s="27">
        <v>100</v>
      </c>
      <c r="FL382" s="27" t="s">
        <v>321</v>
      </c>
      <c r="FM382" s="27" t="s">
        <v>52</v>
      </c>
      <c r="FN382" s="27">
        <v>1</v>
      </c>
      <c r="FO382" s="27">
        <v>20</v>
      </c>
      <c r="FP382" s="27">
        <v>1</v>
      </c>
      <c r="FQ382" s="27" t="s">
        <v>52</v>
      </c>
      <c r="FR382" s="27" t="s">
        <v>53</v>
      </c>
      <c r="FS382" s="27">
        <v>9</v>
      </c>
      <c r="FT382" s="27">
        <v>160</v>
      </c>
      <c r="FU382" s="27" t="s">
        <v>353</v>
      </c>
      <c r="FV382" s="27" t="s">
        <v>52</v>
      </c>
      <c r="FW382" s="27">
        <v>1</v>
      </c>
      <c r="FX382" s="27">
        <v>10</v>
      </c>
      <c r="FY382" s="27">
        <v>1</v>
      </c>
      <c r="GB382" s="27" t="s">
        <v>2275</v>
      </c>
      <c r="GC382" s="27" t="s">
        <v>2274</v>
      </c>
    </row>
    <row r="383" spans="1:190" x14ac:dyDescent="0.3">
      <c r="C383" s="27">
        <v>1126</v>
      </c>
      <c r="D383" s="47" t="s">
        <v>3988</v>
      </c>
      <c r="E383" s="27" t="s">
        <v>881</v>
      </c>
      <c r="F383" s="27" t="s">
        <v>48</v>
      </c>
      <c r="G383" s="27" t="s">
        <v>88</v>
      </c>
      <c r="H383" s="27" t="s">
        <v>89</v>
      </c>
      <c r="I383" s="27" t="s">
        <v>94</v>
      </c>
      <c r="J383" s="27" t="s">
        <v>914</v>
      </c>
      <c r="K383" s="27" t="s">
        <v>51</v>
      </c>
      <c r="L383" s="27" t="s">
        <v>52</v>
      </c>
      <c r="M383" s="27" t="s">
        <v>52</v>
      </c>
      <c r="O383" s="27">
        <v>110</v>
      </c>
      <c r="P383" s="27" t="s">
        <v>2263</v>
      </c>
      <c r="Q383" s="27" t="s">
        <v>52</v>
      </c>
      <c r="R383" s="27">
        <v>1</v>
      </c>
      <c r="S383" s="27">
        <v>7</v>
      </c>
      <c r="T383" s="27">
        <v>1</v>
      </c>
      <c r="U383" s="27" t="s">
        <v>52</v>
      </c>
      <c r="V383" s="27" t="s">
        <v>52</v>
      </c>
      <c r="W383" s="27" t="s">
        <v>54</v>
      </c>
      <c r="X383" s="27">
        <v>325</v>
      </c>
      <c r="Y383" s="27" t="s">
        <v>367</v>
      </c>
      <c r="Z383" s="27" t="s">
        <v>52</v>
      </c>
      <c r="AA383" s="27">
        <v>1</v>
      </c>
      <c r="AB383" s="27">
        <v>10</v>
      </c>
      <c r="AC383" s="27">
        <v>1</v>
      </c>
      <c r="AD383" s="27" t="s">
        <v>52</v>
      </c>
      <c r="AE383" s="27" t="s">
        <v>52</v>
      </c>
      <c r="AG383" s="27">
        <v>150</v>
      </c>
      <c r="AH383" s="27" t="s">
        <v>2262</v>
      </c>
      <c r="AI383" s="27" t="s">
        <v>52</v>
      </c>
      <c r="AJ383" s="27">
        <v>1</v>
      </c>
      <c r="AK383" s="27">
        <v>7</v>
      </c>
      <c r="AL383" s="27">
        <v>1</v>
      </c>
      <c r="AM383" s="27" t="s">
        <v>52</v>
      </c>
      <c r="AN383" s="27" t="s">
        <v>52</v>
      </c>
      <c r="AO383" s="27" t="s">
        <v>54</v>
      </c>
      <c r="AP383" s="27">
        <v>275</v>
      </c>
      <c r="AQ383" s="27" t="s">
        <v>2261</v>
      </c>
      <c r="AR383" s="27" t="s">
        <v>52</v>
      </c>
      <c r="AS383" s="27">
        <v>1</v>
      </c>
      <c r="AT383" s="27">
        <v>7</v>
      </c>
      <c r="AU383" s="27">
        <v>1</v>
      </c>
      <c r="AV383" s="27" t="s">
        <v>52</v>
      </c>
      <c r="AW383" s="27" t="s">
        <v>52</v>
      </c>
      <c r="AY383" s="27">
        <v>375</v>
      </c>
      <c r="AZ383" s="27" t="s">
        <v>316</v>
      </c>
      <c r="BA383" s="27" t="s">
        <v>52</v>
      </c>
      <c r="BB383" s="27">
        <v>1</v>
      </c>
      <c r="BC383" s="27">
        <v>8</v>
      </c>
      <c r="BD383" s="27">
        <v>1</v>
      </c>
      <c r="BE383" s="27" t="s">
        <v>52</v>
      </c>
      <c r="BF383" s="27" t="s">
        <v>52</v>
      </c>
      <c r="BG383" s="27" t="s">
        <v>54</v>
      </c>
      <c r="BH383" s="27">
        <v>180</v>
      </c>
      <c r="BI383" s="27" t="s">
        <v>2260</v>
      </c>
      <c r="BJ383" s="27" t="s">
        <v>52</v>
      </c>
      <c r="BK383" s="27">
        <v>1</v>
      </c>
      <c r="BL383" s="27">
        <v>7</v>
      </c>
      <c r="BM383" s="27">
        <v>1</v>
      </c>
      <c r="BN383" s="27" t="s">
        <v>53</v>
      </c>
      <c r="BP383" s="27" t="s">
        <v>54</v>
      </c>
      <c r="BW383" s="27" t="s">
        <v>52</v>
      </c>
      <c r="BX383" s="27" t="s">
        <v>52</v>
      </c>
      <c r="BY383" s="27" t="s">
        <v>54</v>
      </c>
      <c r="BZ383" s="27">
        <v>1700</v>
      </c>
      <c r="CA383" s="27" t="s">
        <v>2259</v>
      </c>
      <c r="CB383" s="27" t="s">
        <v>52</v>
      </c>
      <c r="CC383" s="27">
        <v>1</v>
      </c>
      <c r="CD383" s="27">
        <v>15</v>
      </c>
      <c r="CE383" s="27">
        <v>1</v>
      </c>
      <c r="CF383" s="27" t="s">
        <v>52</v>
      </c>
      <c r="CG383" s="27" t="s">
        <v>52</v>
      </c>
      <c r="CI383" s="27">
        <v>500</v>
      </c>
      <c r="CJ383" s="27" t="s">
        <v>358</v>
      </c>
      <c r="CK383" s="27" t="s">
        <v>52</v>
      </c>
      <c r="CL383" s="27">
        <v>1</v>
      </c>
      <c r="CM383" s="27">
        <v>10</v>
      </c>
      <c r="CN383" s="27">
        <v>1</v>
      </c>
      <c r="CO383" s="27" t="s">
        <v>53</v>
      </c>
      <c r="CP383" s="27" t="s">
        <v>54</v>
      </c>
      <c r="CQ383" s="27" t="s">
        <v>54</v>
      </c>
      <c r="CR383" s="27" t="s">
        <v>54</v>
      </c>
      <c r="CS383" s="27" t="s">
        <v>54</v>
      </c>
      <c r="CT383" s="27" t="s">
        <v>54</v>
      </c>
      <c r="CU383" s="27" t="s">
        <v>54</v>
      </c>
      <c r="CV383" s="27" t="s">
        <v>54</v>
      </c>
      <c r="CW383" s="27" t="s">
        <v>54</v>
      </c>
      <c r="CX383" s="27" t="s">
        <v>52</v>
      </c>
      <c r="CY383" s="27" t="s">
        <v>52</v>
      </c>
      <c r="DA383" s="27">
        <v>375</v>
      </c>
      <c r="DB383" s="27" t="s">
        <v>316</v>
      </c>
      <c r="DC383" s="27" t="s">
        <v>52</v>
      </c>
      <c r="DD383" s="27">
        <v>1</v>
      </c>
      <c r="DE383" s="27">
        <v>10</v>
      </c>
      <c r="DF383" s="27">
        <v>1</v>
      </c>
      <c r="DG383" s="27" t="s">
        <v>52</v>
      </c>
      <c r="DH383" s="27" t="s">
        <v>52</v>
      </c>
      <c r="DI383" s="27" t="s">
        <v>54</v>
      </c>
      <c r="DJ383" s="27">
        <v>650</v>
      </c>
      <c r="DK383" s="27" t="s">
        <v>305</v>
      </c>
      <c r="DL383" s="27" t="s">
        <v>52</v>
      </c>
      <c r="DM383" s="27">
        <v>1</v>
      </c>
      <c r="DN383" s="27">
        <v>7</v>
      </c>
      <c r="DO383" s="27">
        <v>1</v>
      </c>
      <c r="DP383" s="27" t="s">
        <v>53</v>
      </c>
      <c r="DR383" s="27" t="s">
        <v>54</v>
      </c>
      <c r="DY383" s="27" t="s">
        <v>53</v>
      </c>
      <c r="EA383" s="27" t="s">
        <v>54</v>
      </c>
      <c r="EH383" s="27" t="s">
        <v>52</v>
      </c>
      <c r="EI383" s="27" t="s">
        <v>52</v>
      </c>
      <c r="EK383" s="27">
        <v>300</v>
      </c>
      <c r="EL383" s="27" t="s">
        <v>313</v>
      </c>
      <c r="EM383" s="27" t="s">
        <v>52</v>
      </c>
      <c r="EN383" s="27">
        <v>1</v>
      </c>
      <c r="EO383" s="27">
        <v>7</v>
      </c>
      <c r="EP383" s="27">
        <v>1</v>
      </c>
      <c r="EQ383" s="27" t="s">
        <v>52</v>
      </c>
      <c r="ER383" s="27" t="s">
        <v>52</v>
      </c>
      <c r="ES383" s="27" t="s">
        <v>54</v>
      </c>
      <c r="ET383" s="27">
        <v>200</v>
      </c>
      <c r="EU383" s="27" t="s">
        <v>372</v>
      </c>
      <c r="EV383" s="27" t="s">
        <v>52</v>
      </c>
      <c r="EW383" s="27">
        <v>1</v>
      </c>
      <c r="EX383" s="27">
        <v>10</v>
      </c>
      <c r="EY383" s="27">
        <v>1</v>
      </c>
      <c r="EZ383" s="27" t="s">
        <v>52</v>
      </c>
      <c r="FA383" s="27" t="s">
        <v>52</v>
      </c>
      <c r="FB383" s="27" t="s">
        <v>54</v>
      </c>
      <c r="FC383" s="27">
        <v>75</v>
      </c>
      <c r="FD383" s="27" t="s">
        <v>320</v>
      </c>
      <c r="FE383" s="27" t="s">
        <v>52</v>
      </c>
      <c r="FF383" s="27">
        <v>1</v>
      </c>
      <c r="FG383" s="27">
        <v>7</v>
      </c>
      <c r="FH383" s="27">
        <v>1</v>
      </c>
      <c r="FI383" s="27" t="s">
        <v>52</v>
      </c>
      <c r="FJ383" s="27">
        <v>90</v>
      </c>
      <c r="FK383" s="27">
        <v>125</v>
      </c>
      <c r="FL383" s="27" t="s">
        <v>334</v>
      </c>
      <c r="FM383" s="27" t="s">
        <v>52</v>
      </c>
      <c r="FN383" s="27">
        <v>1</v>
      </c>
      <c r="FO383" s="27">
        <v>10</v>
      </c>
      <c r="FP383" s="27">
        <v>1</v>
      </c>
      <c r="FQ383" s="27" t="s">
        <v>52</v>
      </c>
      <c r="FR383" s="27" t="s">
        <v>52</v>
      </c>
      <c r="FT383" s="27">
        <v>125</v>
      </c>
      <c r="FU383" s="27" t="s">
        <v>398</v>
      </c>
      <c r="FV383" s="27" t="s">
        <v>52</v>
      </c>
      <c r="FW383" s="27">
        <v>1</v>
      </c>
      <c r="FX383" s="27">
        <v>10</v>
      </c>
      <c r="FY383" s="27">
        <v>1</v>
      </c>
      <c r="GB383" s="27" t="s">
        <v>2258</v>
      </c>
      <c r="GC383" s="27" t="s">
        <v>2257</v>
      </c>
    </row>
    <row r="384" spans="1:190" x14ac:dyDescent="0.3">
      <c r="C384" s="27">
        <v>1126</v>
      </c>
      <c r="D384" s="47" t="s">
        <v>3989</v>
      </c>
      <c r="E384" s="27" t="s">
        <v>881</v>
      </c>
      <c r="F384" s="27" t="s">
        <v>48</v>
      </c>
      <c r="G384" s="27" t="s">
        <v>88</v>
      </c>
      <c r="H384" s="27" t="s">
        <v>89</v>
      </c>
      <c r="I384" s="27" t="s">
        <v>94</v>
      </c>
      <c r="J384" s="27" t="s">
        <v>914</v>
      </c>
      <c r="K384" s="27" t="s">
        <v>51</v>
      </c>
      <c r="CO384" s="27" t="s">
        <v>52</v>
      </c>
      <c r="CP384" s="27" t="s">
        <v>52</v>
      </c>
      <c r="CQ384" s="27" t="s">
        <v>54</v>
      </c>
      <c r="CR384" s="27">
        <v>300</v>
      </c>
      <c r="CS384" s="27" t="s">
        <v>926</v>
      </c>
      <c r="CT384" s="27" t="s">
        <v>52</v>
      </c>
      <c r="CU384" s="27">
        <v>1</v>
      </c>
      <c r="CV384" s="27">
        <v>1</v>
      </c>
      <c r="CW384" s="27">
        <v>1</v>
      </c>
      <c r="GB384" s="27" t="s">
        <v>925</v>
      </c>
      <c r="GC384" s="27" t="s">
        <v>924</v>
      </c>
    </row>
    <row r="385" spans="1:190" x14ac:dyDescent="0.3">
      <c r="C385" s="27">
        <v>1126</v>
      </c>
      <c r="D385" s="47" t="s">
        <v>3990</v>
      </c>
      <c r="E385" s="27" t="s">
        <v>881</v>
      </c>
      <c r="F385" s="27" t="s">
        <v>48</v>
      </c>
      <c r="G385" s="27" t="s">
        <v>88</v>
      </c>
      <c r="H385" s="27" t="s">
        <v>89</v>
      </c>
      <c r="I385" s="27" t="s">
        <v>94</v>
      </c>
      <c r="J385" s="27" t="s">
        <v>914</v>
      </c>
      <c r="K385" s="27" t="s">
        <v>51</v>
      </c>
      <c r="BO385" s="27" t="s">
        <v>52</v>
      </c>
      <c r="BP385" s="27" t="s">
        <v>54</v>
      </c>
      <c r="BQ385" s="27">
        <v>70</v>
      </c>
      <c r="BR385" s="27" t="s">
        <v>320</v>
      </c>
      <c r="BS385" s="27" t="s">
        <v>52</v>
      </c>
      <c r="BT385" s="27">
        <v>1</v>
      </c>
      <c r="BU385" s="27">
        <v>2</v>
      </c>
      <c r="BV385" s="27">
        <v>1</v>
      </c>
      <c r="GB385" s="27" t="s">
        <v>923</v>
      </c>
      <c r="GC385" s="27" t="s">
        <v>922</v>
      </c>
    </row>
    <row r="386" spans="1:190" x14ac:dyDescent="0.3">
      <c r="C386" s="27">
        <v>1126</v>
      </c>
      <c r="D386" s="47" t="s">
        <v>3991</v>
      </c>
      <c r="E386" s="27" t="s">
        <v>881</v>
      </c>
      <c r="F386" s="27" t="s">
        <v>48</v>
      </c>
      <c r="G386" s="27" t="s">
        <v>88</v>
      </c>
      <c r="H386" s="27" t="s">
        <v>89</v>
      </c>
      <c r="I386" s="27" t="s">
        <v>94</v>
      </c>
      <c r="J386" s="27" t="s">
        <v>914</v>
      </c>
      <c r="K386" s="27" t="s">
        <v>51</v>
      </c>
      <c r="BO386" s="27" t="s">
        <v>52</v>
      </c>
      <c r="BP386" s="27" t="s">
        <v>54</v>
      </c>
      <c r="BQ386" s="27">
        <v>85</v>
      </c>
      <c r="BR386" s="27" t="s">
        <v>320</v>
      </c>
      <c r="BS386" s="27" t="s">
        <v>52</v>
      </c>
      <c r="BT386" s="27">
        <v>1</v>
      </c>
      <c r="BU386" s="27">
        <v>1</v>
      </c>
      <c r="BV386" s="27">
        <v>1</v>
      </c>
      <c r="GB386" s="27" t="s">
        <v>921</v>
      </c>
      <c r="GC386" s="27" t="s">
        <v>920</v>
      </c>
    </row>
    <row r="387" spans="1:190" x14ac:dyDescent="0.3">
      <c r="C387" s="27">
        <v>1126</v>
      </c>
      <c r="D387" s="47" t="s">
        <v>3992</v>
      </c>
      <c r="E387" s="27" t="s">
        <v>881</v>
      </c>
      <c r="F387" s="27" t="s">
        <v>48</v>
      </c>
      <c r="G387" s="27" t="s">
        <v>88</v>
      </c>
      <c r="H387" s="27" t="s">
        <v>91</v>
      </c>
      <c r="I387" s="27" t="s">
        <v>97</v>
      </c>
      <c r="J387" s="27" t="s">
        <v>97</v>
      </c>
      <c r="K387" s="27" t="s">
        <v>51</v>
      </c>
      <c r="BO387" s="27" t="s">
        <v>52</v>
      </c>
      <c r="BP387" s="27" t="s">
        <v>54</v>
      </c>
      <c r="BQ387" s="27">
        <v>65</v>
      </c>
      <c r="BR387" s="27" t="s">
        <v>320</v>
      </c>
      <c r="BS387" s="27" t="s">
        <v>52</v>
      </c>
      <c r="BT387" s="27">
        <v>1</v>
      </c>
      <c r="BU387" s="27">
        <v>2</v>
      </c>
      <c r="BV387" s="27">
        <v>1</v>
      </c>
      <c r="GB387" s="27" t="s">
        <v>888</v>
      </c>
      <c r="GC387" s="27" t="s">
        <v>887</v>
      </c>
    </row>
    <row r="388" spans="1:190" x14ac:dyDescent="0.3">
      <c r="C388" s="27">
        <v>1126</v>
      </c>
      <c r="D388" s="47" t="s">
        <v>3993</v>
      </c>
      <c r="E388" s="27" t="s">
        <v>881</v>
      </c>
      <c r="F388" s="27" t="s">
        <v>48</v>
      </c>
      <c r="G388" s="27" t="s">
        <v>88</v>
      </c>
      <c r="H388" s="27" t="s">
        <v>91</v>
      </c>
      <c r="I388" s="27" t="s">
        <v>97</v>
      </c>
      <c r="J388" s="27" t="s">
        <v>97</v>
      </c>
      <c r="K388" s="27" t="s">
        <v>51</v>
      </c>
      <c r="BO388" s="27" t="s">
        <v>52</v>
      </c>
      <c r="BP388" s="27" t="s">
        <v>54</v>
      </c>
      <c r="BQ388" s="27">
        <v>80</v>
      </c>
      <c r="BR388" s="27" t="s">
        <v>320</v>
      </c>
      <c r="BS388" s="27" t="s">
        <v>52</v>
      </c>
      <c r="BT388" s="27">
        <v>1</v>
      </c>
      <c r="BU388" s="27">
        <v>2</v>
      </c>
      <c r="BV388" s="27">
        <v>1</v>
      </c>
      <c r="GB388" s="27" t="s">
        <v>886</v>
      </c>
      <c r="GC388" s="27" t="s">
        <v>885</v>
      </c>
    </row>
    <row r="389" spans="1:190" x14ac:dyDescent="0.3">
      <c r="A389" s="27" t="s">
        <v>1123</v>
      </c>
      <c r="B389" s="27" t="s">
        <v>1122</v>
      </c>
      <c r="C389" s="27">
        <v>1126</v>
      </c>
      <c r="D389" s="47" t="s">
        <v>3994</v>
      </c>
      <c r="E389" s="28">
        <v>42236</v>
      </c>
      <c r="F389" s="27" t="s">
        <v>48</v>
      </c>
      <c r="G389" s="27" t="s">
        <v>67</v>
      </c>
      <c r="H389" s="27" t="s">
        <v>68</v>
      </c>
      <c r="I389" s="27" t="s">
        <v>1109</v>
      </c>
      <c r="J389" s="27" t="s">
        <v>1121</v>
      </c>
      <c r="K389" s="27" t="s">
        <v>51</v>
      </c>
      <c r="BO389" s="27" t="s">
        <v>52</v>
      </c>
      <c r="BQ389" s="27">
        <v>80</v>
      </c>
      <c r="BR389" s="27" t="s">
        <v>335</v>
      </c>
      <c r="BS389" s="27" t="s">
        <v>52</v>
      </c>
      <c r="BT389" s="27">
        <v>6</v>
      </c>
      <c r="BU389" s="27">
        <v>3</v>
      </c>
      <c r="BV389" s="27">
        <v>2</v>
      </c>
      <c r="FZ389" s="27" t="s">
        <v>1120</v>
      </c>
      <c r="GA389" s="27">
        <v>503430</v>
      </c>
      <c r="GB389" s="27" t="s">
        <v>1119</v>
      </c>
      <c r="GC389" s="27" t="s">
        <v>1118</v>
      </c>
      <c r="GD389" s="27">
        <v>36</v>
      </c>
      <c r="GF389" s="27">
        <v>-1</v>
      </c>
      <c r="GG389" s="27" t="s">
        <v>54</v>
      </c>
      <c r="GH389" s="27" t="s">
        <v>54</v>
      </c>
    </row>
    <row r="390" spans="1:190" x14ac:dyDescent="0.3">
      <c r="C390" s="27">
        <v>1126</v>
      </c>
      <c r="D390" s="47" t="s">
        <v>3995</v>
      </c>
      <c r="E390" s="28">
        <v>42239</v>
      </c>
      <c r="F390" s="27" t="s">
        <v>377</v>
      </c>
      <c r="G390" s="27" t="s">
        <v>431</v>
      </c>
      <c r="H390" s="27" t="s">
        <v>430</v>
      </c>
      <c r="K390" s="27" t="s">
        <v>51</v>
      </c>
      <c r="FZ390" s="27" t="s">
        <v>455</v>
      </c>
      <c r="GA390" s="27">
        <v>3265818</v>
      </c>
      <c r="GB390" s="27" t="s">
        <v>454</v>
      </c>
      <c r="GC390" s="27" t="s">
        <v>453</v>
      </c>
      <c r="GD390" s="27">
        <v>96</v>
      </c>
      <c r="GF390" s="27">
        <v>-1</v>
      </c>
    </row>
    <row r="391" spans="1:190" x14ac:dyDescent="0.3">
      <c r="C391" s="27">
        <v>1126</v>
      </c>
      <c r="D391" s="47" t="s">
        <v>3996</v>
      </c>
      <c r="E391" s="28">
        <v>42239</v>
      </c>
      <c r="F391" s="27" t="s">
        <v>377</v>
      </c>
      <c r="G391" s="27" t="s">
        <v>431</v>
      </c>
      <c r="H391" s="27" t="s">
        <v>430</v>
      </c>
      <c r="K391" s="27" t="s">
        <v>51</v>
      </c>
      <c r="FZ391" s="27" t="s">
        <v>458</v>
      </c>
      <c r="GA391" s="27">
        <v>3265817</v>
      </c>
      <c r="GB391" s="27" t="s">
        <v>457</v>
      </c>
      <c r="GC391" s="27" t="s">
        <v>456</v>
      </c>
      <c r="GD391" s="27">
        <v>95</v>
      </c>
      <c r="GF391" s="27">
        <v>-1</v>
      </c>
    </row>
    <row r="392" spans="1:190" x14ac:dyDescent="0.3">
      <c r="C392" s="27">
        <v>1126</v>
      </c>
      <c r="D392" s="47" t="s">
        <v>3997</v>
      </c>
      <c r="E392" s="28">
        <v>42239</v>
      </c>
      <c r="F392" s="27" t="s">
        <v>377</v>
      </c>
      <c r="G392" s="27" t="s">
        <v>670</v>
      </c>
      <c r="H392" s="27" t="s">
        <v>734</v>
      </c>
      <c r="K392" s="27" t="s">
        <v>51</v>
      </c>
      <c r="FZ392" s="27" t="s">
        <v>764</v>
      </c>
      <c r="GA392" s="27">
        <v>3268431</v>
      </c>
      <c r="GB392" s="27" t="s">
        <v>763</v>
      </c>
      <c r="GC392" s="27" t="s">
        <v>762</v>
      </c>
      <c r="GD392" s="27">
        <v>130</v>
      </c>
      <c r="GF392" s="27">
        <v>-1</v>
      </c>
    </row>
    <row r="393" spans="1:190" x14ac:dyDescent="0.3">
      <c r="C393" s="27">
        <v>1126</v>
      </c>
      <c r="D393" s="47" t="s">
        <v>3998</v>
      </c>
      <c r="E393" s="28">
        <v>42236</v>
      </c>
      <c r="F393" s="27" t="s">
        <v>377</v>
      </c>
      <c r="G393" s="27" t="s">
        <v>670</v>
      </c>
      <c r="H393" s="27" t="s">
        <v>669</v>
      </c>
      <c r="K393" s="27" t="s">
        <v>51</v>
      </c>
      <c r="CR393" s="27">
        <v>750</v>
      </c>
      <c r="FZ393" s="27" t="s">
        <v>724</v>
      </c>
      <c r="GA393" s="27">
        <v>3219888</v>
      </c>
      <c r="GB393" s="27" t="s">
        <v>723</v>
      </c>
      <c r="GC393" s="27" t="s">
        <v>722</v>
      </c>
      <c r="GD393" s="27">
        <v>78</v>
      </c>
      <c r="GF393" s="27">
        <v>-1</v>
      </c>
    </row>
    <row r="394" spans="1:190" x14ac:dyDescent="0.3">
      <c r="C394" s="27">
        <v>1126</v>
      </c>
      <c r="D394" s="47" t="s">
        <v>3999</v>
      </c>
      <c r="E394" s="28">
        <v>42239</v>
      </c>
      <c r="F394" s="27" t="s">
        <v>377</v>
      </c>
      <c r="G394" s="27" t="s">
        <v>670</v>
      </c>
      <c r="H394" s="27" t="s">
        <v>734</v>
      </c>
      <c r="K394" s="27" t="s">
        <v>51</v>
      </c>
      <c r="FZ394" s="27" t="s">
        <v>737</v>
      </c>
      <c r="GA394" s="27">
        <v>3268441</v>
      </c>
      <c r="GB394" s="27" t="s">
        <v>736</v>
      </c>
      <c r="GC394" s="27" t="s">
        <v>735</v>
      </c>
      <c r="GD394" s="27">
        <v>139</v>
      </c>
      <c r="GF394" s="27">
        <v>-1</v>
      </c>
    </row>
    <row r="395" spans="1:190" x14ac:dyDescent="0.3">
      <c r="C395" s="27">
        <v>1126</v>
      </c>
      <c r="D395" s="47" t="s">
        <v>4000</v>
      </c>
      <c r="E395" s="27" t="s">
        <v>909</v>
      </c>
      <c r="F395" s="27" t="s">
        <v>48</v>
      </c>
      <c r="G395" s="27" t="s">
        <v>88</v>
      </c>
      <c r="H395" s="27" t="s">
        <v>89</v>
      </c>
      <c r="I395" s="27" t="s">
        <v>94</v>
      </c>
      <c r="J395" s="27" t="s">
        <v>94</v>
      </c>
      <c r="K395" s="27" t="s">
        <v>51</v>
      </c>
      <c r="CO395" s="27" t="s">
        <v>52</v>
      </c>
      <c r="CP395" s="27" t="s">
        <v>52</v>
      </c>
      <c r="CQ395" s="27" t="s">
        <v>54</v>
      </c>
      <c r="CR395" s="27">
        <v>325</v>
      </c>
      <c r="CS395" s="27" t="s">
        <v>908</v>
      </c>
      <c r="CT395" s="27" t="s">
        <v>52</v>
      </c>
      <c r="CU395" s="27">
        <v>2</v>
      </c>
      <c r="CV395" s="27">
        <v>2</v>
      </c>
      <c r="CW395" s="27">
        <v>1</v>
      </c>
      <c r="GB395" s="27" t="s">
        <v>907</v>
      </c>
      <c r="GC395" s="27" t="s">
        <v>906</v>
      </c>
    </row>
    <row r="396" spans="1:190" x14ac:dyDescent="0.3">
      <c r="C396" s="27">
        <v>1126</v>
      </c>
      <c r="D396" s="47" t="s">
        <v>4001</v>
      </c>
      <c r="E396" s="27" t="s">
        <v>909</v>
      </c>
      <c r="F396" s="27" t="s">
        <v>48</v>
      </c>
      <c r="G396" s="27" t="s">
        <v>88</v>
      </c>
      <c r="H396" s="27" t="s">
        <v>89</v>
      </c>
      <c r="I396" s="27" t="s">
        <v>94</v>
      </c>
      <c r="J396" s="27" t="s">
        <v>94</v>
      </c>
      <c r="K396" s="27" t="s">
        <v>51</v>
      </c>
      <c r="L396" s="27" t="s">
        <v>53</v>
      </c>
      <c r="N396" s="27" t="s">
        <v>54</v>
      </c>
      <c r="DY396" s="27" t="s">
        <v>52</v>
      </c>
      <c r="DZ396" s="27" t="s">
        <v>52</v>
      </c>
      <c r="EA396" s="27" t="s">
        <v>54</v>
      </c>
      <c r="EB396" s="27">
        <v>70</v>
      </c>
      <c r="EC396" s="27" t="s">
        <v>323</v>
      </c>
      <c r="ED396" s="27" t="s">
        <v>52</v>
      </c>
      <c r="EE396" s="27">
        <v>2</v>
      </c>
      <c r="EF396" s="27">
        <v>15</v>
      </c>
      <c r="EG396" s="27">
        <v>2</v>
      </c>
      <c r="GB396" s="27" t="s">
        <v>911</v>
      </c>
      <c r="GC396" s="27" t="s">
        <v>910</v>
      </c>
    </row>
    <row r="397" spans="1:190" x14ac:dyDescent="0.3">
      <c r="C397" s="27">
        <v>1126</v>
      </c>
      <c r="D397" s="47" t="s">
        <v>4002</v>
      </c>
      <c r="E397" s="28">
        <v>42236</v>
      </c>
      <c r="F397" s="27" t="s">
        <v>377</v>
      </c>
      <c r="G397" s="27" t="s">
        <v>670</v>
      </c>
      <c r="H397" s="27" t="s">
        <v>669</v>
      </c>
      <c r="K397" s="27" t="s">
        <v>51</v>
      </c>
      <c r="BQ397" s="27">
        <v>90</v>
      </c>
      <c r="FZ397" s="27" t="s">
        <v>718</v>
      </c>
      <c r="GA397" s="27">
        <v>3219833</v>
      </c>
      <c r="GB397" s="27" t="s">
        <v>717</v>
      </c>
      <c r="GC397" s="27" t="s">
        <v>716</v>
      </c>
      <c r="GD397" s="27">
        <v>76</v>
      </c>
      <c r="GF397" s="27">
        <v>-1</v>
      </c>
    </row>
    <row r="398" spans="1:190" x14ac:dyDescent="0.3">
      <c r="A398" s="27" t="s">
        <v>2491</v>
      </c>
      <c r="B398" s="27" t="s">
        <v>2490</v>
      </c>
      <c r="C398" s="27">
        <v>1126</v>
      </c>
      <c r="D398" s="47" t="s">
        <v>4003</v>
      </c>
      <c r="E398" s="28">
        <v>42234</v>
      </c>
      <c r="F398" s="27" t="s">
        <v>69</v>
      </c>
      <c r="G398" s="27" t="s">
        <v>70</v>
      </c>
      <c r="H398" s="27" t="s">
        <v>1695</v>
      </c>
      <c r="I398" s="27" t="s">
        <v>1694</v>
      </c>
      <c r="J398" s="27" t="s">
        <v>2489</v>
      </c>
      <c r="K398" s="27" t="s">
        <v>51</v>
      </c>
      <c r="FI398" s="27" t="s">
        <v>52</v>
      </c>
      <c r="FJ398" s="27">
        <v>75</v>
      </c>
      <c r="FK398" s="27">
        <v>175</v>
      </c>
      <c r="FL398" s="27" t="s">
        <v>315</v>
      </c>
      <c r="FM398" s="27" t="s">
        <v>52</v>
      </c>
      <c r="FN398" s="27">
        <v>1</v>
      </c>
      <c r="FO398" s="27">
        <v>18</v>
      </c>
      <c r="FP398" s="27">
        <v>1</v>
      </c>
      <c r="FQ398" s="27" t="s">
        <v>52</v>
      </c>
      <c r="FR398" s="27" t="s">
        <v>52</v>
      </c>
      <c r="FT398" s="27">
        <v>150</v>
      </c>
      <c r="FU398" s="27" t="s">
        <v>353</v>
      </c>
      <c r="FV398" s="27" t="s">
        <v>52</v>
      </c>
      <c r="FW398" s="27">
        <v>1</v>
      </c>
      <c r="FX398" s="27">
        <v>18</v>
      </c>
      <c r="FY398" s="27">
        <v>1</v>
      </c>
      <c r="FZ398" s="27" t="s">
        <v>2488</v>
      </c>
      <c r="GA398" s="27">
        <v>497264</v>
      </c>
      <c r="GB398" s="27" t="s">
        <v>2487</v>
      </c>
      <c r="GC398" s="27" t="s">
        <v>2477</v>
      </c>
      <c r="GD398" s="27">
        <v>7</v>
      </c>
      <c r="GF398" s="27">
        <v>-1</v>
      </c>
      <c r="GG398" s="27" t="s">
        <v>54</v>
      </c>
      <c r="GH398" s="27" t="s">
        <v>54</v>
      </c>
    </row>
    <row r="399" spans="1:190" x14ac:dyDescent="0.3">
      <c r="A399" s="27" t="s">
        <v>2486</v>
      </c>
      <c r="B399" s="27" t="s">
        <v>2485</v>
      </c>
      <c r="C399" s="27">
        <v>1126</v>
      </c>
      <c r="D399" s="47" t="s">
        <v>4004</v>
      </c>
      <c r="E399" s="28">
        <v>42234</v>
      </c>
      <c r="F399" s="27" t="s">
        <v>69</v>
      </c>
      <c r="G399" s="27" t="s">
        <v>70</v>
      </c>
      <c r="H399" s="27" t="s">
        <v>1695</v>
      </c>
      <c r="I399" s="27" t="s">
        <v>1694</v>
      </c>
      <c r="J399" s="27" t="s">
        <v>2484</v>
      </c>
      <c r="K399" s="27" t="s">
        <v>64</v>
      </c>
      <c r="FI399" s="27" t="s">
        <v>52</v>
      </c>
      <c r="FJ399" s="27">
        <v>75</v>
      </c>
      <c r="FK399" s="27">
        <v>175</v>
      </c>
      <c r="FL399" s="27" t="s">
        <v>315</v>
      </c>
      <c r="FM399" s="27" t="s">
        <v>52</v>
      </c>
      <c r="FN399" s="27">
        <v>1</v>
      </c>
      <c r="FO399" s="27">
        <v>12</v>
      </c>
      <c r="FP399" s="27">
        <v>1</v>
      </c>
      <c r="FQ399" s="27" t="s">
        <v>52</v>
      </c>
      <c r="FR399" s="27" t="s">
        <v>52</v>
      </c>
      <c r="FT399" s="27">
        <v>160</v>
      </c>
      <c r="FU399" s="27" t="s">
        <v>353</v>
      </c>
      <c r="FV399" s="27" t="s">
        <v>52</v>
      </c>
      <c r="FW399" s="27">
        <v>1</v>
      </c>
      <c r="FX399" s="27">
        <v>15</v>
      </c>
      <c r="FY399" s="27">
        <v>1</v>
      </c>
      <c r="FZ399" s="27" t="s">
        <v>2483</v>
      </c>
      <c r="GA399" s="27">
        <v>497263</v>
      </c>
      <c r="GB399" s="27" t="s">
        <v>2482</v>
      </c>
      <c r="GC399" s="27" t="s">
        <v>2477</v>
      </c>
      <c r="GD399" s="27">
        <v>6</v>
      </c>
      <c r="GF399" s="27">
        <v>-1</v>
      </c>
      <c r="GG399" s="27" t="s">
        <v>54</v>
      </c>
      <c r="GH399" s="27" t="s">
        <v>54</v>
      </c>
    </row>
    <row r="400" spans="1:190" x14ac:dyDescent="0.3">
      <c r="A400" s="27" t="s">
        <v>2481</v>
      </c>
      <c r="B400" s="27" t="s">
        <v>2480</v>
      </c>
      <c r="C400" s="27">
        <v>1126</v>
      </c>
      <c r="D400" s="47" t="s">
        <v>4005</v>
      </c>
      <c r="E400" s="28">
        <v>42234</v>
      </c>
      <c r="F400" s="27" t="s">
        <v>69</v>
      </c>
      <c r="G400" s="27" t="s">
        <v>70</v>
      </c>
      <c r="H400" s="27" t="s">
        <v>1695</v>
      </c>
      <c r="I400" s="27" t="s">
        <v>1694</v>
      </c>
      <c r="J400" s="27" t="s">
        <v>346</v>
      </c>
      <c r="K400" s="27" t="s">
        <v>51</v>
      </c>
      <c r="FI400" s="27" t="s">
        <v>52</v>
      </c>
      <c r="FJ400" s="27">
        <v>75</v>
      </c>
      <c r="FK400" s="27">
        <v>175</v>
      </c>
      <c r="FL400" s="27" t="s">
        <v>315</v>
      </c>
      <c r="FM400" s="27" t="s">
        <v>52</v>
      </c>
      <c r="FN400" s="27">
        <v>1</v>
      </c>
      <c r="FO400" s="27">
        <v>15</v>
      </c>
      <c r="FP400" s="27">
        <v>1</v>
      </c>
      <c r="FQ400" s="27" t="s">
        <v>52</v>
      </c>
      <c r="FR400" s="27" t="s">
        <v>52</v>
      </c>
      <c r="FT400" s="27">
        <v>160</v>
      </c>
      <c r="FU400" s="27" t="s">
        <v>315</v>
      </c>
      <c r="FV400" s="27" t="s">
        <v>52</v>
      </c>
      <c r="FW400" s="27">
        <v>1</v>
      </c>
      <c r="FX400" s="27">
        <v>16</v>
      </c>
      <c r="FY400" s="27">
        <v>1</v>
      </c>
      <c r="FZ400" s="27" t="s">
        <v>2479</v>
      </c>
      <c r="GA400" s="27">
        <v>497265</v>
      </c>
      <c r="GB400" s="27" t="s">
        <v>2478</v>
      </c>
      <c r="GC400" s="27" t="s">
        <v>2477</v>
      </c>
      <c r="GD400" s="27">
        <v>8</v>
      </c>
      <c r="GF400" s="27">
        <v>-1</v>
      </c>
      <c r="GG400" s="27" t="s">
        <v>54</v>
      </c>
      <c r="GH400" s="27" t="s">
        <v>54</v>
      </c>
    </row>
    <row r="401" spans="1:190" x14ac:dyDescent="0.3">
      <c r="A401" s="27" t="s">
        <v>2429</v>
      </c>
      <c r="B401" s="27" t="s">
        <v>2428</v>
      </c>
      <c r="C401" s="27">
        <v>1126</v>
      </c>
      <c r="D401" s="47" t="s">
        <v>4006</v>
      </c>
      <c r="E401" s="28">
        <v>42234</v>
      </c>
      <c r="F401" s="27" t="s">
        <v>69</v>
      </c>
      <c r="G401" s="27" t="s">
        <v>70</v>
      </c>
      <c r="H401" s="27" t="s">
        <v>1695</v>
      </c>
      <c r="I401" s="27" t="s">
        <v>1694</v>
      </c>
      <c r="J401" s="27" t="s">
        <v>2404</v>
      </c>
      <c r="K401" s="27" t="s">
        <v>51</v>
      </c>
      <c r="L401" s="27" t="s">
        <v>52</v>
      </c>
      <c r="M401" s="27" t="s">
        <v>52</v>
      </c>
      <c r="O401" s="27">
        <v>100</v>
      </c>
      <c r="P401" s="27" t="s">
        <v>320</v>
      </c>
      <c r="Q401" s="27" t="s">
        <v>52</v>
      </c>
      <c r="R401" s="27">
        <v>1</v>
      </c>
      <c r="S401" s="27">
        <v>15</v>
      </c>
      <c r="T401" s="27">
        <v>1</v>
      </c>
      <c r="U401" s="27" t="s">
        <v>52</v>
      </c>
      <c r="V401" s="27" t="s">
        <v>52</v>
      </c>
      <c r="X401" s="27">
        <v>330</v>
      </c>
      <c r="Y401" s="27" t="s">
        <v>374</v>
      </c>
      <c r="Z401" s="27" t="s">
        <v>52</v>
      </c>
      <c r="AA401" s="27">
        <v>1</v>
      </c>
      <c r="AB401" s="27">
        <v>12</v>
      </c>
      <c r="AC401" s="27">
        <v>1</v>
      </c>
      <c r="AD401" s="27" t="s">
        <v>52</v>
      </c>
      <c r="AE401" s="27" t="s">
        <v>52</v>
      </c>
      <c r="AG401" s="27">
        <v>90</v>
      </c>
      <c r="AH401" s="27" t="s">
        <v>320</v>
      </c>
      <c r="AI401" s="27" t="s">
        <v>52</v>
      </c>
      <c r="AJ401" s="27">
        <v>1</v>
      </c>
      <c r="AK401" s="27">
        <v>18</v>
      </c>
      <c r="AL401" s="27">
        <v>1</v>
      </c>
      <c r="AM401" s="27" t="s">
        <v>52</v>
      </c>
      <c r="AN401" s="27" t="s">
        <v>52</v>
      </c>
      <c r="AP401" s="27">
        <v>250</v>
      </c>
      <c r="AQ401" s="27" t="s">
        <v>374</v>
      </c>
      <c r="AR401" s="27" t="s">
        <v>52</v>
      </c>
      <c r="AS401" s="27">
        <v>1</v>
      </c>
      <c r="AT401" s="27">
        <v>14</v>
      </c>
      <c r="AU401" s="27">
        <v>1</v>
      </c>
      <c r="AV401" s="27" t="s">
        <v>52</v>
      </c>
      <c r="AW401" s="27" t="s">
        <v>52</v>
      </c>
      <c r="AY401" s="27">
        <v>325</v>
      </c>
      <c r="AZ401" s="27" t="s">
        <v>363</v>
      </c>
      <c r="BA401" s="27" t="s">
        <v>52</v>
      </c>
      <c r="BB401" s="27">
        <v>1</v>
      </c>
      <c r="BC401" s="27">
        <v>8</v>
      </c>
      <c r="BD401" s="27">
        <v>1</v>
      </c>
      <c r="BE401" s="27" t="s">
        <v>52</v>
      </c>
      <c r="BF401" s="27" t="s">
        <v>52</v>
      </c>
      <c r="BH401" s="27">
        <v>180</v>
      </c>
      <c r="BI401" s="27" t="s">
        <v>320</v>
      </c>
      <c r="BJ401" s="27" t="s">
        <v>52</v>
      </c>
      <c r="BK401" s="27">
        <v>1</v>
      </c>
      <c r="BL401" s="27">
        <v>14</v>
      </c>
      <c r="BM401" s="27">
        <v>1</v>
      </c>
      <c r="BN401" s="27" t="s">
        <v>52</v>
      </c>
      <c r="BO401" s="27" t="s">
        <v>52</v>
      </c>
      <c r="BQ401" s="27">
        <v>70</v>
      </c>
      <c r="BR401" s="27" t="s">
        <v>320</v>
      </c>
      <c r="BS401" s="27" t="s">
        <v>52</v>
      </c>
      <c r="BT401" s="27">
        <v>1</v>
      </c>
      <c r="BU401" s="27">
        <v>8</v>
      </c>
      <c r="BV401" s="27">
        <v>1</v>
      </c>
      <c r="BW401" s="27" t="s">
        <v>52</v>
      </c>
      <c r="BX401" s="27" t="s">
        <v>52</v>
      </c>
      <c r="BZ401" s="27">
        <v>1700</v>
      </c>
      <c r="CA401" s="27" t="s">
        <v>343</v>
      </c>
      <c r="CB401" s="27" t="s">
        <v>52</v>
      </c>
      <c r="CC401" s="27">
        <v>1</v>
      </c>
      <c r="CD401" s="27">
        <v>15</v>
      </c>
      <c r="CE401" s="27">
        <v>1</v>
      </c>
      <c r="CF401" s="27" t="s">
        <v>52</v>
      </c>
      <c r="CG401" s="27" t="s">
        <v>52</v>
      </c>
      <c r="CI401" s="27">
        <v>200</v>
      </c>
      <c r="CJ401" s="27" t="s">
        <v>320</v>
      </c>
      <c r="CK401" s="27" t="s">
        <v>52</v>
      </c>
      <c r="CL401" s="27">
        <v>1</v>
      </c>
      <c r="CM401" s="27">
        <v>14</v>
      </c>
      <c r="CN401" s="27">
        <v>1</v>
      </c>
      <c r="CO401" s="27" t="s">
        <v>52</v>
      </c>
      <c r="CP401" s="27" t="s">
        <v>52</v>
      </c>
      <c r="CR401" s="27">
        <v>470</v>
      </c>
      <c r="CS401" s="27" t="s">
        <v>320</v>
      </c>
      <c r="CT401" s="27" t="s">
        <v>52</v>
      </c>
      <c r="CU401" s="27">
        <v>1</v>
      </c>
      <c r="CV401" s="27">
        <v>8</v>
      </c>
      <c r="CW401" s="27">
        <v>1</v>
      </c>
      <c r="CX401" s="27" t="s">
        <v>52</v>
      </c>
      <c r="CY401" s="27" t="s">
        <v>52</v>
      </c>
      <c r="DA401" s="27">
        <v>300</v>
      </c>
      <c r="DB401" s="27" t="s">
        <v>363</v>
      </c>
      <c r="DC401" s="27" t="s">
        <v>52</v>
      </c>
      <c r="DD401" s="27">
        <v>1</v>
      </c>
      <c r="DE401" s="27">
        <v>15</v>
      </c>
      <c r="DF401" s="27">
        <v>1</v>
      </c>
      <c r="DG401" s="27" t="s">
        <v>52</v>
      </c>
      <c r="DH401" s="27" t="s">
        <v>52</v>
      </c>
      <c r="DJ401" s="27">
        <v>500</v>
      </c>
      <c r="DK401" s="27" t="s">
        <v>320</v>
      </c>
      <c r="DL401" s="27" t="s">
        <v>52</v>
      </c>
      <c r="DM401" s="27">
        <v>1</v>
      </c>
      <c r="DN401" s="27">
        <v>13</v>
      </c>
      <c r="DO401" s="27">
        <v>1</v>
      </c>
      <c r="DP401" s="27" t="s">
        <v>52</v>
      </c>
      <c r="DQ401" s="27" t="s">
        <v>52</v>
      </c>
      <c r="DS401" s="27">
        <v>25</v>
      </c>
      <c r="DT401" s="27" t="s">
        <v>320</v>
      </c>
      <c r="DU401" s="27" t="s">
        <v>52</v>
      </c>
      <c r="DV401" s="27">
        <v>1</v>
      </c>
      <c r="DW401" s="27">
        <v>18</v>
      </c>
      <c r="DX401" s="27">
        <v>1</v>
      </c>
      <c r="DY401" s="27" t="s">
        <v>52</v>
      </c>
      <c r="DZ401" s="27" t="s">
        <v>52</v>
      </c>
      <c r="EB401" s="27">
        <v>130</v>
      </c>
      <c r="EC401" s="27" t="s">
        <v>320</v>
      </c>
      <c r="ED401" s="27" t="s">
        <v>52</v>
      </c>
      <c r="EE401" s="27">
        <v>1</v>
      </c>
      <c r="EF401" s="27">
        <v>3</v>
      </c>
      <c r="EG401" s="27">
        <v>1</v>
      </c>
      <c r="EH401" s="27" t="s">
        <v>52</v>
      </c>
      <c r="EI401" s="27" t="s">
        <v>52</v>
      </c>
      <c r="EK401" s="27">
        <v>250</v>
      </c>
      <c r="EL401" s="27" t="s">
        <v>2427</v>
      </c>
      <c r="EM401" s="27" t="s">
        <v>52</v>
      </c>
      <c r="EN401" s="27">
        <v>1</v>
      </c>
      <c r="EO401" s="27">
        <v>12</v>
      </c>
      <c r="EP401" s="27">
        <v>1</v>
      </c>
      <c r="EQ401" s="27" t="s">
        <v>52</v>
      </c>
      <c r="ER401" s="27" t="s">
        <v>52</v>
      </c>
      <c r="ET401" s="27">
        <v>170</v>
      </c>
      <c r="EU401" s="27" t="s">
        <v>342</v>
      </c>
      <c r="EV401" s="27" t="s">
        <v>52</v>
      </c>
      <c r="EW401" s="27">
        <v>1</v>
      </c>
      <c r="EX401" s="27">
        <v>18</v>
      </c>
      <c r="EY401" s="27">
        <v>1</v>
      </c>
      <c r="EZ401" s="27" t="s">
        <v>52</v>
      </c>
      <c r="FA401" s="27" t="s">
        <v>52</v>
      </c>
      <c r="FC401" s="27">
        <v>150</v>
      </c>
      <c r="FD401" s="27" t="s">
        <v>313</v>
      </c>
      <c r="FE401" s="27" t="s">
        <v>52</v>
      </c>
      <c r="FF401" s="27">
        <v>1</v>
      </c>
      <c r="FG401" s="27">
        <v>15</v>
      </c>
      <c r="FH401" s="27">
        <v>1</v>
      </c>
      <c r="FI401" s="27" t="s">
        <v>52</v>
      </c>
      <c r="FJ401" s="27">
        <v>75</v>
      </c>
      <c r="FK401" s="27">
        <v>180</v>
      </c>
      <c r="FL401" s="27" t="s">
        <v>315</v>
      </c>
      <c r="FM401" s="27" t="s">
        <v>52</v>
      </c>
      <c r="FN401" s="27">
        <v>1</v>
      </c>
      <c r="FO401" s="27">
        <v>10</v>
      </c>
      <c r="FP401" s="27">
        <v>1</v>
      </c>
      <c r="FQ401" s="27" t="s">
        <v>52</v>
      </c>
      <c r="FR401" s="27" t="s">
        <v>52</v>
      </c>
      <c r="FT401" s="27">
        <v>150</v>
      </c>
      <c r="FU401" s="27" t="s">
        <v>353</v>
      </c>
      <c r="FV401" s="27" t="s">
        <v>52</v>
      </c>
      <c r="FW401" s="27">
        <v>1</v>
      </c>
      <c r="FX401" s="27">
        <v>16</v>
      </c>
      <c r="FY401" s="27">
        <v>1</v>
      </c>
      <c r="FZ401" s="27" t="s">
        <v>2426</v>
      </c>
      <c r="GA401" s="27">
        <v>497278</v>
      </c>
      <c r="GB401" s="27" t="s">
        <v>2425</v>
      </c>
      <c r="GC401" s="27" t="s">
        <v>1725</v>
      </c>
      <c r="GD401" s="27">
        <v>7</v>
      </c>
      <c r="GF401" s="27">
        <v>-1</v>
      </c>
      <c r="GG401" s="27" t="s">
        <v>54</v>
      </c>
      <c r="GH401" s="27" t="s">
        <v>54</v>
      </c>
    </row>
    <row r="402" spans="1:190" x14ac:dyDescent="0.3">
      <c r="A402" s="27" t="s">
        <v>2424</v>
      </c>
      <c r="B402" s="27" t="s">
        <v>2423</v>
      </c>
      <c r="C402" s="27">
        <v>1126</v>
      </c>
      <c r="D402" s="47" t="s">
        <v>4007</v>
      </c>
      <c r="E402" s="28">
        <v>42234</v>
      </c>
      <c r="F402" s="27" t="s">
        <v>69</v>
      </c>
      <c r="G402" s="27" t="s">
        <v>70</v>
      </c>
      <c r="H402" s="27" t="s">
        <v>1695</v>
      </c>
      <c r="I402" s="27" t="s">
        <v>1694</v>
      </c>
      <c r="J402" s="27" t="s">
        <v>2422</v>
      </c>
      <c r="K402" s="27" t="s">
        <v>51</v>
      </c>
      <c r="L402" s="27" t="s">
        <v>52</v>
      </c>
      <c r="M402" s="27" t="s">
        <v>52</v>
      </c>
      <c r="O402" s="27">
        <v>100</v>
      </c>
      <c r="P402" s="27" t="s">
        <v>320</v>
      </c>
      <c r="Q402" s="27" t="s">
        <v>52</v>
      </c>
      <c r="R402" s="27">
        <v>1</v>
      </c>
      <c r="S402" s="27">
        <v>12</v>
      </c>
      <c r="T402" s="27">
        <v>1</v>
      </c>
      <c r="U402" s="27" t="s">
        <v>52</v>
      </c>
      <c r="V402" s="27" t="s">
        <v>52</v>
      </c>
      <c r="X402" s="27">
        <v>325</v>
      </c>
      <c r="Y402" s="27" t="s">
        <v>374</v>
      </c>
      <c r="Z402" s="27" t="s">
        <v>52</v>
      </c>
      <c r="AA402" s="27">
        <v>1</v>
      </c>
      <c r="AB402" s="27">
        <v>10</v>
      </c>
      <c r="AC402" s="27">
        <v>1</v>
      </c>
      <c r="AD402" s="27" t="s">
        <v>52</v>
      </c>
      <c r="AE402" s="27" t="s">
        <v>52</v>
      </c>
      <c r="AG402" s="27">
        <v>100</v>
      </c>
      <c r="AH402" s="27" t="s">
        <v>320</v>
      </c>
      <c r="AI402" s="27" t="s">
        <v>52</v>
      </c>
      <c r="AJ402" s="27">
        <v>1</v>
      </c>
      <c r="AK402" s="27">
        <v>10</v>
      </c>
      <c r="AL402" s="27">
        <v>1</v>
      </c>
      <c r="AM402" s="27" t="s">
        <v>52</v>
      </c>
      <c r="AN402" s="27" t="s">
        <v>52</v>
      </c>
      <c r="AP402" s="27">
        <v>250</v>
      </c>
      <c r="AQ402" s="27" t="s">
        <v>320</v>
      </c>
      <c r="AR402" s="27" t="s">
        <v>52</v>
      </c>
      <c r="AS402" s="27">
        <v>1</v>
      </c>
      <c r="AT402" s="27">
        <v>12</v>
      </c>
      <c r="AU402" s="27">
        <v>1</v>
      </c>
      <c r="AV402" s="27" t="s">
        <v>52</v>
      </c>
      <c r="AW402" s="27" t="s">
        <v>52</v>
      </c>
      <c r="AY402" s="27">
        <v>325</v>
      </c>
      <c r="AZ402" s="27" t="s">
        <v>363</v>
      </c>
      <c r="BA402" s="27" t="s">
        <v>52</v>
      </c>
      <c r="BB402" s="27">
        <v>1</v>
      </c>
      <c r="BC402" s="27">
        <v>12</v>
      </c>
      <c r="BD402" s="27">
        <v>1</v>
      </c>
      <c r="BE402" s="27" t="s">
        <v>52</v>
      </c>
      <c r="BF402" s="27" t="s">
        <v>52</v>
      </c>
      <c r="BH402" s="27">
        <v>180</v>
      </c>
      <c r="BI402" s="27" t="s">
        <v>320</v>
      </c>
      <c r="BJ402" s="27" t="s">
        <v>52</v>
      </c>
      <c r="BK402" s="27">
        <v>1</v>
      </c>
      <c r="BL402" s="27">
        <v>10</v>
      </c>
      <c r="BM402" s="27">
        <v>1</v>
      </c>
      <c r="BN402" s="27" t="s">
        <v>52</v>
      </c>
      <c r="BO402" s="27" t="s">
        <v>52</v>
      </c>
      <c r="BQ402" s="27">
        <v>70</v>
      </c>
      <c r="BR402" s="27" t="s">
        <v>320</v>
      </c>
      <c r="BS402" s="27" t="s">
        <v>52</v>
      </c>
      <c r="BT402" s="27">
        <v>1</v>
      </c>
      <c r="BU402" s="27">
        <v>6</v>
      </c>
      <c r="BV402" s="27">
        <v>1</v>
      </c>
      <c r="BW402" s="27" t="s">
        <v>52</v>
      </c>
      <c r="BX402" s="27" t="s">
        <v>52</v>
      </c>
      <c r="BZ402" s="27">
        <v>1700</v>
      </c>
      <c r="CA402" s="27" t="s">
        <v>343</v>
      </c>
      <c r="CB402" s="27" t="s">
        <v>52</v>
      </c>
      <c r="CC402" s="27">
        <v>1</v>
      </c>
      <c r="CD402" s="27">
        <v>12</v>
      </c>
      <c r="CE402" s="27">
        <v>1</v>
      </c>
      <c r="CF402" s="27" t="s">
        <v>52</v>
      </c>
      <c r="CG402" s="27" t="s">
        <v>52</v>
      </c>
      <c r="CI402" s="27">
        <v>200</v>
      </c>
      <c r="CJ402" s="27" t="s">
        <v>320</v>
      </c>
      <c r="CK402" s="27" t="s">
        <v>52</v>
      </c>
      <c r="CL402" s="27">
        <v>1</v>
      </c>
      <c r="CM402" s="27">
        <v>10</v>
      </c>
      <c r="CN402" s="27">
        <v>1</v>
      </c>
      <c r="CO402" s="27" t="s">
        <v>52</v>
      </c>
      <c r="CP402" s="27" t="s">
        <v>52</v>
      </c>
      <c r="CR402" s="27">
        <v>470</v>
      </c>
      <c r="CS402" s="27" t="s">
        <v>320</v>
      </c>
      <c r="CT402" s="27" t="s">
        <v>52</v>
      </c>
      <c r="CU402" s="27">
        <v>1</v>
      </c>
      <c r="CV402" s="27">
        <v>6</v>
      </c>
      <c r="CW402" s="27">
        <v>1</v>
      </c>
      <c r="CX402" s="27" t="s">
        <v>52</v>
      </c>
      <c r="CY402" s="27" t="s">
        <v>52</v>
      </c>
      <c r="DA402" s="27">
        <v>300</v>
      </c>
      <c r="DB402" s="27" t="s">
        <v>363</v>
      </c>
      <c r="DC402" s="27" t="s">
        <v>52</v>
      </c>
      <c r="DD402" s="27">
        <v>1</v>
      </c>
      <c r="DE402" s="27">
        <v>10</v>
      </c>
      <c r="DF402" s="27">
        <v>1</v>
      </c>
      <c r="DG402" s="27" t="s">
        <v>52</v>
      </c>
      <c r="DH402" s="27" t="s">
        <v>52</v>
      </c>
      <c r="DJ402" s="27">
        <v>500</v>
      </c>
      <c r="DK402" s="27" t="s">
        <v>320</v>
      </c>
      <c r="DL402" s="27" t="s">
        <v>52</v>
      </c>
      <c r="DM402" s="27">
        <v>1</v>
      </c>
      <c r="DN402" s="27">
        <v>6</v>
      </c>
      <c r="DO402" s="27">
        <v>1</v>
      </c>
      <c r="DP402" s="27" t="s">
        <v>52</v>
      </c>
      <c r="DQ402" s="27" t="s">
        <v>52</v>
      </c>
      <c r="DS402" s="27">
        <v>30</v>
      </c>
      <c r="DT402" s="27" t="s">
        <v>320</v>
      </c>
      <c r="DU402" s="27" t="s">
        <v>52</v>
      </c>
      <c r="DV402" s="27">
        <v>1</v>
      </c>
      <c r="DW402" s="27">
        <v>18</v>
      </c>
      <c r="DX402" s="27">
        <v>1</v>
      </c>
      <c r="DY402" s="27" t="s">
        <v>52</v>
      </c>
      <c r="DZ402" s="27" t="s">
        <v>52</v>
      </c>
      <c r="EB402" s="27">
        <v>135</v>
      </c>
      <c r="EC402" s="27" t="s">
        <v>320</v>
      </c>
      <c r="ED402" s="27" t="s">
        <v>52</v>
      </c>
      <c r="EE402" s="27">
        <v>1</v>
      </c>
      <c r="EF402" s="27">
        <v>4</v>
      </c>
      <c r="EG402" s="27">
        <v>1</v>
      </c>
      <c r="EH402" s="27" t="s">
        <v>52</v>
      </c>
      <c r="EI402" s="27" t="s">
        <v>52</v>
      </c>
      <c r="EK402" s="27">
        <v>250</v>
      </c>
      <c r="EL402" s="27" t="s">
        <v>313</v>
      </c>
      <c r="EM402" s="27" t="s">
        <v>52</v>
      </c>
      <c r="EN402" s="27">
        <v>1</v>
      </c>
      <c r="EO402" s="27">
        <v>12</v>
      </c>
      <c r="EP402" s="27">
        <v>1</v>
      </c>
      <c r="EQ402" s="27" t="s">
        <v>52</v>
      </c>
      <c r="ER402" s="27" t="s">
        <v>52</v>
      </c>
      <c r="ET402" s="27">
        <v>170</v>
      </c>
      <c r="EU402" s="27" t="s">
        <v>342</v>
      </c>
      <c r="EV402" s="27" t="s">
        <v>52</v>
      </c>
      <c r="EW402" s="27">
        <v>1</v>
      </c>
      <c r="EX402" s="27">
        <v>14</v>
      </c>
      <c r="EY402" s="27">
        <v>1</v>
      </c>
      <c r="EZ402" s="27" t="s">
        <v>52</v>
      </c>
      <c r="FA402" s="27" t="s">
        <v>52</v>
      </c>
      <c r="FC402" s="27">
        <v>160</v>
      </c>
      <c r="FD402" s="27" t="s">
        <v>313</v>
      </c>
      <c r="FE402" s="27" t="s">
        <v>52</v>
      </c>
      <c r="FF402" s="27">
        <v>1</v>
      </c>
      <c r="FG402" s="27">
        <v>16</v>
      </c>
      <c r="FH402" s="27">
        <v>1</v>
      </c>
      <c r="FI402" s="27" t="s">
        <v>52</v>
      </c>
      <c r="FJ402" s="27">
        <v>75</v>
      </c>
      <c r="FK402" s="27">
        <v>180</v>
      </c>
      <c r="FL402" s="27" t="s">
        <v>315</v>
      </c>
      <c r="FM402" s="27" t="s">
        <v>52</v>
      </c>
      <c r="FN402" s="27">
        <v>1</v>
      </c>
      <c r="FO402" s="27">
        <v>18</v>
      </c>
      <c r="FP402" s="27">
        <v>1</v>
      </c>
      <c r="FQ402" s="27" t="s">
        <v>52</v>
      </c>
      <c r="FR402" s="27" t="s">
        <v>52</v>
      </c>
      <c r="FT402" s="27">
        <v>160</v>
      </c>
      <c r="FU402" s="27" t="s">
        <v>389</v>
      </c>
      <c r="FV402" s="27" t="s">
        <v>52</v>
      </c>
      <c r="FW402" s="27">
        <v>1</v>
      </c>
      <c r="FX402" s="27">
        <v>16</v>
      </c>
      <c r="FY402" s="27">
        <v>1</v>
      </c>
      <c r="FZ402" s="27" t="s">
        <v>2421</v>
      </c>
      <c r="GA402" s="27">
        <v>497281</v>
      </c>
      <c r="GB402" s="27" t="s">
        <v>2420</v>
      </c>
      <c r="GC402" s="27" t="s">
        <v>2419</v>
      </c>
      <c r="GD402" s="27">
        <v>10</v>
      </c>
      <c r="GF402" s="27">
        <v>-1</v>
      </c>
      <c r="GG402" s="27" t="s">
        <v>54</v>
      </c>
      <c r="GH402" s="27" t="s">
        <v>54</v>
      </c>
    </row>
    <row r="403" spans="1:190" x14ac:dyDescent="0.3">
      <c r="A403" s="27" t="s">
        <v>2418</v>
      </c>
      <c r="B403" s="27" t="s">
        <v>2417</v>
      </c>
      <c r="C403" s="27">
        <v>1126</v>
      </c>
      <c r="D403" s="47" t="s">
        <v>4008</v>
      </c>
      <c r="E403" s="28">
        <v>42234</v>
      </c>
      <c r="F403" s="27" t="s">
        <v>69</v>
      </c>
      <c r="G403" s="27" t="s">
        <v>70</v>
      </c>
      <c r="H403" s="27" t="s">
        <v>1695</v>
      </c>
      <c r="I403" s="27" t="s">
        <v>1694</v>
      </c>
      <c r="J403" s="27" t="s">
        <v>2416</v>
      </c>
      <c r="K403" s="27" t="s">
        <v>64</v>
      </c>
      <c r="L403" s="27" t="s">
        <v>52</v>
      </c>
      <c r="M403" s="27" t="s">
        <v>52</v>
      </c>
      <c r="O403" s="27">
        <v>110</v>
      </c>
      <c r="P403" s="27" t="s">
        <v>320</v>
      </c>
      <c r="Q403" s="27" t="s">
        <v>52</v>
      </c>
      <c r="R403" s="27">
        <v>1</v>
      </c>
      <c r="S403" s="27">
        <v>15</v>
      </c>
      <c r="T403" s="27">
        <v>1</v>
      </c>
      <c r="U403" s="27" t="s">
        <v>52</v>
      </c>
      <c r="V403" s="27" t="s">
        <v>52</v>
      </c>
      <c r="X403" s="27">
        <v>325</v>
      </c>
      <c r="Y403" s="27" t="s">
        <v>374</v>
      </c>
      <c r="Z403" s="27" t="s">
        <v>52</v>
      </c>
      <c r="AA403" s="27">
        <v>1</v>
      </c>
      <c r="AB403" s="27">
        <v>12</v>
      </c>
      <c r="AC403" s="27">
        <v>1</v>
      </c>
      <c r="AD403" s="27" t="s">
        <v>52</v>
      </c>
      <c r="AE403" s="27" t="s">
        <v>52</v>
      </c>
      <c r="AG403" s="27">
        <v>100</v>
      </c>
      <c r="AH403" s="27" t="s">
        <v>320</v>
      </c>
      <c r="AI403" s="27" t="s">
        <v>52</v>
      </c>
      <c r="AJ403" s="27">
        <v>1</v>
      </c>
      <c r="AK403" s="27">
        <v>14</v>
      </c>
      <c r="AL403" s="27">
        <v>1</v>
      </c>
      <c r="AM403" s="27" t="s">
        <v>52</v>
      </c>
      <c r="AN403" s="27" t="s">
        <v>52</v>
      </c>
      <c r="AP403" s="27">
        <v>250</v>
      </c>
      <c r="AQ403" s="27" t="s">
        <v>374</v>
      </c>
      <c r="AR403" s="27" t="s">
        <v>52</v>
      </c>
      <c r="AS403" s="27">
        <v>1</v>
      </c>
      <c r="AT403" s="27">
        <v>10</v>
      </c>
      <c r="AU403" s="27">
        <v>1</v>
      </c>
      <c r="AV403" s="27" t="s">
        <v>52</v>
      </c>
      <c r="AW403" s="27" t="s">
        <v>52</v>
      </c>
      <c r="AY403" s="27">
        <v>340</v>
      </c>
      <c r="AZ403" s="27" t="s">
        <v>363</v>
      </c>
      <c r="BA403" s="27" t="s">
        <v>52</v>
      </c>
      <c r="BB403" s="27">
        <v>1</v>
      </c>
      <c r="BC403" s="27">
        <v>16</v>
      </c>
      <c r="BD403" s="27">
        <v>1</v>
      </c>
      <c r="BE403" s="27" t="s">
        <v>52</v>
      </c>
      <c r="BF403" s="27" t="s">
        <v>52</v>
      </c>
      <c r="BH403" s="27">
        <v>180</v>
      </c>
      <c r="BI403" s="27" t="s">
        <v>320</v>
      </c>
      <c r="BJ403" s="27" t="s">
        <v>52</v>
      </c>
      <c r="BK403" s="27">
        <v>1</v>
      </c>
      <c r="BL403" s="27">
        <v>12</v>
      </c>
      <c r="BM403" s="27">
        <v>1</v>
      </c>
      <c r="BN403" s="27" t="s">
        <v>52</v>
      </c>
      <c r="BO403" s="27" t="s">
        <v>52</v>
      </c>
      <c r="BQ403" s="27">
        <v>65</v>
      </c>
      <c r="BR403" s="27" t="s">
        <v>320</v>
      </c>
      <c r="BS403" s="27" t="s">
        <v>52</v>
      </c>
      <c r="BT403" s="27">
        <v>1</v>
      </c>
      <c r="BU403" s="27">
        <v>6</v>
      </c>
      <c r="BV403" s="27">
        <v>1</v>
      </c>
      <c r="BW403" s="27" t="s">
        <v>52</v>
      </c>
      <c r="BX403" s="27" t="s">
        <v>52</v>
      </c>
      <c r="BZ403" s="27">
        <v>1800</v>
      </c>
      <c r="CA403" s="27" t="s">
        <v>343</v>
      </c>
      <c r="CB403" s="27" t="s">
        <v>52</v>
      </c>
      <c r="CC403" s="27">
        <v>1</v>
      </c>
      <c r="CD403" s="27">
        <v>15</v>
      </c>
      <c r="CE403" s="27">
        <v>1</v>
      </c>
      <c r="CF403" s="27" t="s">
        <v>52</v>
      </c>
      <c r="CG403" s="27" t="s">
        <v>52</v>
      </c>
      <c r="CI403" s="27">
        <v>210</v>
      </c>
      <c r="CJ403" s="27" t="s">
        <v>320</v>
      </c>
      <c r="CK403" s="27" t="s">
        <v>52</v>
      </c>
      <c r="CL403" s="27">
        <v>1</v>
      </c>
      <c r="CM403" s="27">
        <v>18</v>
      </c>
      <c r="CN403" s="27">
        <v>1</v>
      </c>
      <c r="CO403" s="27" t="s">
        <v>52</v>
      </c>
      <c r="CP403" s="27" t="s">
        <v>52</v>
      </c>
      <c r="CR403" s="27">
        <v>460</v>
      </c>
      <c r="CS403" s="27" t="s">
        <v>320</v>
      </c>
      <c r="CT403" s="27" t="s">
        <v>52</v>
      </c>
      <c r="CU403" s="27">
        <v>1</v>
      </c>
      <c r="CV403" s="27">
        <v>8</v>
      </c>
      <c r="CW403" s="27">
        <v>1</v>
      </c>
      <c r="CX403" s="27" t="s">
        <v>52</v>
      </c>
      <c r="CY403" s="27" t="s">
        <v>52</v>
      </c>
      <c r="DA403" s="27">
        <v>300</v>
      </c>
      <c r="DB403" s="27" t="s">
        <v>2415</v>
      </c>
      <c r="DC403" s="27" t="s">
        <v>52</v>
      </c>
      <c r="DD403" s="27">
        <v>1</v>
      </c>
      <c r="DE403" s="27">
        <v>18</v>
      </c>
      <c r="DF403" s="27">
        <v>1</v>
      </c>
      <c r="DG403" s="27" t="s">
        <v>52</v>
      </c>
      <c r="DH403" s="27" t="s">
        <v>52</v>
      </c>
      <c r="DJ403" s="27">
        <v>500</v>
      </c>
      <c r="DK403" s="27" t="s">
        <v>320</v>
      </c>
      <c r="DL403" s="27" t="s">
        <v>52</v>
      </c>
      <c r="DM403" s="27">
        <v>1</v>
      </c>
      <c r="DN403" s="27">
        <v>6</v>
      </c>
      <c r="DO403" s="27">
        <v>1</v>
      </c>
      <c r="DP403" s="27" t="s">
        <v>52</v>
      </c>
      <c r="DQ403" s="27" t="s">
        <v>52</v>
      </c>
      <c r="DS403" s="27">
        <v>30</v>
      </c>
      <c r="DT403" s="27" t="s">
        <v>320</v>
      </c>
      <c r="DU403" s="27" t="s">
        <v>52</v>
      </c>
      <c r="DV403" s="27">
        <v>1</v>
      </c>
      <c r="DW403" s="27">
        <v>20</v>
      </c>
      <c r="DX403" s="27">
        <v>1</v>
      </c>
      <c r="DY403" s="27" t="s">
        <v>52</v>
      </c>
      <c r="DZ403" s="27" t="s">
        <v>52</v>
      </c>
      <c r="EB403" s="27">
        <v>135</v>
      </c>
      <c r="EC403" s="27" t="s">
        <v>320</v>
      </c>
      <c r="ED403" s="27" t="s">
        <v>52</v>
      </c>
      <c r="EE403" s="27">
        <v>1</v>
      </c>
      <c r="EF403" s="27">
        <v>3</v>
      </c>
      <c r="EG403" s="27">
        <v>1</v>
      </c>
      <c r="EH403" s="27" t="s">
        <v>52</v>
      </c>
      <c r="EI403" s="27" t="s">
        <v>52</v>
      </c>
      <c r="EK403" s="27">
        <v>250</v>
      </c>
      <c r="EL403" s="27" t="s">
        <v>313</v>
      </c>
      <c r="EM403" s="27" t="s">
        <v>52</v>
      </c>
      <c r="EN403" s="27">
        <v>1</v>
      </c>
      <c r="EO403" s="27">
        <v>12</v>
      </c>
      <c r="EP403" s="27">
        <v>1</v>
      </c>
      <c r="EQ403" s="27" t="s">
        <v>52</v>
      </c>
      <c r="ER403" s="27" t="s">
        <v>52</v>
      </c>
      <c r="ET403" s="27">
        <v>165</v>
      </c>
      <c r="EU403" s="27" t="s">
        <v>342</v>
      </c>
      <c r="EV403" s="27" t="s">
        <v>52</v>
      </c>
      <c r="EW403" s="27">
        <v>1</v>
      </c>
      <c r="EX403" s="27">
        <v>18</v>
      </c>
      <c r="EY403" s="27">
        <v>1</v>
      </c>
      <c r="EZ403" s="27" t="s">
        <v>52</v>
      </c>
      <c r="FA403" s="27" t="s">
        <v>52</v>
      </c>
      <c r="FC403" s="27">
        <v>150</v>
      </c>
      <c r="FD403" s="27" t="s">
        <v>313</v>
      </c>
      <c r="FE403" s="27" t="s">
        <v>52</v>
      </c>
      <c r="FF403" s="27">
        <v>1</v>
      </c>
      <c r="FG403" s="27">
        <v>16</v>
      </c>
      <c r="FH403" s="27">
        <v>1</v>
      </c>
      <c r="FI403" s="27" t="s">
        <v>52</v>
      </c>
      <c r="FJ403" s="27">
        <v>75</v>
      </c>
      <c r="FK403" s="27">
        <v>180</v>
      </c>
      <c r="FL403" s="27" t="s">
        <v>315</v>
      </c>
      <c r="FM403" s="27" t="s">
        <v>52</v>
      </c>
      <c r="FN403" s="27">
        <v>1</v>
      </c>
      <c r="FO403" s="27">
        <v>13</v>
      </c>
      <c r="FP403" s="27">
        <v>1</v>
      </c>
      <c r="FQ403" s="27" t="s">
        <v>52</v>
      </c>
      <c r="FR403" s="27" t="s">
        <v>52</v>
      </c>
      <c r="FT403" s="27">
        <v>160</v>
      </c>
      <c r="FU403" s="27" t="s">
        <v>389</v>
      </c>
      <c r="FV403" s="27" t="s">
        <v>52</v>
      </c>
      <c r="FW403" s="27">
        <v>1</v>
      </c>
      <c r="FX403" s="27">
        <v>17</v>
      </c>
      <c r="FY403" s="27">
        <v>1</v>
      </c>
      <c r="FZ403" s="27" t="s">
        <v>2414</v>
      </c>
      <c r="GA403" s="27">
        <v>497279</v>
      </c>
      <c r="GB403" s="27" t="s">
        <v>2413</v>
      </c>
      <c r="GC403" s="27" t="s">
        <v>2407</v>
      </c>
      <c r="GD403" s="27">
        <v>8</v>
      </c>
      <c r="GF403" s="27">
        <v>-1</v>
      </c>
      <c r="GG403" s="27" t="s">
        <v>54</v>
      </c>
      <c r="GH403" s="27" t="s">
        <v>54</v>
      </c>
    </row>
    <row r="404" spans="1:190" x14ac:dyDescent="0.3">
      <c r="A404" s="27" t="s">
        <v>2412</v>
      </c>
      <c r="B404" s="27" t="s">
        <v>2411</v>
      </c>
      <c r="C404" s="27">
        <v>1126</v>
      </c>
      <c r="D404" s="47" t="s">
        <v>4009</v>
      </c>
      <c r="E404" s="28">
        <v>42234</v>
      </c>
      <c r="F404" s="27" t="s">
        <v>69</v>
      </c>
      <c r="G404" s="27" t="s">
        <v>70</v>
      </c>
      <c r="H404" s="27" t="s">
        <v>1695</v>
      </c>
      <c r="I404" s="27" t="s">
        <v>1694</v>
      </c>
      <c r="J404" s="27" t="s">
        <v>2410</v>
      </c>
      <c r="K404" s="27" t="s">
        <v>51</v>
      </c>
      <c r="L404" s="27" t="s">
        <v>52</v>
      </c>
      <c r="M404" s="27" t="s">
        <v>52</v>
      </c>
      <c r="O404" s="27">
        <v>100</v>
      </c>
      <c r="P404" s="27" t="s">
        <v>320</v>
      </c>
      <c r="Q404" s="27" t="s">
        <v>52</v>
      </c>
      <c r="R404" s="27">
        <v>1</v>
      </c>
      <c r="S404" s="27">
        <v>12</v>
      </c>
      <c r="T404" s="27">
        <v>1</v>
      </c>
      <c r="U404" s="27" t="s">
        <v>52</v>
      </c>
      <c r="V404" s="27" t="s">
        <v>52</v>
      </c>
      <c r="X404" s="27">
        <v>330</v>
      </c>
      <c r="Y404" s="27" t="s">
        <v>374</v>
      </c>
      <c r="Z404" s="27" t="s">
        <v>52</v>
      </c>
      <c r="AA404" s="27">
        <v>1</v>
      </c>
      <c r="AB404" s="27">
        <v>15</v>
      </c>
      <c r="AC404" s="27">
        <v>1</v>
      </c>
      <c r="AD404" s="27" t="s">
        <v>52</v>
      </c>
      <c r="AE404" s="27" t="s">
        <v>52</v>
      </c>
      <c r="AG404" s="27">
        <v>90</v>
      </c>
      <c r="AH404" s="27" t="s">
        <v>320</v>
      </c>
      <c r="AI404" s="27" t="s">
        <v>52</v>
      </c>
      <c r="AJ404" s="27">
        <v>1</v>
      </c>
      <c r="AK404" s="27">
        <v>16</v>
      </c>
      <c r="AL404" s="27">
        <v>1</v>
      </c>
      <c r="AM404" s="27" t="s">
        <v>52</v>
      </c>
      <c r="AN404" s="27" t="s">
        <v>52</v>
      </c>
      <c r="AP404" s="27">
        <v>260</v>
      </c>
      <c r="AQ404" s="27" t="s">
        <v>374</v>
      </c>
      <c r="AR404" s="27" t="s">
        <v>52</v>
      </c>
      <c r="AS404" s="27">
        <v>1</v>
      </c>
      <c r="AT404" s="27">
        <v>9</v>
      </c>
      <c r="AU404" s="27">
        <v>1</v>
      </c>
      <c r="AV404" s="27" t="s">
        <v>52</v>
      </c>
      <c r="AW404" s="27" t="s">
        <v>52</v>
      </c>
      <c r="AY404" s="27">
        <v>330</v>
      </c>
      <c r="AZ404" s="27" t="s">
        <v>363</v>
      </c>
      <c r="BA404" s="27" t="s">
        <v>52</v>
      </c>
      <c r="BB404" s="27">
        <v>1</v>
      </c>
      <c r="BC404" s="27">
        <v>13</v>
      </c>
      <c r="BD404" s="27">
        <v>1</v>
      </c>
      <c r="BE404" s="27" t="s">
        <v>52</v>
      </c>
      <c r="BF404" s="27" t="s">
        <v>52</v>
      </c>
      <c r="BH404" s="27">
        <v>180</v>
      </c>
      <c r="BI404" s="27" t="s">
        <v>320</v>
      </c>
      <c r="BJ404" s="27" t="s">
        <v>52</v>
      </c>
      <c r="BK404" s="27">
        <v>1</v>
      </c>
      <c r="BL404" s="27">
        <v>12</v>
      </c>
      <c r="BM404" s="27">
        <v>1</v>
      </c>
      <c r="BN404" s="27" t="s">
        <v>52</v>
      </c>
      <c r="BO404" s="27" t="s">
        <v>52</v>
      </c>
      <c r="BQ404" s="27">
        <v>70</v>
      </c>
      <c r="BR404" s="27" t="s">
        <v>320</v>
      </c>
      <c r="BS404" s="27" t="s">
        <v>52</v>
      </c>
      <c r="BT404" s="27">
        <v>1</v>
      </c>
      <c r="BU404" s="27">
        <v>6</v>
      </c>
      <c r="BV404" s="27">
        <v>1</v>
      </c>
      <c r="BW404" s="27" t="s">
        <v>52</v>
      </c>
      <c r="BX404" s="27" t="s">
        <v>52</v>
      </c>
      <c r="BZ404" s="27">
        <v>1750</v>
      </c>
      <c r="CA404" s="27" t="s">
        <v>343</v>
      </c>
      <c r="CB404" s="27" t="s">
        <v>52</v>
      </c>
      <c r="CC404" s="27">
        <v>1</v>
      </c>
      <c r="CD404" s="27">
        <v>15</v>
      </c>
      <c r="CE404" s="27">
        <v>1</v>
      </c>
      <c r="CF404" s="27" t="s">
        <v>52</v>
      </c>
      <c r="CG404" s="27" t="s">
        <v>52</v>
      </c>
      <c r="CI404" s="27">
        <v>210</v>
      </c>
      <c r="CJ404" s="27" t="s">
        <v>320</v>
      </c>
      <c r="CK404" s="27" t="s">
        <v>52</v>
      </c>
      <c r="CL404" s="27">
        <v>1</v>
      </c>
      <c r="CM404" s="27">
        <v>12</v>
      </c>
      <c r="CN404" s="27">
        <v>1</v>
      </c>
      <c r="CO404" s="27" t="s">
        <v>52</v>
      </c>
      <c r="CP404" s="27" t="s">
        <v>52</v>
      </c>
      <c r="CR404" s="27">
        <v>460</v>
      </c>
      <c r="CS404" s="27" t="s">
        <v>320</v>
      </c>
      <c r="CT404" s="27" t="s">
        <v>52</v>
      </c>
      <c r="CU404" s="27">
        <v>1</v>
      </c>
      <c r="CV404" s="27">
        <v>5</v>
      </c>
      <c r="CW404" s="27">
        <v>1</v>
      </c>
      <c r="CX404" s="27" t="s">
        <v>52</v>
      </c>
      <c r="CY404" s="27" t="s">
        <v>52</v>
      </c>
      <c r="DA404" s="27">
        <v>300</v>
      </c>
      <c r="DB404" s="27" t="s">
        <v>363</v>
      </c>
      <c r="DC404" s="27" t="s">
        <v>52</v>
      </c>
      <c r="DD404" s="27">
        <v>1</v>
      </c>
      <c r="DE404" s="27">
        <v>15</v>
      </c>
      <c r="DF404" s="27">
        <v>1</v>
      </c>
      <c r="DG404" s="27" t="s">
        <v>52</v>
      </c>
      <c r="DH404" s="27" t="s">
        <v>52</v>
      </c>
      <c r="DJ404" s="27">
        <v>500</v>
      </c>
      <c r="DK404" s="27" t="s">
        <v>320</v>
      </c>
      <c r="DL404" s="27" t="s">
        <v>52</v>
      </c>
      <c r="DM404" s="27">
        <v>1</v>
      </c>
      <c r="DN404" s="27">
        <v>5</v>
      </c>
      <c r="DO404" s="27">
        <v>1</v>
      </c>
      <c r="DP404" s="27" t="s">
        <v>52</v>
      </c>
      <c r="DQ404" s="27" t="s">
        <v>52</v>
      </c>
      <c r="DS404" s="27">
        <v>30</v>
      </c>
      <c r="DT404" s="27" t="s">
        <v>320</v>
      </c>
      <c r="DU404" s="27" t="s">
        <v>52</v>
      </c>
      <c r="DV404" s="27">
        <v>1</v>
      </c>
      <c r="DW404" s="27">
        <v>16</v>
      </c>
      <c r="DX404" s="27">
        <v>1</v>
      </c>
      <c r="DY404" s="27" t="s">
        <v>52</v>
      </c>
      <c r="DZ404" s="27" t="s">
        <v>52</v>
      </c>
      <c r="EB404" s="27">
        <v>135</v>
      </c>
      <c r="EC404" s="27" t="s">
        <v>320</v>
      </c>
      <c r="ED404" s="27" t="s">
        <v>52</v>
      </c>
      <c r="EE404" s="27">
        <v>1</v>
      </c>
      <c r="EF404" s="27">
        <v>3</v>
      </c>
      <c r="EG404" s="27">
        <v>1</v>
      </c>
      <c r="EH404" s="27" t="s">
        <v>52</v>
      </c>
      <c r="EI404" s="27" t="s">
        <v>52</v>
      </c>
      <c r="EK404" s="27">
        <v>260</v>
      </c>
      <c r="EL404" s="27" t="s">
        <v>313</v>
      </c>
      <c r="EM404" s="27" t="s">
        <v>52</v>
      </c>
      <c r="EN404" s="27">
        <v>1</v>
      </c>
      <c r="EO404" s="27">
        <v>12</v>
      </c>
      <c r="EP404" s="27">
        <v>1</v>
      </c>
      <c r="EQ404" s="27" t="s">
        <v>52</v>
      </c>
      <c r="ER404" s="27" t="s">
        <v>52</v>
      </c>
      <c r="ET404" s="27">
        <v>170</v>
      </c>
      <c r="EU404" s="27" t="s">
        <v>342</v>
      </c>
      <c r="EV404" s="27" t="s">
        <v>52</v>
      </c>
      <c r="EW404" s="27">
        <v>1</v>
      </c>
      <c r="EX404" s="27">
        <v>13</v>
      </c>
      <c r="EY404" s="27">
        <v>1</v>
      </c>
      <c r="EZ404" s="27" t="s">
        <v>52</v>
      </c>
      <c r="FA404" s="27" t="s">
        <v>52</v>
      </c>
      <c r="FC404" s="27">
        <v>150</v>
      </c>
      <c r="FD404" s="27" t="s">
        <v>313</v>
      </c>
      <c r="FE404" s="27" t="s">
        <v>52</v>
      </c>
      <c r="FF404" s="27">
        <v>1</v>
      </c>
      <c r="FG404" s="27">
        <v>12</v>
      </c>
      <c r="FH404" s="27">
        <v>1</v>
      </c>
      <c r="FI404" s="27" t="s">
        <v>52</v>
      </c>
      <c r="FJ404" s="27">
        <v>75</v>
      </c>
      <c r="FK404" s="27">
        <v>180</v>
      </c>
      <c r="FL404" s="27" t="s">
        <v>315</v>
      </c>
      <c r="FM404" s="27" t="s">
        <v>52</v>
      </c>
      <c r="FN404" s="27">
        <v>1</v>
      </c>
      <c r="FO404" s="27">
        <v>12</v>
      </c>
      <c r="FP404" s="27">
        <v>1</v>
      </c>
      <c r="FQ404" s="27" t="s">
        <v>52</v>
      </c>
      <c r="FR404" s="27" t="s">
        <v>52</v>
      </c>
      <c r="FT404" s="27">
        <v>160</v>
      </c>
      <c r="FU404" s="27" t="s">
        <v>389</v>
      </c>
      <c r="FV404" s="27" t="s">
        <v>52</v>
      </c>
      <c r="FW404" s="27">
        <v>1</v>
      </c>
      <c r="FX404" s="27">
        <v>9</v>
      </c>
      <c r="FY404" s="27">
        <v>1</v>
      </c>
      <c r="FZ404" s="27" t="s">
        <v>2409</v>
      </c>
      <c r="GA404" s="27">
        <v>497280</v>
      </c>
      <c r="GB404" s="27" t="s">
        <v>2408</v>
      </c>
      <c r="GC404" s="27" t="s">
        <v>2407</v>
      </c>
      <c r="GD404" s="27">
        <v>9</v>
      </c>
      <c r="GF404" s="27">
        <v>-1</v>
      </c>
      <c r="GG404" s="27" t="s">
        <v>54</v>
      </c>
      <c r="GH404" s="27" t="s">
        <v>54</v>
      </c>
    </row>
    <row r="405" spans="1:190" x14ac:dyDescent="0.3">
      <c r="A405" s="27" t="s">
        <v>1740</v>
      </c>
      <c r="B405" s="27" t="s">
        <v>1739</v>
      </c>
      <c r="C405" s="27">
        <v>1126</v>
      </c>
      <c r="D405" s="47" t="s">
        <v>4010</v>
      </c>
      <c r="E405" s="28">
        <v>42234</v>
      </c>
      <c r="F405" s="27" t="s">
        <v>69</v>
      </c>
      <c r="G405" s="27" t="s">
        <v>70</v>
      </c>
      <c r="H405" s="27" t="s">
        <v>1695</v>
      </c>
      <c r="I405" s="27" t="s">
        <v>1694</v>
      </c>
      <c r="J405" s="27" t="s">
        <v>1738</v>
      </c>
      <c r="K405" s="27" t="s">
        <v>64</v>
      </c>
      <c r="L405" s="27" t="s">
        <v>53</v>
      </c>
      <c r="DY405" s="27" t="s">
        <v>52</v>
      </c>
      <c r="DZ405" s="27" t="s">
        <v>52</v>
      </c>
      <c r="EB405" s="27">
        <v>125</v>
      </c>
      <c r="EC405" s="27" t="s">
        <v>320</v>
      </c>
      <c r="ED405" s="27" t="s">
        <v>52</v>
      </c>
      <c r="EE405" s="27">
        <v>1</v>
      </c>
      <c r="EF405" s="27">
        <v>4</v>
      </c>
      <c r="EG405" s="27">
        <v>1</v>
      </c>
      <c r="FZ405" s="27" t="s">
        <v>1737</v>
      </c>
      <c r="GA405" s="27">
        <v>497273</v>
      </c>
      <c r="GB405" s="27" t="s">
        <v>1736</v>
      </c>
      <c r="GC405" s="27" t="s">
        <v>1714</v>
      </c>
      <c r="GD405" s="27">
        <v>4</v>
      </c>
      <c r="GF405" s="27">
        <v>-1</v>
      </c>
    </row>
    <row r="406" spans="1:190" x14ac:dyDescent="0.3">
      <c r="A406" s="27" t="s">
        <v>1730</v>
      </c>
      <c r="B406" s="27" t="s">
        <v>1729</v>
      </c>
      <c r="C406" s="27">
        <v>1126</v>
      </c>
      <c r="D406" s="47" t="s">
        <v>4011</v>
      </c>
      <c r="E406" s="28">
        <v>42234</v>
      </c>
      <c r="F406" s="27" t="s">
        <v>69</v>
      </c>
      <c r="G406" s="27" t="s">
        <v>70</v>
      </c>
      <c r="H406" s="27" t="s">
        <v>1695</v>
      </c>
      <c r="I406" s="27" t="s">
        <v>1694</v>
      </c>
      <c r="J406" s="27" t="s">
        <v>1728</v>
      </c>
      <c r="K406" s="27" t="s">
        <v>64</v>
      </c>
      <c r="CO406" s="27" t="s">
        <v>52</v>
      </c>
      <c r="CP406" s="27" t="s">
        <v>52</v>
      </c>
      <c r="CR406" s="27">
        <v>450</v>
      </c>
      <c r="CS406" s="27" t="s">
        <v>320</v>
      </c>
      <c r="CT406" s="27" t="s">
        <v>52</v>
      </c>
      <c r="CU406" s="27">
        <v>1</v>
      </c>
      <c r="CV406" s="27">
        <v>8</v>
      </c>
      <c r="CW406" s="27">
        <v>1</v>
      </c>
      <c r="FZ406" s="27" t="s">
        <v>1727</v>
      </c>
      <c r="GA406" s="27">
        <v>497277</v>
      </c>
      <c r="GB406" s="27" t="s">
        <v>1726</v>
      </c>
      <c r="GC406" s="27" t="s">
        <v>1725</v>
      </c>
      <c r="GD406" s="27">
        <v>7</v>
      </c>
      <c r="GF406" s="27">
        <v>-1</v>
      </c>
      <c r="GG406" s="27" t="s">
        <v>54</v>
      </c>
      <c r="GH406" s="27" t="s">
        <v>54</v>
      </c>
    </row>
    <row r="407" spans="1:190" x14ac:dyDescent="0.3">
      <c r="A407" s="27" t="s">
        <v>1719</v>
      </c>
      <c r="B407" s="27" t="s">
        <v>1718</v>
      </c>
      <c r="C407" s="27">
        <v>1126</v>
      </c>
      <c r="D407" s="47" t="s">
        <v>4012</v>
      </c>
      <c r="E407" s="28">
        <v>42234</v>
      </c>
      <c r="F407" s="27" t="s">
        <v>69</v>
      </c>
      <c r="G407" s="27" t="s">
        <v>70</v>
      </c>
      <c r="H407" s="27" t="s">
        <v>1695</v>
      </c>
      <c r="I407" s="27" t="s">
        <v>1694</v>
      </c>
      <c r="J407" s="27" t="s">
        <v>1717</v>
      </c>
      <c r="K407" s="27" t="s">
        <v>51</v>
      </c>
      <c r="CO407" s="27" t="s">
        <v>52</v>
      </c>
      <c r="CP407" s="27" t="s">
        <v>52</v>
      </c>
      <c r="CR407" s="27">
        <v>460</v>
      </c>
      <c r="CS407" s="27" t="s">
        <v>320</v>
      </c>
      <c r="CT407" s="27" t="s">
        <v>52</v>
      </c>
      <c r="CU407" s="27">
        <v>1</v>
      </c>
      <c r="CV407" s="27">
        <v>9</v>
      </c>
      <c r="CW407" s="27">
        <v>1</v>
      </c>
      <c r="FZ407" s="27" t="s">
        <v>1716</v>
      </c>
      <c r="GA407" s="27">
        <v>497276</v>
      </c>
      <c r="GB407" s="27" t="s">
        <v>1715</v>
      </c>
      <c r="GC407" s="27" t="s">
        <v>1714</v>
      </c>
      <c r="GD407" s="27">
        <v>6</v>
      </c>
      <c r="GF407" s="27">
        <v>-1</v>
      </c>
      <c r="GG407" s="27" t="s">
        <v>54</v>
      </c>
      <c r="GH407" s="27" t="s">
        <v>54</v>
      </c>
    </row>
    <row r="408" spans="1:190" x14ac:dyDescent="0.3">
      <c r="A408" s="27" t="s">
        <v>1713</v>
      </c>
      <c r="B408" s="27" t="s">
        <v>1712</v>
      </c>
      <c r="C408" s="27">
        <v>1126</v>
      </c>
      <c r="D408" s="47" t="s">
        <v>4013</v>
      </c>
      <c r="E408" s="28">
        <v>42234</v>
      </c>
      <c r="F408" s="27" t="s">
        <v>69</v>
      </c>
      <c r="G408" s="27" t="s">
        <v>70</v>
      </c>
      <c r="H408" s="27" t="s">
        <v>1695</v>
      </c>
      <c r="I408" s="27" t="s">
        <v>1694</v>
      </c>
      <c r="J408" s="27" t="s">
        <v>1711</v>
      </c>
      <c r="K408" s="27" t="s">
        <v>64</v>
      </c>
      <c r="BO408" s="27" t="s">
        <v>52</v>
      </c>
      <c r="BQ408" s="27">
        <v>60</v>
      </c>
      <c r="BR408" s="27" t="s">
        <v>320</v>
      </c>
      <c r="BS408" s="27" t="s">
        <v>52</v>
      </c>
      <c r="BT408" s="27">
        <v>1</v>
      </c>
      <c r="BU408" s="27">
        <v>8</v>
      </c>
      <c r="BV408" s="27">
        <v>1</v>
      </c>
      <c r="FZ408" s="27" t="s">
        <v>1710</v>
      </c>
      <c r="GA408" s="27">
        <v>497254</v>
      </c>
      <c r="GB408" s="27" t="s">
        <v>1709</v>
      </c>
      <c r="GC408" s="27" t="s">
        <v>1698</v>
      </c>
      <c r="GD408" s="27">
        <v>12</v>
      </c>
      <c r="GF408" s="27">
        <v>-1</v>
      </c>
      <c r="GG408" s="27" t="s">
        <v>54</v>
      </c>
      <c r="GH408" s="27" t="s">
        <v>54</v>
      </c>
    </row>
    <row r="409" spans="1:190" x14ac:dyDescent="0.3">
      <c r="A409" s="27" t="s">
        <v>1708</v>
      </c>
      <c r="B409" s="27" t="s">
        <v>1707</v>
      </c>
      <c r="C409" s="27">
        <v>1126</v>
      </c>
      <c r="D409" s="47" t="s">
        <v>4014</v>
      </c>
      <c r="E409" s="28">
        <v>42234</v>
      </c>
      <c r="F409" s="27" t="s">
        <v>69</v>
      </c>
      <c r="G409" s="27" t="s">
        <v>70</v>
      </c>
      <c r="H409" s="27" t="s">
        <v>1695</v>
      </c>
      <c r="I409" s="27" t="s">
        <v>1694</v>
      </c>
      <c r="J409" s="27" t="s">
        <v>1706</v>
      </c>
      <c r="K409" s="27" t="s">
        <v>64</v>
      </c>
      <c r="BO409" s="27" t="s">
        <v>52</v>
      </c>
      <c r="BQ409" s="27">
        <v>60</v>
      </c>
      <c r="BR409" s="27" t="s">
        <v>320</v>
      </c>
      <c r="BS409" s="27" t="s">
        <v>52</v>
      </c>
      <c r="BT409" s="27">
        <v>1</v>
      </c>
      <c r="BU409" s="27">
        <v>8</v>
      </c>
      <c r="BV409" s="27">
        <v>1</v>
      </c>
      <c r="FZ409" s="27" t="s">
        <v>1705</v>
      </c>
      <c r="GA409" s="27">
        <v>497257</v>
      </c>
      <c r="GB409" s="27" t="s">
        <v>1704</v>
      </c>
      <c r="GC409" s="27" t="s">
        <v>1690</v>
      </c>
      <c r="GD409" s="27">
        <v>15</v>
      </c>
      <c r="GF409" s="27">
        <v>-1</v>
      </c>
      <c r="GG409" s="27" t="s">
        <v>54</v>
      </c>
      <c r="GH409" s="27" t="s">
        <v>54</v>
      </c>
    </row>
    <row r="410" spans="1:190" x14ac:dyDescent="0.3">
      <c r="A410" s="27" t="s">
        <v>1703</v>
      </c>
      <c r="B410" s="27" t="s">
        <v>1702</v>
      </c>
      <c r="C410" s="27">
        <v>1126</v>
      </c>
      <c r="D410" s="47" t="s">
        <v>4015</v>
      </c>
      <c r="E410" s="28">
        <v>42234</v>
      </c>
      <c r="F410" s="27" t="s">
        <v>69</v>
      </c>
      <c r="G410" s="27" t="s">
        <v>70</v>
      </c>
      <c r="H410" s="27" t="s">
        <v>1695</v>
      </c>
      <c r="I410" s="27" t="s">
        <v>1694</v>
      </c>
      <c r="J410" s="27" t="s">
        <v>1701</v>
      </c>
      <c r="K410" s="27" t="s">
        <v>51</v>
      </c>
      <c r="BO410" s="27" t="s">
        <v>52</v>
      </c>
      <c r="BQ410" s="27">
        <v>65</v>
      </c>
      <c r="BR410" s="27" t="s">
        <v>320</v>
      </c>
      <c r="BS410" s="27" t="s">
        <v>52</v>
      </c>
      <c r="BT410" s="27">
        <v>1</v>
      </c>
      <c r="BU410" s="27">
        <v>5</v>
      </c>
      <c r="BV410" s="27">
        <v>1</v>
      </c>
      <c r="FZ410" s="27" t="s">
        <v>1700</v>
      </c>
      <c r="GA410" s="27">
        <v>497255</v>
      </c>
      <c r="GB410" s="27" t="s">
        <v>1699</v>
      </c>
      <c r="GC410" s="27" t="s">
        <v>1698</v>
      </c>
      <c r="GD410" s="27">
        <v>13</v>
      </c>
      <c r="GF410" s="27">
        <v>-1</v>
      </c>
      <c r="GG410" s="27" t="s">
        <v>54</v>
      </c>
      <c r="GH410" s="27" t="s">
        <v>54</v>
      </c>
    </row>
    <row r="411" spans="1:190" x14ac:dyDescent="0.3">
      <c r="A411" s="27" t="s">
        <v>1697</v>
      </c>
      <c r="B411" s="27" t="s">
        <v>1696</v>
      </c>
      <c r="C411" s="27">
        <v>1126</v>
      </c>
      <c r="D411" s="47" t="s">
        <v>4016</v>
      </c>
      <c r="E411" s="28">
        <v>42234</v>
      </c>
      <c r="F411" s="27" t="s">
        <v>69</v>
      </c>
      <c r="G411" s="27" t="s">
        <v>70</v>
      </c>
      <c r="H411" s="27" t="s">
        <v>1695</v>
      </c>
      <c r="I411" s="27" t="s">
        <v>1694</v>
      </c>
      <c r="J411" s="27" t="s">
        <v>1693</v>
      </c>
      <c r="K411" s="27" t="s">
        <v>64</v>
      </c>
      <c r="BO411" s="27" t="s">
        <v>52</v>
      </c>
      <c r="BQ411" s="27">
        <v>65</v>
      </c>
      <c r="BR411" s="27" t="s">
        <v>320</v>
      </c>
      <c r="BS411" s="27" t="s">
        <v>52</v>
      </c>
      <c r="BT411" s="27">
        <v>1</v>
      </c>
      <c r="BU411" s="27">
        <v>6</v>
      </c>
      <c r="BV411" s="27">
        <v>1</v>
      </c>
      <c r="FZ411" s="27" t="s">
        <v>1692</v>
      </c>
      <c r="GA411" s="27">
        <v>497256</v>
      </c>
      <c r="GB411" s="27" t="s">
        <v>1691</v>
      </c>
      <c r="GC411" s="27" t="s">
        <v>1690</v>
      </c>
      <c r="GD411" s="27">
        <v>14</v>
      </c>
      <c r="GF411" s="27">
        <v>-1</v>
      </c>
      <c r="GG411" s="27" t="s">
        <v>54</v>
      </c>
      <c r="GH411" s="27" t="s">
        <v>54</v>
      </c>
    </row>
    <row r="412" spans="1:190" x14ac:dyDescent="0.3">
      <c r="A412" s="27" t="s">
        <v>1735</v>
      </c>
      <c r="B412" s="27" t="s">
        <v>1734</v>
      </c>
      <c r="C412" s="27">
        <v>1126</v>
      </c>
      <c r="D412" s="47" t="s">
        <v>4017</v>
      </c>
      <c r="E412" s="28">
        <v>42234</v>
      </c>
      <c r="F412" s="27" t="s">
        <v>69</v>
      </c>
      <c r="G412" s="27" t="s">
        <v>70</v>
      </c>
      <c r="H412" s="27" t="s">
        <v>1695</v>
      </c>
      <c r="I412" s="27" t="s">
        <v>1694</v>
      </c>
      <c r="J412" s="27" t="s">
        <v>1733</v>
      </c>
      <c r="K412" s="27" t="s">
        <v>64</v>
      </c>
      <c r="CO412" s="27" t="s">
        <v>52</v>
      </c>
      <c r="CP412" s="27" t="s">
        <v>52</v>
      </c>
      <c r="CR412" s="27">
        <v>450</v>
      </c>
      <c r="CS412" s="27" t="s">
        <v>320</v>
      </c>
      <c r="CT412" s="27" t="s">
        <v>52</v>
      </c>
      <c r="CU412" s="27">
        <v>1</v>
      </c>
      <c r="CV412" s="27">
        <v>12</v>
      </c>
      <c r="CW412" s="27">
        <v>1</v>
      </c>
      <c r="FZ412" s="27" t="s">
        <v>1732</v>
      </c>
      <c r="GA412" s="27">
        <v>497274</v>
      </c>
      <c r="GB412" s="27" t="s">
        <v>1731</v>
      </c>
      <c r="GC412" s="27" t="s">
        <v>1714</v>
      </c>
      <c r="GD412" s="27">
        <v>4</v>
      </c>
      <c r="GF412" s="27">
        <v>-1</v>
      </c>
      <c r="GG412" s="27" t="s">
        <v>54</v>
      </c>
      <c r="GH412" s="27" t="s">
        <v>54</v>
      </c>
    </row>
    <row r="413" spans="1:190" x14ac:dyDescent="0.3">
      <c r="A413" s="27" t="s">
        <v>1724</v>
      </c>
      <c r="B413" s="27" t="s">
        <v>1723</v>
      </c>
      <c r="C413" s="27">
        <v>1126</v>
      </c>
      <c r="D413" s="47" t="s">
        <v>4018</v>
      </c>
      <c r="E413" s="28">
        <v>42234</v>
      </c>
      <c r="F413" s="27" t="s">
        <v>69</v>
      </c>
      <c r="G413" s="27" t="s">
        <v>70</v>
      </c>
      <c r="H413" s="27" t="s">
        <v>1695</v>
      </c>
      <c r="I413" s="27" t="s">
        <v>1694</v>
      </c>
      <c r="J413" s="27" t="s">
        <v>1722</v>
      </c>
      <c r="K413" s="27" t="s">
        <v>51</v>
      </c>
      <c r="CO413" s="27" t="s">
        <v>52</v>
      </c>
      <c r="CP413" s="27" t="s">
        <v>52</v>
      </c>
      <c r="CR413" s="27">
        <v>460</v>
      </c>
      <c r="CS413" s="27" t="s">
        <v>320</v>
      </c>
      <c r="CT413" s="27" t="s">
        <v>52</v>
      </c>
      <c r="CU413" s="27">
        <v>1</v>
      </c>
      <c r="CV413" s="27">
        <v>8</v>
      </c>
      <c r="CW413" s="27">
        <v>1</v>
      </c>
      <c r="FZ413" s="27" t="s">
        <v>1721</v>
      </c>
      <c r="GA413" s="27">
        <v>497275</v>
      </c>
      <c r="GB413" s="27" t="s">
        <v>1720</v>
      </c>
      <c r="GC413" s="27" t="s">
        <v>1714</v>
      </c>
      <c r="GD413" s="27">
        <v>5</v>
      </c>
      <c r="GF413" s="27">
        <v>-1</v>
      </c>
      <c r="GG413" s="27" t="s">
        <v>54</v>
      </c>
      <c r="GH413" s="27" t="s">
        <v>54</v>
      </c>
    </row>
    <row r="414" spans="1:190" x14ac:dyDescent="0.3">
      <c r="C414" s="27">
        <v>1126</v>
      </c>
      <c r="D414" s="47" t="s">
        <v>4019</v>
      </c>
      <c r="E414" s="28">
        <v>42239</v>
      </c>
      <c r="F414" s="27" t="s">
        <v>377</v>
      </c>
      <c r="G414" s="27" t="s">
        <v>670</v>
      </c>
      <c r="H414" s="27" t="s">
        <v>734</v>
      </c>
      <c r="K414" s="27" t="s">
        <v>51</v>
      </c>
      <c r="FZ414" s="27" t="s">
        <v>749</v>
      </c>
      <c r="GA414" s="27">
        <v>3268437</v>
      </c>
      <c r="GB414" s="27" t="s">
        <v>748</v>
      </c>
      <c r="GC414" s="27" t="s">
        <v>747</v>
      </c>
      <c r="GD414" s="27">
        <v>135</v>
      </c>
      <c r="GF414" s="27">
        <v>-1</v>
      </c>
    </row>
    <row r="415" spans="1:190" x14ac:dyDescent="0.3">
      <c r="C415" s="27">
        <v>1126</v>
      </c>
      <c r="D415" s="47" t="s">
        <v>4020</v>
      </c>
      <c r="E415" s="28">
        <v>42239</v>
      </c>
      <c r="F415" s="27" t="s">
        <v>377</v>
      </c>
      <c r="G415" s="27" t="s">
        <v>670</v>
      </c>
      <c r="H415" s="27" t="s">
        <v>734</v>
      </c>
      <c r="K415" s="27" t="s">
        <v>51</v>
      </c>
      <c r="FZ415" s="27" t="s">
        <v>771</v>
      </c>
      <c r="GA415" s="27">
        <v>3268428</v>
      </c>
      <c r="GB415" s="27" t="s">
        <v>770</v>
      </c>
      <c r="GC415" s="27" t="s">
        <v>769</v>
      </c>
      <c r="GD415" s="27">
        <v>128</v>
      </c>
      <c r="GF415" s="27">
        <v>-1</v>
      </c>
    </row>
    <row r="416" spans="1:190" x14ac:dyDescent="0.3">
      <c r="C416" s="27">
        <v>1126</v>
      </c>
      <c r="D416" s="47" t="s">
        <v>4021</v>
      </c>
      <c r="E416" s="28">
        <v>42236</v>
      </c>
      <c r="F416" s="27" t="s">
        <v>377</v>
      </c>
      <c r="G416" s="27" t="s">
        <v>670</v>
      </c>
      <c r="H416" s="27" t="s">
        <v>669</v>
      </c>
      <c r="K416" s="27" t="s">
        <v>51</v>
      </c>
      <c r="O416" s="27">
        <v>150</v>
      </c>
      <c r="X416" s="27">
        <v>320</v>
      </c>
      <c r="AG416" s="27">
        <v>120</v>
      </c>
      <c r="AP416" s="27">
        <v>275</v>
      </c>
      <c r="AY416" s="27">
        <v>400</v>
      </c>
      <c r="BH416" s="27">
        <v>175</v>
      </c>
      <c r="BZ416" s="27">
        <v>1550</v>
      </c>
      <c r="CI416" s="27">
        <v>300</v>
      </c>
      <c r="DA416" s="27">
        <v>275</v>
      </c>
      <c r="DJ416" s="27">
        <v>675</v>
      </c>
      <c r="DS416" s="27">
        <v>40</v>
      </c>
      <c r="EK416" s="27">
        <v>250</v>
      </c>
      <c r="ET416" s="27">
        <v>150</v>
      </c>
      <c r="FK416" s="27">
        <v>100</v>
      </c>
      <c r="FT416" s="27">
        <v>125</v>
      </c>
      <c r="FZ416" s="27" t="s">
        <v>2043</v>
      </c>
      <c r="GA416" s="27">
        <v>3219816</v>
      </c>
      <c r="GB416" s="27" t="s">
        <v>2042</v>
      </c>
      <c r="GC416" s="27" t="s">
        <v>2041</v>
      </c>
      <c r="GD416" s="27">
        <v>72</v>
      </c>
      <c r="GF416" s="27">
        <v>-1</v>
      </c>
    </row>
    <row r="417" spans="1:190" x14ac:dyDescent="0.3">
      <c r="C417" s="27">
        <v>1126</v>
      </c>
      <c r="D417" s="47" t="s">
        <v>4022</v>
      </c>
      <c r="E417" s="28">
        <v>42236</v>
      </c>
      <c r="F417" s="27" t="s">
        <v>377</v>
      </c>
      <c r="G417" s="27" t="s">
        <v>670</v>
      </c>
      <c r="H417" s="27" t="s">
        <v>669</v>
      </c>
      <c r="K417" s="27" t="s">
        <v>51</v>
      </c>
      <c r="FZ417" s="27" t="s">
        <v>688</v>
      </c>
      <c r="GA417" s="27">
        <v>3265783</v>
      </c>
      <c r="GB417" s="27" t="s">
        <v>687</v>
      </c>
      <c r="GC417" s="27" t="s">
        <v>686</v>
      </c>
      <c r="GD417" s="27">
        <v>90</v>
      </c>
      <c r="GF417" s="27">
        <v>-1</v>
      </c>
    </row>
    <row r="418" spans="1:190" x14ac:dyDescent="0.3">
      <c r="C418" s="27">
        <v>1126</v>
      </c>
      <c r="D418" s="47" t="s">
        <v>4023</v>
      </c>
      <c r="E418" s="28">
        <v>42233</v>
      </c>
      <c r="F418" s="27" t="s">
        <v>377</v>
      </c>
      <c r="G418" s="27" t="s">
        <v>431</v>
      </c>
      <c r="H418" s="27" t="s">
        <v>583</v>
      </c>
      <c r="K418" s="27" t="s">
        <v>51</v>
      </c>
      <c r="BQ418" s="27">
        <v>125</v>
      </c>
      <c r="FZ418" s="27" t="s">
        <v>652</v>
      </c>
      <c r="GA418" s="27">
        <v>3146840</v>
      </c>
      <c r="GB418" s="27" t="s">
        <v>651</v>
      </c>
      <c r="GC418" s="27" t="s">
        <v>650</v>
      </c>
      <c r="GD418" s="27">
        <v>22</v>
      </c>
      <c r="GF418" s="27">
        <v>-1</v>
      </c>
    </row>
    <row r="419" spans="1:190" x14ac:dyDescent="0.3">
      <c r="A419" s="27" t="s">
        <v>2143</v>
      </c>
      <c r="B419" s="27" t="s">
        <v>2142</v>
      </c>
      <c r="C419" s="27">
        <v>1126</v>
      </c>
      <c r="D419" s="47" t="s">
        <v>4024</v>
      </c>
      <c r="E419" s="28">
        <v>42234</v>
      </c>
      <c r="F419" s="27" t="s">
        <v>69</v>
      </c>
      <c r="G419" s="27" t="s">
        <v>74</v>
      </c>
      <c r="H419" s="27" t="s">
        <v>1857</v>
      </c>
      <c r="I419" s="27" t="s">
        <v>1856</v>
      </c>
      <c r="J419" s="27" t="s">
        <v>2141</v>
      </c>
      <c r="K419" s="27" t="s">
        <v>64</v>
      </c>
      <c r="FI419" s="27" t="s">
        <v>52</v>
      </c>
      <c r="FJ419" s="27">
        <v>128</v>
      </c>
      <c r="FK419" s="27">
        <v>100</v>
      </c>
      <c r="FL419" s="27" t="s">
        <v>312</v>
      </c>
      <c r="FM419" s="27" t="s">
        <v>52</v>
      </c>
      <c r="FN419" s="27">
        <v>1</v>
      </c>
      <c r="FO419" s="27">
        <v>15</v>
      </c>
      <c r="FP419" s="27">
        <v>1</v>
      </c>
      <c r="FQ419" s="27" t="s">
        <v>52</v>
      </c>
      <c r="FR419" s="27" t="s">
        <v>52</v>
      </c>
      <c r="FT419" s="27">
        <v>150</v>
      </c>
      <c r="FU419" s="27" t="s">
        <v>2140</v>
      </c>
      <c r="FV419" s="27" t="s">
        <v>52</v>
      </c>
      <c r="FW419" s="27">
        <v>1</v>
      </c>
      <c r="FX419" s="27">
        <v>60</v>
      </c>
      <c r="FY419" s="27">
        <v>1</v>
      </c>
      <c r="FZ419" s="27" t="s">
        <v>2139</v>
      </c>
      <c r="GA419" s="27">
        <v>503649</v>
      </c>
      <c r="GB419" s="27" t="s">
        <v>2138</v>
      </c>
      <c r="GC419" s="27" t="s">
        <v>2137</v>
      </c>
      <c r="GD419" s="27">
        <v>33</v>
      </c>
      <c r="GF419" s="27">
        <v>-1</v>
      </c>
      <c r="GG419" s="27" t="s">
        <v>54</v>
      </c>
      <c r="GH419" s="27" t="s">
        <v>54</v>
      </c>
    </row>
    <row r="420" spans="1:190" x14ac:dyDescent="0.3">
      <c r="C420" s="27">
        <v>1126</v>
      </c>
      <c r="D420" s="47" t="s">
        <v>4025</v>
      </c>
      <c r="E420" s="27" t="s">
        <v>900</v>
      </c>
      <c r="F420" s="27" t="s">
        <v>48</v>
      </c>
      <c r="G420" s="27" t="s">
        <v>88</v>
      </c>
      <c r="H420" s="27" t="s">
        <v>91</v>
      </c>
      <c r="I420" s="27" t="s">
        <v>2273</v>
      </c>
      <c r="J420" s="27" t="s">
        <v>914</v>
      </c>
      <c r="K420" s="27" t="s">
        <v>51</v>
      </c>
      <c r="L420" s="27" t="s">
        <v>53</v>
      </c>
      <c r="U420" s="27" t="s">
        <v>52</v>
      </c>
      <c r="V420" s="27" t="s">
        <v>52</v>
      </c>
      <c r="W420" s="27" t="s">
        <v>54</v>
      </c>
      <c r="X420" s="27">
        <v>275</v>
      </c>
      <c r="Y420" s="27" t="s">
        <v>354</v>
      </c>
      <c r="Z420" s="27" t="s">
        <v>52</v>
      </c>
      <c r="AA420" s="27">
        <v>1</v>
      </c>
      <c r="AB420" s="27">
        <v>7</v>
      </c>
      <c r="AC420" s="27">
        <v>1</v>
      </c>
      <c r="AD420" s="27" t="s">
        <v>53</v>
      </c>
      <c r="AM420" s="27" t="s">
        <v>52</v>
      </c>
      <c r="AN420" s="27" t="s">
        <v>52</v>
      </c>
      <c r="AO420" s="27" t="s">
        <v>54</v>
      </c>
      <c r="AP420" s="27">
        <v>300</v>
      </c>
      <c r="AQ420" s="27" t="s">
        <v>305</v>
      </c>
      <c r="AR420" s="27" t="s">
        <v>52</v>
      </c>
      <c r="AS420" s="27">
        <v>1</v>
      </c>
      <c r="AT420" s="27">
        <v>1</v>
      </c>
      <c r="AU420" s="27">
        <v>1</v>
      </c>
      <c r="AV420" s="27" t="s">
        <v>52</v>
      </c>
      <c r="AW420" s="27" t="s">
        <v>52</v>
      </c>
      <c r="AY420" s="27">
        <v>350</v>
      </c>
      <c r="AZ420" s="27" t="s">
        <v>357</v>
      </c>
      <c r="BA420" s="27" t="s">
        <v>52</v>
      </c>
      <c r="BB420" s="27">
        <v>1</v>
      </c>
      <c r="BC420" s="27">
        <v>7</v>
      </c>
      <c r="BD420" s="27">
        <v>1</v>
      </c>
      <c r="BE420" s="27" t="s">
        <v>52</v>
      </c>
      <c r="BF420" s="27" t="s">
        <v>52</v>
      </c>
      <c r="BG420" s="27" t="s">
        <v>54</v>
      </c>
      <c r="BH420" s="27">
        <v>180</v>
      </c>
      <c r="BI420" s="27" t="s">
        <v>351</v>
      </c>
      <c r="BJ420" s="27" t="s">
        <v>52</v>
      </c>
      <c r="BK420" s="27">
        <v>1</v>
      </c>
      <c r="BL420" s="27">
        <v>5</v>
      </c>
      <c r="BM420" s="27">
        <v>1</v>
      </c>
      <c r="BN420" s="27" t="s">
        <v>53</v>
      </c>
      <c r="BP420" s="27" t="s">
        <v>54</v>
      </c>
      <c r="BW420" s="27" t="s">
        <v>52</v>
      </c>
      <c r="BX420" s="27" t="s">
        <v>52</v>
      </c>
      <c r="BY420" s="27" t="s">
        <v>54</v>
      </c>
      <c r="BZ420" s="27">
        <v>1600</v>
      </c>
      <c r="CA420" s="27" t="s">
        <v>2272</v>
      </c>
      <c r="CB420" s="27" t="s">
        <v>52</v>
      </c>
      <c r="CC420" s="27">
        <v>1</v>
      </c>
      <c r="CD420" s="27">
        <v>7</v>
      </c>
      <c r="CE420" s="27">
        <v>1</v>
      </c>
      <c r="CF420" s="27" t="s">
        <v>52</v>
      </c>
      <c r="CG420" s="27" t="s">
        <v>52</v>
      </c>
      <c r="CI420" s="27">
        <v>300</v>
      </c>
      <c r="CJ420" s="27" t="s">
        <v>387</v>
      </c>
      <c r="CK420" s="27" t="s">
        <v>52</v>
      </c>
      <c r="CL420" s="27">
        <v>1</v>
      </c>
      <c r="CM420" s="27">
        <v>5</v>
      </c>
      <c r="CN420" s="27">
        <v>1</v>
      </c>
      <c r="CO420" s="27" t="s">
        <v>53</v>
      </c>
      <c r="CP420" s="27" t="s">
        <v>54</v>
      </c>
      <c r="CQ420" s="27" t="s">
        <v>54</v>
      </c>
      <c r="CR420" s="27" t="s">
        <v>54</v>
      </c>
      <c r="CS420" s="27" t="s">
        <v>54</v>
      </c>
      <c r="CT420" s="27" t="s">
        <v>54</v>
      </c>
      <c r="CU420" s="27" t="s">
        <v>54</v>
      </c>
      <c r="CV420" s="27" t="s">
        <v>54</v>
      </c>
      <c r="CW420" s="27" t="s">
        <v>54</v>
      </c>
      <c r="CX420" s="27" t="s">
        <v>52</v>
      </c>
      <c r="CY420" s="27" t="s">
        <v>52</v>
      </c>
      <c r="DA420" s="27">
        <v>350</v>
      </c>
      <c r="DB420" s="27" t="s">
        <v>2271</v>
      </c>
      <c r="DC420" s="27" t="s">
        <v>52</v>
      </c>
      <c r="DD420" s="27">
        <v>1</v>
      </c>
      <c r="DE420" s="27">
        <v>5</v>
      </c>
      <c r="DF420" s="27">
        <v>1</v>
      </c>
      <c r="DG420" s="27" t="s">
        <v>52</v>
      </c>
      <c r="DH420" s="27" t="s">
        <v>52</v>
      </c>
      <c r="DI420" s="27" t="s">
        <v>54</v>
      </c>
      <c r="DJ420" s="27">
        <v>700</v>
      </c>
      <c r="DK420" s="27" t="s">
        <v>305</v>
      </c>
      <c r="DL420" s="27" t="s">
        <v>52</v>
      </c>
      <c r="DM420" s="27">
        <v>1</v>
      </c>
      <c r="DN420" s="27">
        <v>5</v>
      </c>
      <c r="DO420" s="27">
        <v>1</v>
      </c>
      <c r="DP420" s="27" t="s">
        <v>52</v>
      </c>
      <c r="DQ420" s="27" t="s">
        <v>52</v>
      </c>
      <c r="DR420" s="27" t="s">
        <v>54</v>
      </c>
      <c r="DS420" s="27">
        <v>50</v>
      </c>
      <c r="DT420" s="27" t="s">
        <v>1007</v>
      </c>
      <c r="DU420" s="27" t="s">
        <v>52</v>
      </c>
      <c r="DV420" s="27">
        <v>1</v>
      </c>
      <c r="DW420" s="27">
        <v>7</v>
      </c>
      <c r="DX420" s="27">
        <v>1</v>
      </c>
      <c r="DY420" s="27" t="s">
        <v>53</v>
      </c>
      <c r="EA420" s="27" t="s">
        <v>54</v>
      </c>
      <c r="EH420" s="27" t="s">
        <v>52</v>
      </c>
      <c r="EI420" s="27" t="s">
        <v>52</v>
      </c>
      <c r="EK420" s="27">
        <v>300</v>
      </c>
      <c r="EL420" s="27" t="s">
        <v>313</v>
      </c>
      <c r="EM420" s="27" t="s">
        <v>52</v>
      </c>
      <c r="EN420" s="27">
        <v>1</v>
      </c>
      <c r="EO420" s="27">
        <v>7</v>
      </c>
      <c r="EP420" s="27">
        <v>1</v>
      </c>
      <c r="EQ420" s="27" t="s">
        <v>52</v>
      </c>
      <c r="ER420" s="27" t="s">
        <v>52</v>
      </c>
      <c r="ES420" s="27" t="s">
        <v>54</v>
      </c>
      <c r="ET420" s="27">
        <v>175</v>
      </c>
      <c r="EU420" s="27" t="s">
        <v>383</v>
      </c>
      <c r="EV420" s="27" t="s">
        <v>52</v>
      </c>
      <c r="EW420" s="27">
        <v>1</v>
      </c>
      <c r="EX420" s="27">
        <v>7</v>
      </c>
      <c r="EY420" s="27">
        <v>1</v>
      </c>
      <c r="EZ420" s="27" t="s">
        <v>52</v>
      </c>
      <c r="FA420" s="27" t="s">
        <v>52</v>
      </c>
      <c r="FB420" s="27" t="s">
        <v>54</v>
      </c>
      <c r="FC420" s="27">
        <v>65</v>
      </c>
      <c r="FD420" s="27" t="s">
        <v>2270</v>
      </c>
      <c r="FE420" s="27" t="s">
        <v>52</v>
      </c>
      <c r="FF420" s="27">
        <v>1</v>
      </c>
      <c r="FG420" s="27">
        <v>7</v>
      </c>
      <c r="FH420" s="27">
        <v>1</v>
      </c>
      <c r="FI420" s="27" t="s">
        <v>52</v>
      </c>
      <c r="FJ420" s="27">
        <v>90</v>
      </c>
      <c r="FK420" s="27">
        <v>100</v>
      </c>
      <c r="FL420" s="27" t="s">
        <v>334</v>
      </c>
      <c r="FM420" s="27" t="s">
        <v>52</v>
      </c>
      <c r="FN420" s="27">
        <v>1</v>
      </c>
      <c r="FO420" s="27">
        <v>7</v>
      </c>
      <c r="FP420" s="27">
        <v>1</v>
      </c>
      <c r="FQ420" s="27" t="s">
        <v>52</v>
      </c>
      <c r="FR420" s="27" t="s">
        <v>52</v>
      </c>
      <c r="FT420" s="27">
        <v>100</v>
      </c>
      <c r="FU420" s="27" t="s">
        <v>2269</v>
      </c>
      <c r="FV420" s="27" t="s">
        <v>52</v>
      </c>
      <c r="FW420" s="27">
        <v>1</v>
      </c>
      <c r="FX420" s="27">
        <v>7</v>
      </c>
      <c r="FY420" s="27">
        <v>1</v>
      </c>
      <c r="GB420" s="27" t="s">
        <v>2268</v>
      </c>
      <c r="GC420" s="27" t="s">
        <v>2267</v>
      </c>
    </row>
    <row r="421" spans="1:190" x14ac:dyDescent="0.3">
      <c r="C421" s="27">
        <v>1126</v>
      </c>
      <c r="D421" s="47" t="s">
        <v>4026</v>
      </c>
      <c r="E421" s="28">
        <v>42236</v>
      </c>
      <c r="F421" s="27" t="s">
        <v>377</v>
      </c>
      <c r="G421" s="27" t="s">
        <v>670</v>
      </c>
      <c r="H421" s="27" t="s">
        <v>669</v>
      </c>
      <c r="K421" s="27" t="s">
        <v>51</v>
      </c>
      <c r="FZ421" s="27" t="s">
        <v>709</v>
      </c>
      <c r="GA421" s="27">
        <v>3219815</v>
      </c>
      <c r="GB421" s="27" t="s">
        <v>708</v>
      </c>
      <c r="GC421" s="27" t="s">
        <v>707</v>
      </c>
      <c r="GD421" s="27">
        <v>71</v>
      </c>
      <c r="GF421" s="27">
        <v>-1</v>
      </c>
    </row>
    <row r="422" spans="1:190" x14ac:dyDescent="0.3">
      <c r="C422" s="27">
        <v>6252</v>
      </c>
      <c r="D422" s="47" t="s">
        <v>4027</v>
      </c>
      <c r="E422" s="28">
        <v>42234</v>
      </c>
      <c r="F422" s="27" t="s">
        <v>377</v>
      </c>
      <c r="G422" s="27" t="s">
        <v>431</v>
      </c>
      <c r="H422" s="27" t="s">
        <v>501</v>
      </c>
      <c r="K422" s="27" t="s">
        <v>51</v>
      </c>
      <c r="FZ422" s="27" t="s">
        <v>549</v>
      </c>
      <c r="GA422" s="27">
        <v>3180422</v>
      </c>
      <c r="GB422" s="27" t="s">
        <v>548</v>
      </c>
      <c r="GC422" s="27" t="s">
        <v>547</v>
      </c>
      <c r="GD422" s="27">
        <v>41</v>
      </c>
      <c r="GF422" s="27">
        <v>-1</v>
      </c>
    </row>
    <row r="423" spans="1:190" x14ac:dyDescent="0.3">
      <c r="C423" s="27">
        <v>6252</v>
      </c>
      <c r="D423" s="47" t="s">
        <v>4028</v>
      </c>
      <c r="E423" s="28">
        <v>42234</v>
      </c>
      <c r="F423" s="27" t="s">
        <v>377</v>
      </c>
      <c r="G423" s="27" t="s">
        <v>431</v>
      </c>
      <c r="H423" s="27" t="s">
        <v>501</v>
      </c>
      <c r="K423" s="27" t="s">
        <v>51</v>
      </c>
      <c r="FZ423" s="27" t="s">
        <v>513</v>
      </c>
      <c r="GA423" s="27">
        <v>3180989</v>
      </c>
      <c r="GB423" s="27" t="s">
        <v>512</v>
      </c>
      <c r="GC423" s="27" t="s">
        <v>511</v>
      </c>
      <c r="GD423" s="27">
        <v>54</v>
      </c>
      <c r="GF423" s="27">
        <v>-1</v>
      </c>
    </row>
    <row r="424" spans="1:190" x14ac:dyDescent="0.3">
      <c r="C424" s="27">
        <v>6252</v>
      </c>
      <c r="D424" s="47" t="s">
        <v>4029</v>
      </c>
      <c r="E424" s="28">
        <v>42239</v>
      </c>
      <c r="F424" s="27" t="s">
        <v>377</v>
      </c>
      <c r="G424" s="27" t="s">
        <v>670</v>
      </c>
      <c r="H424" s="27" t="s">
        <v>734</v>
      </c>
      <c r="K424" s="27" t="s">
        <v>51</v>
      </c>
      <c r="BQ424" s="27">
        <v>100</v>
      </c>
      <c r="FZ424" s="27" t="s">
        <v>801</v>
      </c>
      <c r="GA424" s="27">
        <v>3268414</v>
      </c>
      <c r="GB424" s="27" t="s">
        <v>800</v>
      </c>
      <c r="GC424" s="27" t="s">
        <v>799</v>
      </c>
      <c r="GD424" s="27">
        <v>115</v>
      </c>
      <c r="GF424" s="27">
        <v>-1</v>
      </c>
    </row>
    <row r="425" spans="1:190" x14ac:dyDescent="0.3">
      <c r="A425" s="27" t="s">
        <v>2571</v>
      </c>
      <c r="B425" s="27" t="s">
        <v>2570</v>
      </c>
      <c r="C425" s="27">
        <v>6252</v>
      </c>
      <c r="D425" s="47" t="s">
        <v>4030</v>
      </c>
      <c r="E425" s="28">
        <v>42236</v>
      </c>
      <c r="F425" s="27" t="s">
        <v>48</v>
      </c>
      <c r="G425" s="27" t="s">
        <v>49</v>
      </c>
      <c r="H425" s="27" t="s">
        <v>60</v>
      </c>
      <c r="I425" s="27" t="s">
        <v>1381</v>
      </c>
      <c r="J425" s="27" t="s">
        <v>2569</v>
      </c>
      <c r="K425" s="27" t="s">
        <v>64</v>
      </c>
      <c r="L425" s="27" t="s">
        <v>53</v>
      </c>
      <c r="U425" s="27" t="s">
        <v>52</v>
      </c>
      <c r="V425" s="27" t="s">
        <v>52</v>
      </c>
      <c r="X425" s="27">
        <v>275</v>
      </c>
      <c r="Y425" s="27" t="s">
        <v>367</v>
      </c>
      <c r="Z425" s="27" t="s">
        <v>52</v>
      </c>
      <c r="AA425" s="27">
        <v>7</v>
      </c>
      <c r="AB425" s="27">
        <v>2</v>
      </c>
      <c r="AC425" s="27">
        <v>1</v>
      </c>
      <c r="AD425" s="27" t="s">
        <v>52</v>
      </c>
      <c r="AE425" s="27" t="s">
        <v>52</v>
      </c>
      <c r="AG425" s="27">
        <v>125</v>
      </c>
      <c r="AH425" s="27" t="s">
        <v>320</v>
      </c>
      <c r="AI425" s="27" t="s">
        <v>52</v>
      </c>
      <c r="AJ425" s="27">
        <v>7</v>
      </c>
      <c r="AK425" s="27">
        <v>2</v>
      </c>
      <c r="AL425" s="27">
        <v>1</v>
      </c>
      <c r="AM425" s="27" t="s">
        <v>52</v>
      </c>
      <c r="AN425" s="27" t="s">
        <v>52</v>
      </c>
      <c r="AP425" s="27">
        <v>275</v>
      </c>
      <c r="AQ425" s="27" t="s">
        <v>350</v>
      </c>
      <c r="AR425" s="27" t="s">
        <v>52</v>
      </c>
      <c r="AS425" s="27">
        <v>7</v>
      </c>
      <c r="AT425" s="27">
        <v>2</v>
      </c>
      <c r="AU425" s="27">
        <v>1</v>
      </c>
      <c r="AV425" s="27" t="s">
        <v>52</v>
      </c>
      <c r="AW425" s="27" t="s">
        <v>52</v>
      </c>
      <c r="AY425" s="27">
        <v>375</v>
      </c>
      <c r="AZ425" s="27" t="s">
        <v>316</v>
      </c>
      <c r="BA425" s="27" t="s">
        <v>52</v>
      </c>
      <c r="BB425" s="27">
        <v>7</v>
      </c>
      <c r="BC425" s="27">
        <v>2</v>
      </c>
      <c r="BD425" s="27">
        <v>1</v>
      </c>
      <c r="BE425" s="27" t="s">
        <v>52</v>
      </c>
      <c r="BF425" s="27" t="s">
        <v>52</v>
      </c>
      <c r="BH425" s="27">
        <v>185</v>
      </c>
      <c r="BI425" s="27" t="s">
        <v>382</v>
      </c>
      <c r="BJ425" s="27" t="s">
        <v>52</v>
      </c>
      <c r="BK425" s="27">
        <v>7</v>
      </c>
      <c r="BL425" s="27">
        <v>2</v>
      </c>
      <c r="BM425" s="27">
        <v>1</v>
      </c>
      <c r="BN425" s="27" t="s">
        <v>53</v>
      </c>
      <c r="BW425" s="27" t="s">
        <v>53</v>
      </c>
      <c r="CF425" s="27" t="s">
        <v>52</v>
      </c>
      <c r="CG425" s="27" t="s">
        <v>52</v>
      </c>
      <c r="CI425" s="27">
        <v>450</v>
      </c>
      <c r="CJ425" s="27" t="s">
        <v>320</v>
      </c>
      <c r="CK425" s="27" t="s">
        <v>52</v>
      </c>
      <c r="CL425" s="27">
        <v>7</v>
      </c>
      <c r="CM425" s="27">
        <v>2</v>
      </c>
      <c r="CN425" s="27">
        <v>1</v>
      </c>
      <c r="CO425" s="27" t="s">
        <v>53</v>
      </c>
      <c r="CX425" s="27" t="s">
        <v>52</v>
      </c>
      <c r="CY425" s="27" t="s">
        <v>52</v>
      </c>
      <c r="DA425" s="27">
        <v>330</v>
      </c>
      <c r="DB425" s="27" t="s">
        <v>316</v>
      </c>
      <c r="DC425" s="27" t="s">
        <v>52</v>
      </c>
      <c r="DD425" s="27">
        <v>7</v>
      </c>
      <c r="DE425" s="27">
        <v>2</v>
      </c>
      <c r="DF425" s="27">
        <v>1</v>
      </c>
      <c r="DG425" s="27" t="s">
        <v>52</v>
      </c>
      <c r="DH425" s="27" t="s">
        <v>52</v>
      </c>
      <c r="DJ425" s="27">
        <v>690</v>
      </c>
      <c r="DK425" s="27" t="s">
        <v>320</v>
      </c>
      <c r="DL425" s="27" t="s">
        <v>52</v>
      </c>
      <c r="DM425" s="27">
        <v>7</v>
      </c>
      <c r="DN425" s="27">
        <v>2</v>
      </c>
      <c r="DO425" s="27">
        <v>1</v>
      </c>
      <c r="DP425" s="27" t="s">
        <v>52</v>
      </c>
      <c r="DQ425" s="27" t="s">
        <v>52</v>
      </c>
      <c r="DS425" s="27">
        <v>30</v>
      </c>
      <c r="DT425" s="27" t="s">
        <v>369</v>
      </c>
      <c r="DU425" s="27" t="s">
        <v>52</v>
      </c>
      <c r="DV425" s="27">
        <v>7</v>
      </c>
      <c r="DW425" s="27">
        <v>2</v>
      </c>
      <c r="DX425" s="27">
        <v>1</v>
      </c>
      <c r="DY425" s="27" t="s">
        <v>52</v>
      </c>
      <c r="DZ425" s="27" t="s">
        <v>53</v>
      </c>
      <c r="EA425" s="27">
        <v>10</v>
      </c>
      <c r="EB425" s="27">
        <v>125</v>
      </c>
      <c r="EC425" s="27" t="s">
        <v>320</v>
      </c>
      <c r="ED425" s="27" t="s">
        <v>52</v>
      </c>
      <c r="EE425" s="27">
        <v>1</v>
      </c>
      <c r="EF425" s="27">
        <v>7</v>
      </c>
      <c r="EG425" s="27">
        <v>1</v>
      </c>
      <c r="EH425" s="27" t="s">
        <v>52</v>
      </c>
      <c r="EI425" s="27" t="s">
        <v>53</v>
      </c>
      <c r="EK425" s="27">
        <f>3000/10</f>
        <v>300</v>
      </c>
      <c r="EL425" s="27" t="s">
        <v>362</v>
      </c>
      <c r="EM425" s="27" t="s">
        <v>52</v>
      </c>
      <c r="EN425" s="27">
        <v>7</v>
      </c>
      <c r="EO425" s="27">
        <v>2</v>
      </c>
      <c r="EP425" s="27">
        <v>1</v>
      </c>
      <c r="EQ425" s="27" t="s">
        <v>52</v>
      </c>
      <c r="ER425" s="27" t="s">
        <v>52</v>
      </c>
      <c r="ET425" s="27">
        <v>85</v>
      </c>
      <c r="EU425" s="27" t="s">
        <v>2568</v>
      </c>
      <c r="EV425" s="27" t="s">
        <v>52</v>
      </c>
      <c r="EW425" s="27">
        <v>7</v>
      </c>
      <c r="EX425" s="27">
        <v>2</v>
      </c>
      <c r="EY425" s="27">
        <v>1</v>
      </c>
      <c r="EZ425" s="27" t="s">
        <v>52</v>
      </c>
      <c r="FA425" s="27" t="s">
        <v>52</v>
      </c>
      <c r="FC425" s="27">
        <v>250</v>
      </c>
      <c r="FD425" s="27" t="s">
        <v>2303</v>
      </c>
      <c r="FE425" s="27" t="s">
        <v>52</v>
      </c>
      <c r="FF425" s="27">
        <v>7</v>
      </c>
      <c r="FG425" s="27">
        <v>2</v>
      </c>
      <c r="FH425" s="27">
        <v>1</v>
      </c>
      <c r="FI425" s="27" t="s">
        <v>52</v>
      </c>
      <c r="FJ425" s="27">
        <v>75</v>
      </c>
      <c r="FK425" s="27">
        <v>100</v>
      </c>
      <c r="FL425" s="27" t="s">
        <v>2567</v>
      </c>
      <c r="FM425" s="27" t="s">
        <v>52</v>
      </c>
      <c r="FN425" s="27">
        <v>7</v>
      </c>
      <c r="FO425" s="27">
        <v>2</v>
      </c>
      <c r="FP425" s="27">
        <v>1</v>
      </c>
      <c r="FQ425" s="27" t="s">
        <v>52</v>
      </c>
      <c r="FR425" s="27" t="s">
        <v>52</v>
      </c>
      <c r="FT425" s="27">
        <v>150</v>
      </c>
      <c r="FU425" s="27" t="s">
        <v>353</v>
      </c>
      <c r="FV425" s="27" t="s">
        <v>52</v>
      </c>
      <c r="FW425" s="27">
        <v>7</v>
      </c>
      <c r="FX425" s="27">
        <v>2</v>
      </c>
      <c r="FY425" s="27">
        <v>1</v>
      </c>
      <c r="FZ425" s="27" t="s">
        <v>2566</v>
      </c>
      <c r="GA425" s="27">
        <v>511205</v>
      </c>
      <c r="GB425" s="27" t="s">
        <v>2565</v>
      </c>
      <c r="GC425" s="27" t="s">
        <v>2564</v>
      </c>
      <c r="GD425" s="27">
        <v>59</v>
      </c>
      <c r="GF425" s="27">
        <v>-1</v>
      </c>
      <c r="GG425" s="27" t="s">
        <v>54</v>
      </c>
      <c r="GH425" s="27" t="s">
        <v>54</v>
      </c>
    </row>
    <row r="426" spans="1:190" x14ac:dyDescent="0.3">
      <c r="C426" s="27">
        <v>6252</v>
      </c>
      <c r="D426" s="47" t="s">
        <v>4031</v>
      </c>
      <c r="E426" s="28">
        <v>42239</v>
      </c>
      <c r="F426" s="27" t="s">
        <v>377</v>
      </c>
      <c r="G426" s="27" t="s">
        <v>670</v>
      </c>
      <c r="H426" s="27" t="s">
        <v>734</v>
      </c>
      <c r="K426" s="27" t="s">
        <v>51</v>
      </c>
      <c r="BQ426" s="27">
        <v>100</v>
      </c>
      <c r="FZ426" s="27" t="s">
        <v>798</v>
      </c>
      <c r="GA426" s="27">
        <v>3268415</v>
      </c>
      <c r="GB426" s="27" t="s">
        <v>797</v>
      </c>
      <c r="GC426" s="27" t="s">
        <v>796</v>
      </c>
      <c r="GD426" s="27">
        <v>116</v>
      </c>
      <c r="GF426" s="27">
        <v>-1</v>
      </c>
    </row>
    <row r="427" spans="1:190" x14ac:dyDescent="0.3">
      <c r="C427" s="27">
        <v>6252</v>
      </c>
      <c r="D427" s="47" t="s">
        <v>4032</v>
      </c>
      <c r="E427" s="28">
        <v>42233</v>
      </c>
      <c r="F427" s="27" t="s">
        <v>377</v>
      </c>
      <c r="G427" s="27" t="s">
        <v>431</v>
      </c>
      <c r="H427" s="27" t="s">
        <v>583</v>
      </c>
      <c r="K427" s="27" t="s">
        <v>51</v>
      </c>
      <c r="X427" s="27">
        <v>300</v>
      </c>
      <c r="AG427" s="27">
        <v>115</v>
      </c>
      <c r="AP427" s="27">
        <v>225</v>
      </c>
      <c r="AY427" s="27">
        <v>325</v>
      </c>
      <c r="BH427" s="27">
        <v>170</v>
      </c>
      <c r="BZ427" s="27">
        <v>1700</v>
      </c>
      <c r="CI427" s="27">
        <v>200</v>
      </c>
      <c r="DA427" s="27">
        <v>265</v>
      </c>
      <c r="DJ427" s="27">
        <v>375</v>
      </c>
      <c r="DS427" s="27">
        <v>10</v>
      </c>
      <c r="EK427" s="27">
        <v>250</v>
      </c>
      <c r="ET427" s="27">
        <v>150</v>
      </c>
      <c r="FK427" s="27">
        <v>75</v>
      </c>
      <c r="FT427" s="27">
        <v>75</v>
      </c>
      <c r="FZ427" s="27" t="s">
        <v>2098</v>
      </c>
      <c r="GA427" s="27">
        <v>3146833</v>
      </c>
      <c r="GB427" s="27" t="s">
        <v>2097</v>
      </c>
      <c r="GC427" s="27" t="s">
        <v>2096</v>
      </c>
      <c r="GD427" s="27">
        <v>20</v>
      </c>
      <c r="GF427" s="27">
        <v>-1</v>
      </c>
    </row>
    <row r="428" spans="1:190" x14ac:dyDescent="0.3">
      <c r="A428" s="27" t="s">
        <v>1019</v>
      </c>
      <c r="B428" s="27" t="s">
        <v>1018</v>
      </c>
      <c r="C428" s="27">
        <v>6252</v>
      </c>
      <c r="D428" s="47" t="s">
        <v>4033</v>
      </c>
      <c r="E428" s="28">
        <v>42236</v>
      </c>
      <c r="F428" s="27" t="s">
        <v>48</v>
      </c>
      <c r="G428" s="27" t="s">
        <v>67</v>
      </c>
      <c r="H428" s="27" t="s">
        <v>1017</v>
      </c>
      <c r="I428" s="27" t="s">
        <v>1016</v>
      </c>
      <c r="J428" s="27" t="s">
        <v>1015</v>
      </c>
      <c r="K428" s="27" t="s">
        <v>64</v>
      </c>
      <c r="BO428" s="27" t="s">
        <v>52</v>
      </c>
      <c r="BQ428" s="27">
        <v>110</v>
      </c>
      <c r="BR428" s="27" t="s">
        <v>335</v>
      </c>
      <c r="BS428" s="27" t="s">
        <v>52</v>
      </c>
      <c r="BT428" s="27">
        <v>1</v>
      </c>
      <c r="BU428" s="27">
        <v>7</v>
      </c>
      <c r="BV428" s="27">
        <v>1</v>
      </c>
      <c r="FZ428" s="27" t="s">
        <v>1013</v>
      </c>
      <c r="GA428" s="27">
        <v>502770</v>
      </c>
      <c r="GB428" s="27" t="s">
        <v>1012</v>
      </c>
      <c r="GC428" s="27" t="s">
        <v>1011</v>
      </c>
      <c r="GD428" s="27">
        <v>32</v>
      </c>
      <c r="GF428" s="27">
        <v>-1</v>
      </c>
      <c r="GG428" s="27" t="s">
        <v>54</v>
      </c>
      <c r="GH428" s="27" t="s">
        <v>54</v>
      </c>
    </row>
    <row r="429" spans="1:190" x14ac:dyDescent="0.3">
      <c r="A429" s="27" t="s">
        <v>1278</v>
      </c>
      <c r="B429" s="27" t="s">
        <v>1277</v>
      </c>
      <c r="C429" s="27">
        <v>6252</v>
      </c>
      <c r="D429" s="47" t="s">
        <v>4034</v>
      </c>
      <c r="E429" s="28">
        <v>42234</v>
      </c>
      <c r="F429" s="27" t="s">
        <v>48</v>
      </c>
      <c r="G429" s="27" t="s">
        <v>49</v>
      </c>
      <c r="H429" s="27" t="s">
        <v>1261</v>
      </c>
      <c r="I429" s="27" t="s">
        <v>1275</v>
      </c>
      <c r="J429" s="27" t="s">
        <v>1274</v>
      </c>
      <c r="K429" s="27" t="s">
        <v>51</v>
      </c>
      <c r="BO429" s="27" t="s">
        <v>52</v>
      </c>
      <c r="BQ429" s="27">
        <v>100</v>
      </c>
      <c r="BR429" s="27" t="s">
        <v>1273</v>
      </c>
      <c r="BS429" s="27" t="s">
        <v>52</v>
      </c>
      <c r="BT429" s="27">
        <v>1</v>
      </c>
      <c r="BU429" s="27">
        <v>1</v>
      </c>
      <c r="BV429" s="27">
        <v>1</v>
      </c>
      <c r="FZ429" s="27" t="s">
        <v>1272</v>
      </c>
      <c r="GA429" s="27">
        <v>496401</v>
      </c>
      <c r="GB429" s="27" t="s">
        <v>1271</v>
      </c>
      <c r="GC429" s="27" t="s">
        <v>1270</v>
      </c>
      <c r="GD429" s="27">
        <v>9</v>
      </c>
      <c r="GF429" s="27">
        <v>-1</v>
      </c>
      <c r="GG429" s="27" t="s">
        <v>54</v>
      </c>
      <c r="GH429" s="27" t="s">
        <v>54</v>
      </c>
    </row>
    <row r="430" spans="1:190" x14ac:dyDescent="0.3">
      <c r="A430" s="27" t="s">
        <v>2062</v>
      </c>
      <c r="B430" s="27" t="s">
        <v>2061</v>
      </c>
      <c r="C430" s="27">
        <v>6252</v>
      </c>
      <c r="D430" s="47" t="s">
        <v>4035</v>
      </c>
      <c r="E430" s="28">
        <v>42236</v>
      </c>
      <c r="F430" s="27" t="s">
        <v>69</v>
      </c>
      <c r="G430" s="27" t="s">
        <v>2060</v>
      </c>
      <c r="H430" s="27" t="s">
        <v>2059</v>
      </c>
      <c r="I430" s="27" t="s">
        <v>381</v>
      </c>
      <c r="J430" s="27" t="s">
        <v>2058</v>
      </c>
      <c r="K430" s="27" t="s">
        <v>51</v>
      </c>
      <c r="L430" s="27" t="s">
        <v>52</v>
      </c>
      <c r="M430" s="27" t="s">
        <v>52</v>
      </c>
      <c r="O430" s="27">
        <v>110</v>
      </c>
      <c r="P430" s="27" t="s">
        <v>1273</v>
      </c>
      <c r="Q430" s="27" t="s">
        <v>52</v>
      </c>
      <c r="R430" s="27">
        <v>10</v>
      </c>
      <c r="S430" s="27">
        <v>8</v>
      </c>
      <c r="T430" s="27">
        <v>1</v>
      </c>
      <c r="U430" s="27" t="s">
        <v>52</v>
      </c>
      <c r="V430" s="27" t="s">
        <v>52</v>
      </c>
      <c r="X430" s="27">
        <v>325</v>
      </c>
      <c r="Y430" s="27" t="s">
        <v>2057</v>
      </c>
      <c r="Z430" s="27" t="s">
        <v>52</v>
      </c>
      <c r="AA430" s="27">
        <v>10</v>
      </c>
      <c r="AB430" s="27">
        <v>12</v>
      </c>
      <c r="AC430" s="27">
        <v>1</v>
      </c>
      <c r="AD430" s="27" t="s">
        <v>52</v>
      </c>
      <c r="AE430" s="27" t="s">
        <v>52</v>
      </c>
      <c r="AG430" s="27">
        <v>75</v>
      </c>
      <c r="AH430" s="27" t="s">
        <v>816</v>
      </c>
      <c r="AI430" s="27" t="s">
        <v>52</v>
      </c>
      <c r="AJ430" s="27">
        <v>10</v>
      </c>
      <c r="AK430" s="27">
        <v>10</v>
      </c>
      <c r="AL430" s="27">
        <v>1</v>
      </c>
      <c r="AM430" s="27" t="s">
        <v>52</v>
      </c>
      <c r="AN430" s="27" t="s">
        <v>52</v>
      </c>
      <c r="AP430" s="27">
        <v>225</v>
      </c>
      <c r="AQ430" s="27" t="s">
        <v>2056</v>
      </c>
      <c r="AR430" s="27" t="s">
        <v>52</v>
      </c>
      <c r="AS430" s="27">
        <v>10</v>
      </c>
      <c r="AT430" s="27">
        <v>10</v>
      </c>
      <c r="AU430" s="27">
        <v>1</v>
      </c>
      <c r="AV430" s="27" t="s">
        <v>52</v>
      </c>
      <c r="AW430" s="27" t="s">
        <v>52</v>
      </c>
      <c r="AY430" s="27">
        <v>360</v>
      </c>
      <c r="AZ430" s="27" t="s">
        <v>357</v>
      </c>
      <c r="BA430" s="27" t="s">
        <v>52</v>
      </c>
      <c r="BB430" s="27">
        <v>10</v>
      </c>
      <c r="BC430" s="27">
        <v>8</v>
      </c>
      <c r="BD430" s="27">
        <v>1</v>
      </c>
      <c r="BE430" s="27" t="s">
        <v>52</v>
      </c>
      <c r="BF430" s="27" t="s">
        <v>52</v>
      </c>
      <c r="BH430" s="27">
        <v>175</v>
      </c>
      <c r="BI430" s="27" t="s">
        <v>2055</v>
      </c>
      <c r="BJ430" s="27" t="s">
        <v>52</v>
      </c>
      <c r="BK430" s="27">
        <v>10</v>
      </c>
      <c r="BL430" s="27">
        <v>15</v>
      </c>
      <c r="BM430" s="27">
        <v>1</v>
      </c>
      <c r="BN430" s="27" t="s">
        <v>52</v>
      </c>
      <c r="BO430" s="27" t="s">
        <v>52</v>
      </c>
      <c r="BQ430" s="27">
        <v>75</v>
      </c>
      <c r="BW430" s="27" t="s">
        <v>52</v>
      </c>
      <c r="BX430" s="27" t="s">
        <v>52</v>
      </c>
      <c r="CA430" s="27" t="s">
        <v>2054</v>
      </c>
      <c r="CB430" s="27" t="s">
        <v>52</v>
      </c>
      <c r="CC430" s="27">
        <v>10</v>
      </c>
      <c r="CD430" s="27">
        <v>10</v>
      </c>
      <c r="CE430" s="27">
        <v>1</v>
      </c>
      <c r="CF430" s="27" t="s">
        <v>52</v>
      </c>
      <c r="CG430" s="27" t="s">
        <v>52</v>
      </c>
      <c r="CI430" s="27">
        <v>250</v>
      </c>
      <c r="CJ430" s="27" t="s">
        <v>2053</v>
      </c>
      <c r="CK430" s="27" t="s">
        <v>52</v>
      </c>
      <c r="CL430" s="27">
        <v>10</v>
      </c>
      <c r="CM430" s="27">
        <v>15</v>
      </c>
      <c r="CN430" s="27">
        <v>1</v>
      </c>
      <c r="CO430" s="27" t="s">
        <v>52</v>
      </c>
      <c r="CP430" s="27" t="s">
        <v>52</v>
      </c>
      <c r="CR430" s="27">
        <v>575</v>
      </c>
      <c r="CS430" s="27" t="s">
        <v>2052</v>
      </c>
      <c r="CT430" s="27" t="s">
        <v>52</v>
      </c>
      <c r="CX430" s="27" t="s">
        <v>52</v>
      </c>
      <c r="CY430" s="27" t="s">
        <v>52</v>
      </c>
      <c r="DA430" s="27">
        <v>325</v>
      </c>
      <c r="DB430" s="27" t="s">
        <v>357</v>
      </c>
      <c r="DC430" s="27" t="s">
        <v>52</v>
      </c>
      <c r="DD430" s="27">
        <v>10</v>
      </c>
      <c r="DE430" s="27">
        <v>10</v>
      </c>
      <c r="DF430" s="27">
        <v>1</v>
      </c>
      <c r="DG430" s="27" t="s">
        <v>52</v>
      </c>
      <c r="DH430" s="27" t="s">
        <v>52</v>
      </c>
      <c r="DJ430" s="27">
        <v>600</v>
      </c>
      <c r="DK430" s="27" t="s">
        <v>310</v>
      </c>
      <c r="DL430" s="27" t="s">
        <v>52</v>
      </c>
      <c r="DM430" s="27">
        <v>10</v>
      </c>
      <c r="DN430" s="27">
        <v>7</v>
      </c>
      <c r="DO430" s="27">
        <v>1</v>
      </c>
      <c r="DP430" s="27" t="s">
        <v>52</v>
      </c>
      <c r="DQ430" s="27" t="s">
        <v>52</v>
      </c>
      <c r="DS430" s="27">
        <v>30</v>
      </c>
      <c r="DT430" s="27" t="s">
        <v>1273</v>
      </c>
      <c r="DU430" s="27" t="s">
        <v>52</v>
      </c>
      <c r="DV430" s="27">
        <v>10</v>
      </c>
      <c r="DW430" s="27">
        <v>8</v>
      </c>
      <c r="DX430" s="27">
        <v>1</v>
      </c>
      <c r="DY430" s="27" t="s">
        <v>52</v>
      </c>
      <c r="DZ430" s="27" t="s">
        <v>52</v>
      </c>
      <c r="EB430" s="27">
        <v>100</v>
      </c>
      <c r="EC430" s="27" t="s">
        <v>2051</v>
      </c>
      <c r="EH430" s="27" t="s">
        <v>52</v>
      </c>
      <c r="EI430" s="27" t="s">
        <v>52</v>
      </c>
      <c r="EK430" s="27">
        <v>300</v>
      </c>
      <c r="EL430" s="27" t="s">
        <v>313</v>
      </c>
      <c r="EM430" s="27" t="s">
        <v>52</v>
      </c>
      <c r="EN430" s="27">
        <v>15</v>
      </c>
      <c r="EO430" s="27">
        <v>10</v>
      </c>
      <c r="EP430" s="27">
        <v>1</v>
      </c>
      <c r="EQ430" s="27" t="s">
        <v>52</v>
      </c>
      <c r="ER430" s="27" t="s">
        <v>53</v>
      </c>
      <c r="ES430" s="27">
        <v>10</v>
      </c>
      <c r="ET430" s="27">
        <v>60</v>
      </c>
      <c r="EU430" s="27" t="s">
        <v>2050</v>
      </c>
      <c r="EV430" s="27" t="s">
        <v>52</v>
      </c>
      <c r="EW430" s="27">
        <v>15</v>
      </c>
      <c r="EX430" s="27">
        <v>10</v>
      </c>
      <c r="EY430" s="27">
        <v>1</v>
      </c>
      <c r="EZ430" s="27" t="s">
        <v>52</v>
      </c>
      <c r="FA430" s="27" t="s">
        <v>52</v>
      </c>
      <c r="FC430" s="27">
        <v>50</v>
      </c>
      <c r="FD430" s="27" t="s">
        <v>1273</v>
      </c>
      <c r="FE430" s="27" t="s">
        <v>52</v>
      </c>
      <c r="FF430" s="27">
        <v>15</v>
      </c>
      <c r="FG430" s="27">
        <v>7</v>
      </c>
      <c r="FH430" s="27">
        <v>1</v>
      </c>
      <c r="FI430" s="27" t="s">
        <v>52</v>
      </c>
      <c r="FK430" s="27">
        <v>90</v>
      </c>
      <c r="FL430" s="27" t="s">
        <v>321</v>
      </c>
      <c r="FM430" s="27" t="s">
        <v>52</v>
      </c>
      <c r="FN430" s="27">
        <v>15</v>
      </c>
      <c r="FO430" s="27">
        <v>10</v>
      </c>
      <c r="FP430" s="27">
        <v>1</v>
      </c>
      <c r="FQ430" s="27" t="s">
        <v>52</v>
      </c>
      <c r="FR430" s="27" t="s">
        <v>53</v>
      </c>
      <c r="FS430" s="27">
        <v>24</v>
      </c>
      <c r="FT430" s="27">
        <v>312.5</v>
      </c>
      <c r="FU430" s="27" t="s">
        <v>389</v>
      </c>
      <c r="FV430" s="27" t="s">
        <v>52</v>
      </c>
      <c r="FW430" s="27">
        <v>10</v>
      </c>
      <c r="FX430" s="27">
        <v>7</v>
      </c>
      <c r="FY430" s="27">
        <v>1</v>
      </c>
      <c r="FZ430" s="27" t="s">
        <v>2049</v>
      </c>
      <c r="GA430" s="27">
        <v>511408</v>
      </c>
      <c r="GB430" s="27" t="s">
        <v>2048</v>
      </c>
      <c r="GC430" s="27" t="s">
        <v>2047</v>
      </c>
      <c r="GD430" s="27">
        <v>60</v>
      </c>
      <c r="GF430" s="27">
        <v>-1</v>
      </c>
      <c r="GG430" s="27" t="s">
        <v>54</v>
      </c>
      <c r="GH430" s="27" t="s">
        <v>54</v>
      </c>
    </row>
    <row r="431" spans="1:190" x14ac:dyDescent="0.3">
      <c r="C431" s="27">
        <v>6252</v>
      </c>
      <c r="D431" s="47" t="s">
        <v>4036</v>
      </c>
      <c r="E431" s="28">
        <v>42239</v>
      </c>
      <c r="F431" s="27" t="s">
        <v>377</v>
      </c>
      <c r="G431" s="27" t="s">
        <v>670</v>
      </c>
      <c r="H431" s="27" t="s">
        <v>734</v>
      </c>
      <c r="K431" s="27" t="s">
        <v>51</v>
      </c>
      <c r="CR431" s="27">
        <v>635</v>
      </c>
      <c r="FZ431" s="27" t="s">
        <v>804</v>
      </c>
      <c r="GA431" s="27">
        <v>3268419</v>
      </c>
      <c r="GB431" s="27" t="s">
        <v>803</v>
      </c>
      <c r="GC431" s="27" t="s">
        <v>802</v>
      </c>
      <c r="GD431" s="27">
        <v>120</v>
      </c>
      <c r="GF431" s="27">
        <v>-1</v>
      </c>
    </row>
    <row r="432" spans="1:190" x14ac:dyDescent="0.3">
      <c r="C432" s="27">
        <v>6252</v>
      </c>
      <c r="D432" s="47" t="s">
        <v>4037</v>
      </c>
      <c r="E432" s="28">
        <v>42239</v>
      </c>
      <c r="F432" s="27" t="s">
        <v>377</v>
      </c>
      <c r="G432" s="27" t="s">
        <v>670</v>
      </c>
      <c r="H432" s="27" t="s">
        <v>734</v>
      </c>
      <c r="K432" s="27" t="s">
        <v>51</v>
      </c>
      <c r="X432" s="27">
        <v>325</v>
      </c>
      <c r="AG432" s="27">
        <v>125</v>
      </c>
      <c r="AP432" s="27">
        <v>325</v>
      </c>
      <c r="AY432" s="27">
        <v>550</v>
      </c>
      <c r="BH432" s="27">
        <v>170</v>
      </c>
      <c r="BZ432" s="27">
        <v>1700</v>
      </c>
      <c r="CI432" s="27">
        <v>275</v>
      </c>
      <c r="DA432" s="27">
        <v>275</v>
      </c>
      <c r="DJ432" s="27">
        <v>750</v>
      </c>
      <c r="DS432" s="27">
        <v>25</v>
      </c>
      <c r="EK432" s="27">
        <v>275</v>
      </c>
      <c r="ET432" s="27">
        <v>150</v>
      </c>
      <c r="FK432" s="27">
        <v>125</v>
      </c>
      <c r="FT432" s="27">
        <v>125</v>
      </c>
      <c r="FZ432" s="27" t="s">
        <v>2008</v>
      </c>
      <c r="GA432" s="27">
        <v>3268413</v>
      </c>
      <c r="GB432" s="27" t="s">
        <v>2007</v>
      </c>
      <c r="GC432" s="27" t="s">
        <v>2006</v>
      </c>
      <c r="GD432" s="27">
        <v>114</v>
      </c>
      <c r="GF432" s="27">
        <v>-1</v>
      </c>
    </row>
    <row r="433" spans="1:190" x14ac:dyDescent="0.3">
      <c r="C433" s="27">
        <v>6252</v>
      </c>
      <c r="D433" s="47" t="s">
        <v>4038</v>
      </c>
      <c r="E433" s="28">
        <v>42239</v>
      </c>
      <c r="F433" s="27" t="s">
        <v>377</v>
      </c>
      <c r="G433" s="27" t="s">
        <v>670</v>
      </c>
      <c r="H433" s="27" t="s">
        <v>734</v>
      </c>
      <c r="K433" s="27" t="s">
        <v>51</v>
      </c>
      <c r="FZ433" s="27" t="s">
        <v>740</v>
      </c>
      <c r="GA433" s="27">
        <v>3268440</v>
      </c>
      <c r="GB433" s="27" t="s">
        <v>739</v>
      </c>
      <c r="GC433" s="27" t="s">
        <v>738</v>
      </c>
      <c r="GD433" s="27">
        <v>138</v>
      </c>
      <c r="GF433" s="27">
        <v>-1</v>
      </c>
    </row>
    <row r="434" spans="1:190" x14ac:dyDescent="0.3">
      <c r="C434" s="27">
        <v>6252</v>
      </c>
      <c r="D434" s="47" t="s">
        <v>4039</v>
      </c>
      <c r="E434" s="28">
        <v>42239</v>
      </c>
      <c r="F434" s="27" t="s">
        <v>377</v>
      </c>
      <c r="G434" s="27" t="s">
        <v>670</v>
      </c>
      <c r="H434" s="27" t="s">
        <v>734</v>
      </c>
      <c r="K434" s="27" t="s">
        <v>51</v>
      </c>
      <c r="FZ434" s="27" t="s">
        <v>777</v>
      </c>
      <c r="GA434" s="27">
        <v>3268426</v>
      </c>
      <c r="GB434" s="27" t="s">
        <v>776</v>
      </c>
      <c r="GC434" s="27" t="s">
        <v>775</v>
      </c>
      <c r="GD434" s="27">
        <v>126</v>
      </c>
      <c r="GF434" s="27">
        <v>-1</v>
      </c>
    </row>
    <row r="435" spans="1:190" x14ac:dyDescent="0.3">
      <c r="C435" s="27">
        <v>6252</v>
      </c>
      <c r="D435" s="47" t="s">
        <v>4040</v>
      </c>
      <c r="E435" s="28">
        <v>42233</v>
      </c>
      <c r="F435" s="27" t="s">
        <v>377</v>
      </c>
      <c r="G435" s="27" t="s">
        <v>431</v>
      </c>
      <c r="H435" s="27" t="s">
        <v>583</v>
      </c>
      <c r="K435" s="27" t="s">
        <v>51</v>
      </c>
      <c r="FZ435" s="27" t="s">
        <v>598</v>
      </c>
      <c r="GA435" s="27">
        <v>3146907</v>
      </c>
      <c r="GB435" s="27" t="s">
        <v>597</v>
      </c>
      <c r="GC435" s="27" t="s">
        <v>596</v>
      </c>
      <c r="GD435" s="27">
        <v>26</v>
      </c>
      <c r="GF435" s="27">
        <v>-1</v>
      </c>
    </row>
    <row r="436" spans="1:190" x14ac:dyDescent="0.3">
      <c r="C436" s="27">
        <v>6252</v>
      </c>
      <c r="D436" s="47" t="s">
        <v>4041</v>
      </c>
      <c r="E436" s="28">
        <v>42236</v>
      </c>
      <c r="F436" s="27" t="s">
        <v>377</v>
      </c>
      <c r="G436" s="27" t="s">
        <v>670</v>
      </c>
      <c r="H436" s="27" t="s">
        <v>669</v>
      </c>
      <c r="K436" s="27" t="s">
        <v>51</v>
      </c>
      <c r="FZ436" s="27" t="s">
        <v>712</v>
      </c>
      <c r="GA436" s="27">
        <v>3219242</v>
      </c>
      <c r="GB436" s="27" t="s">
        <v>711</v>
      </c>
      <c r="GC436" s="27" t="s">
        <v>710</v>
      </c>
      <c r="GD436" s="27">
        <v>69</v>
      </c>
      <c r="GF436" s="27">
        <v>-1</v>
      </c>
    </row>
    <row r="437" spans="1:190" x14ac:dyDescent="0.3">
      <c r="C437" s="27">
        <v>6252</v>
      </c>
      <c r="D437" s="47" t="s">
        <v>4042</v>
      </c>
      <c r="E437" s="28">
        <v>42236</v>
      </c>
      <c r="F437" s="27" t="s">
        <v>377</v>
      </c>
      <c r="G437" s="27" t="s">
        <v>670</v>
      </c>
      <c r="H437" s="27" t="s">
        <v>669</v>
      </c>
      <c r="K437" s="27" t="s">
        <v>51</v>
      </c>
      <c r="BQ437" s="27">
        <v>100</v>
      </c>
      <c r="FZ437" s="27" t="s">
        <v>715</v>
      </c>
      <c r="GA437" s="27">
        <v>3219828</v>
      </c>
      <c r="GB437" s="27" t="s">
        <v>714</v>
      </c>
      <c r="GC437" s="27" t="s">
        <v>713</v>
      </c>
      <c r="GD437" s="27">
        <v>75</v>
      </c>
      <c r="GF437" s="27">
        <v>-1</v>
      </c>
    </row>
    <row r="438" spans="1:190" x14ac:dyDescent="0.3">
      <c r="C438" s="27">
        <v>6252</v>
      </c>
      <c r="D438" s="47" t="s">
        <v>4043</v>
      </c>
      <c r="E438" s="28">
        <v>42236</v>
      </c>
      <c r="F438" s="27" t="s">
        <v>377</v>
      </c>
      <c r="G438" s="27" t="s">
        <v>670</v>
      </c>
      <c r="H438" s="27" t="s">
        <v>669</v>
      </c>
      <c r="K438" s="27" t="s">
        <v>51</v>
      </c>
      <c r="FZ438" s="27" t="s">
        <v>694</v>
      </c>
      <c r="GA438" s="27">
        <v>3265781</v>
      </c>
      <c r="GB438" s="27" t="s">
        <v>693</v>
      </c>
      <c r="GC438" s="27" t="s">
        <v>692</v>
      </c>
      <c r="GD438" s="27">
        <v>88</v>
      </c>
      <c r="GF438" s="27">
        <v>-1</v>
      </c>
    </row>
    <row r="439" spans="1:190" x14ac:dyDescent="0.3">
      <c r="C439" s="27">
        <v>6252</v>
      </c>
      <c r="D439" s="47" t="s">
        <v>4044</v>
      </c>
      <c r="E439" s="28">
        <v>42239</v>
      </c>
      <c r="F439" s="27" t="s">
        <v>377</v>
      </c>
      <c r="G439" s="27" t="s">
        <v>670</v>
      </c>
      <c r="H439" s="27" t="s">
        <v>734</v>
      </c>
      <c r="K439" s="27" t="s">
        <v>51</v>
      </c>
      <c r="FZ439" s="27" t="s">
        <v>733</v>
      </c>
      <c r="GA439" s="27">
        <v>3268442</v>
      </c>
      <c r="GB439" s="27" t="s">
        <v>732</v>
      </c>
      <c r="GC439" s="27" t="s">
        <v>731</v>
      </c>
      <c r="GD439" s="27">
        <v>140</v>
      </c>
      <c r="GF439" s="27">
        <v>-1</v>
      </c>
    </row>
    <row r="440" spans="1:190" x14ac:dyDescent="0.3">
      <c r="C440" s="27">
        <v>6252</v>
      </c>
      <c r="D440" s="47" t="s">
        <v>4045</v>
      </c>
      <c r="E440" s="28">
        <v>42239</v>
      </c>
      <c r="F440" s="27" t="s">
        <v>377</v>
      </c>
      <c r="G440" s="27" t="s">
        <v>670</v>
      </c>
      <c r="H440" s="27" t="s">
        <v>734</v>
      </c>
      <c r="K440" s="27" t="s">
        <v>51</v>
      </c>
      <c r="FZ440" s="27" t="s">
        <v>752</v>
      </c>
      <c r="GA440" s="27">
        <v>3268436</v>
      </c>
      <c r="GB440" s="27" t="s">
        <v>751</v>
      </c>
      <c r="GC440" s="27" t="s">
        <v>750</v>
      </c>
      <c r="GD440" s="27">
        <v>134</v>
      </c>
      <c r="GF440" s="27">
        <v>-1</v>
      </c>
    </row>
    <row r="441" spans="1:190" x14ac:dyDescent="0.3">
      <c r="A441" s="27" t="s">
        <v>2083</v>
      </c>
      <c r="B441" s="27" t="s">
        <v>2082</v>
      </c>
      <c r="C441" s="27">
        <v>6252</v>
      </c>
      <c r="D441" s="47" t="s">
        <v>4046</v>
      </c>
      <c r="E441" s="28">
        <v>42236</v>
      </c>
      <c r="F441" s="27" t="s">
        <v>69</v>
      </c>
      <c r="G441" s="27" t="s">
        <v>2060</v>
      </c>
      <c r="H441" s="27" t="s">
        <v>2059</v>
      </c>
      <c r="I441" s="27" t="s">
        <v>2081</v>
      </c>
      <c r="J441" s="27" t="s">
        <v>2080</v>
      </c>
      <c r="K441" s="27" t="s">
        <v>51</v>
      </c>
      <c r="L441" s="27" t="s">
        <v>52</v>
      </c>
      <c r="M441" s="27" t="s">
        <v>52</v>
      </c>
      <c r="O441" s="27">
        <v>110</v>
      </c>
      <c r="P441" s="27" t="s">
        <v>1273</v>
      </c>
      <c r="Q441" s="27" t="s">
        <v>52</v>
      </c>
      <c r="R441" s="27">
        <v>12</v>
      </c>
      <c r="S441" s="27">
        <v>9</v>
      </c>
      <c r="T441" s="27">
        <v>1</v>
      </c>
      <c r="U441" s="27" t="s">
        <v>52</v>
      </c>
      <c r="V441" s="27" t="s">
        <v>52</v>
      </c>
      <c r="X441" s="27">
        <v>375</v>
      </c>
      <c r="Y441" s="27" t="s">
        <v>2079</v>
      </c>
      <c r="Z441" s="27" t="s">
        <v>52</v>
      </c>
      <c r="AA441" s="27">
        <v>12</v>
      </c>
      <c r="AB441" s="27">
        <v>10</v>
      </c>
      <c r="AC441" s="27">
        <v>1</v>
      </c>
      <c r="AD441" s="27" t="s">
        <v>52</v>
      </c>
      <c r="AE441" s="27" t="s">
        <v>52</v>
      </c>
      <c r="AG441" s="27">
        <v>100</v>
      </c>
      <c r="AH441" s="27" t="s">
        <v>2056</v>
      </c>
      <c r="AI441" s="27" t="s">
        <v>52</v>
      </c>
      <c r="AJ441" s="27">
        <v>12</v>
      </c>
      <c r="AK441" s="27">
        <v>10</v>
      </c>
      <c r="AL441" s="27">
        <v>1</v>
      </c>
      <c r="AM441" s="27" t="s">
        <v>52</v>
      </c>
      <c r="AN441" s="27" t="s">
        <v>52</v>
      </c>
      <c r="AP441" s="27">
        <v>225</v>
      </c>
      <c r="AQ441" s="27" t="s">
        <v>2056</v>
      </c>
      <c r="AR441" s="27" t="s">
        <v>52</v>
      </c>
      <c r="AS441" s="27">
        <v>10</v>
      </c>
      <c r="AT441" s="27">
        <v>8</v>
      </c>
      <c r="AU441" s="27">
        <v>1</v>
      </c>
      <c r="AV441" s="27" t="s">
        <v>52</v>
      </c>
      <c r="AW441" s="27" t="s">
        <v>52</v>
      </c>
      <c r="AY441" s="27">
        <v>360</v>
      </c>
      <c r="AZ441" s="27" t="s">
        <v>357</v>
      </c>
      <c r="BA441" s="27" t="s">
        <v>52</v>
      </c>
      <c r="BB441" s="27">
        <v>10</v>
      </c>
      <c r="BC441" s="27">
        <v>10</v>
      </c>
      <c r="BD441" s="27">
        <v>1</v>
      </c>
      <c r="BE441" s="27" t="s">
        <v>52</v>
      </c>
      <c r="BF441" s="27" t="s">
        <v>52</v>
      </c>
      <c r="BH441" s="27">
        <v>175</v>
      </c>
      <c r="BI441" s="27" t="s">
        <v>304</v>
      </c>
      <c r="BJ441" s="27" t="s">
        <v>52</v>
      </c>
      <c r="BK441" s="27">
        <v>10</v>
      </c>
      <c r="BL441" s="27">
        <v>12</v>
      </c>
      <c r="BM441" s="27">
        <v>1</v>
      </c>
      <c r="BN441" s="27" t="s">
        <v>52</v>
      </c>
      <c r="BO441" s="27" t="s">
        <v>52</v>
      </c>
      <c r="BQ441" s="27">
        <v>75</v>
      </c>
      <c r="BW441" s="27" t="s">
        <v>52</v>
      </c>
      <c r="BX441" s="27" t="s">
        <v>52</v>
      </c>
      <c r="BZ441" s="27">
        <v>1750</v>
      </c>
      <c r="CA441" s="27" t="s">
        <v>343</v>
      </c>
      <c r="CB441" s="27" t="s">
        <v>52</v>
      </c>
      <c r="CC441" s="27">
        <v>12</v>
      </c>
      <c r="CD441" s="27">
        <v>10</v>
      </c>
      <c r="CE441" s="27">
        <v>1</v>
      </c>
      <c r="CF441" s="27" t="s">
        <v>52</v>
      </c>
      <c r="CG441" s="27" t="s">
        <v>52</v>
      </c>
      <c r="CI441" s="27">
        <v>475</v>
      </c>
      <c r="CJ441" s="27" t="s">
        <v>388</v>
      </c>
      <c r="CK441" s="27" t="s">
        <v>52</v>
      </c>
      <c r="CL441" s="27">
        <v>12</v>
      </c>
      <c r="CM441" s="27">
        <v>12</v>
      </c>
      <c r="CN441" s="27">
        <v>1</v>
      </c>
      <c r="CO441" s="27" t="s">
        <v>52</v>
      </c>
      <c r="CP441" s="27" t="s">
        <v>52</v>
      </c>
      <c r="CR441" s="27">
        <v>575</v>
      </c>
      <c r="CX441" s="27" t="s">
        <v>52</v>
      </c>
      <c r="CY441" s="27" t="s">
        <v>52</v>
      </c>
      <c r="DA441" s="27">
        <v>200</v>
      </c>
      <c r="DB441" s="27" t="s">
        <v>2078</v>
      </c>
      <c r="DC441" s="27" t="s">
        <v>52</v>
      </c>
      <c r="DD441" s="27">
        <v>10</v>
      </c>
      <c r="DE441" s="27">
        <v>12</v>
      </c>
      <c r="DF441" s="27">
        <v>1</v>
      </c>
      <c r="DG441" s="27" t="s">
        <v>52</v>
      </c>
      <c r="DH441" s="27" t="s">
        <v>52</v>
      </c>
      <c r="DJ441" s="27">
        <v>600</v>
      </c>
      <c r="DK441" s="27" t="s">
        <v>310</v>
      </c>
      <c r="DL441" s="27" t="s">
        <v>52</v>
      </c>
      <c r="DM441" s="27">
        <v>10</v>
      </c>
      <c r="DN441" s="27">
        <v>5</v>
      </c>
      <c r="DO441" s="27">
        <v>1</v>
      </c>
      <c r="DP441" s="27" t="s">
        <v>52</v>
      </c>
      <c r="DQ441" s="27" t="s">
        <v>52</v>
      </c>
      <c r="DS441" s="27">
        <v>75</v>
      </c>
      <c r="DT441" s="27" t="s">
        <v>383</v>
      </c>
      <c r="DU441" s="27" t="s">
        <v>52</v>
      </c>
      <c r="DV441" s="27">
        <v>10</v>
      </c>
      <c r="DW441" s="27">
        <v>10</v>
      </c>
      <c r="DX441" s="27">
        <v>1</v>
      </c>
      <c r="DY441" s="27" t="s">
        <v>52</v>
      </c>
      <c r="DZ441" s="27" t="s">
        <v>52</v>
      </c>
      <c r="EB441" s="27">
        <v>100</v>
      </c>
      <c r="EH441" s="27" t="s">
        <v>52</v>
      </c>
      <c r="EI441" s="27" t="s">
        <v>52</v>
      </c>
      <c r="EK441" s="27">
        <v>300</v>
      </c>
      <c r="EL441" s="27" t="s">
        <v>313</v>
      </c>
      <c r="EM441" s="27" t="s">
        <v>52</v>
      </c>
      <c r="EN441" s="27">
        <v>10</v>
      </c>
      <c r="EO441" s="27">
        <v>7</v>
      </c>
      <c r="EP441" s="27">
        <v>1</v>
      </c>
      <c r="EQ441" s="27" t="s">
        <v>52</v>
      </c>
      <c r="ER441" s="27" t="s">
        <v>53</v>
      </c>
      <c r="ES441" s="27">
        <v>10</v>
      </c>
      <c r="ET441" s="27">
        <v>60</v>
      </c>
      <c r="EU441" s="27" t="s">
        <v>2077</v>
      </c>
      <c r="EV441" s="27" t="s">
        <v>52</v>
      </c>
      <c r="EW441" s="27">
        <v>10</v>
      </c>
      <c r="EX441" s="27">
        <v>8</v>
      </c>
      <c r="EY441" s="27">
        <v>1</v>
      </c>
      <c r="EZ441" s="27" t="s">
        <v>52</v>
      </c>
      <c r="FA441" s="27" t="s">
        <v>52</v>
      </c>
      <c r="FC441" s="27">
        <v>50</v>
      </c>
      <c r="FD441" s="27" t="s">
        <v>1273</v>
      </c>
      <c r="FE441" s="27" t="s">
        <v>52</v>
      </c>
      <c r="FF441" s="27">
        <v>10</v>
      </c>
      <c r="FG441" s="27">
        <v>7</v>
      </c>
      <c r="FH441" s="27">
        <v>1</v>
      </c>
      <c r="FI441" s="27" t="s">
        <v>52</v>
      </c>
      <c r="FK441" s="27">
        <v>90</v>
      </c>
      <c r="FL441" s="27" t="s">
        <v>321</v>
      </c>
      <c r="FM441" s="27" t="s">
        <v>52</v>
      </c>
      <c r="FN441" s="27">
        <v>15</v>
      </c>
      <c r="FO441" s="27">
        <v>8</v>
      </c>
      <c r="FP441" s="27">
        <v>1</v>
      </c>
      <c r="FQ441" s="27" t="s">
        <v>52</v>
      </c>
      <c r="FR441" s="27" t="s">
        <v>53</v>
      </c>
      <c r="FS441" s="27">
        <v>24</v>
      </c>
      <c r="FT441" s="27">
        <v>312.5</v>
      </c>
      <c r="FU441" s="27" t="s">
        <v>2066</v>
      </c>
      <c r="FV441" s="27" t="s">
        <v>52</v>
      </c>
      <c r="FW441" s="27">
        <v>10</v>
      </c>
      <c r="FX441" s="27">
        <v>7</v>
      </c>
      <c r="FY441" s="27">
        <v>1</v>
      </c>
      <c r="FZ441" s="27" t="s">
        <v>2076</v>
      </c>
      <c r="GA441" s="27">
        <v>511410</v>
      </c>
      <c r="GB441" s="27" t="s">
        <v>2075</v>
      </c>
      <c r="GC441" s="27" t="s">
        <v>2074</v>
      </c>
      <c r="GD441" s="27">
        <v>61</v>
      </c>
      <c r="GF441" s="27">
        <v>-1</v>
      </c>
      <c r="GG441" s="27" t="s">
        <v>54</v>
      </c>
      <c r="GH441" s="27" t="s">
        <v>54</v>
      </c>
    </row>
    <row r="442" spans="1:190" x14ac:dyDescent="0.3">
      <c r="A442" s="27" t="s">
        <v>2549</v>
      </c>
      <c r="B442" s="27" t="s">
        <v>2548</v>
      </c>
      <c r="C442" s="27">
        <v>6252</v>
      </c>
      <c r="D442" s="47" t="s">
        <v>4047</v>
      </c>
      <c r="E442" s="28">
        <v>42235</v>
      </c>
      <c r="F442" s="27" t="s">
        <v>69</v>
      </c>
      <c r="G442" s="27" t="s">
        <v>70</v>
      </c>
      <c r="H442" s="27" t="s">
        <v>71</v>
      </c>
      <c r="I442" s="27" t="s">
        <v>1626</v>
      </c>
      <c r="J442" s="27" t="s">
        <v>2547</v>
      </c>
      <c r="K442" s="27" t="s">
        <v>64</v>
      </c>
      <c r="FI442" s="27" t="s">
        <v>52</v>
      </c>
      <c r="FJ442" s="27">
        <v>75</v>
      </c>
      <c r="FK442" s="27">
        <v>150</v>
      </c>
      <c r="FL442" s="27" t="s">
        <v>315</v>
      </c>
      <c r="FM442" s="27" t="s">
        <v>52</v>
      </c>
      <c r="FN442" s="27">
        <v>2</v>
      </c>
      <c r="FO442" s="27">
        <v>10</v>
      </c>
      <c r="FP442" s="27">
        <v>1</v>
      </c>
      <c r="FQ442" s="27" t="s">
        <v>52</v>
      </c>
      <c r="FR442" s="27" t="s">
        <v>52</v>
      </c>
      <c r="FT442" s="27">
        <v>150</v>
      </c>
      <c r="FU442" s="27" t="s">
        <v>353</v>
      </c>
      <c r="FV442" s="27" t="s">
        <v>52</v>
      </c>
      <c r="FW442" s="27">
        <v>2</v>
      </c>
      <c r="FX442" s="27">
        <v>6</v>
      </c>
      <c r="FY442" s="27">
        <v>1</v>
      </c>
      <c r="FZ442" s="27" t="s">
        <v>2546</v>
      </c>
      <c r="GA442" s="27">
        <v>500072</v>
      </c>
      <c r="GB442" s="27" t="s">
        <v>2545</v>
      </c>
      <c r="GC442" s="27" t="s">
        <v>2492</v>
      </c>
      <c r="GD442" s="27">
        <v>12</v>
      </c>
      <c r="GF442" s="27">
        <v>-1</v>
      </c>
      <c r="GG442" s="27" t="s">
        <v>54</v>
      </c>
      <c r="GH442" s="27" t="s">
        <v>54</v>
      </c>
    </row>
    <row r="443" spans="1:190" x14ac:dyDescent="0.3">
      <c r="A443" s="27" t="s">
        <v>2514</v>
      </c>
      <c r="B443" s="27" t="s">
        <v>2513</v>
      </c>
      <c r="C443" s="27">
        <v>6252</v>
      </c>
      <c r="D443" s="47" t="s">
        <v>4048</v>
      </c>
      <c r="E443" s="28">
        <v>42235</v>
      </c>
      <c r="F443" s="27" t="s">
        <v>69</v>
      </c>
      <c r="G443" s="27" t="s">
        <v>70</v>
      </c>
      <c r="H443" s="27" t="s">
        <v>71</v>
      </c>
      <c r="I443" s="27" t="s">
        <v>1626</v>
      </c>
      <c r="J443" s="27" t="s">
        <v>2512</v>
      </c>
      <c r="K443" s="27" t="s">
        <v>64</v>
      </c>
      <c r="L443" s="27" t="s">
        <v>52</v>
      </c>
      <c r="M443" s="27" t="s">
        <v>52</v>
      </c>
      <c r="O443" s="27">
        <v>100</v>
      </c>
      <c r="P443" s="27" t="s">
        <v>335</v>
      </c>
      <c r="Q443" s="27" t="s">
        <v>52</v>
      </c>
      <c r="R443" s="27">
        <v>3</v>
      </c>
      <c r="S443" s="27">
        <v>15</v>
      </c>
      <c r="T443" s="27">
        <v>1</v>
      </c>
      <c r="U443" s="27" t="s">
        <v>52</v>
      </c>
      <c r="V443" s="27" t="s">
        <v>52</v>
      </c>
      <c r="X443" s="27">
        <v>350</v>
      </c>
      <c r="Y443" s="27" t="s">
        <v>320</v>
      </c>
      <c r="Z443" s="27" t="s">
        <v>52</v>
      </c>
      <c r="AA443" s="27">
        <v>3</v>
      </c>
      <c r="AB443" s="27">
        <v>22</v>
      </c>
      <c r="AC443" s="27">
        <v>1</v>
      </c>
      <c r="AD443" s="27" t="s">
        <v>52</v>
      </c>
      <c r="AE443" s="27" t="s">
        <v>52</v>
      </c>
      <c r="AG443" s="27">
        <v>100</v>
      </c>
      <c r="AH443" s="27" t="s">
        <v>335</v>
      </c>
      <c r="AI443" s="27" t="s">
        <v>52</v>
      </c>
      <c r="AJ443" s="27">
        <v>3</v>
      </c>
      <c r="AK443" s="27">
        <v>5</v>
      </c>
      <c r="AL443" s="27">
        <v>1</v>
      </c>
      <c r="AM443" s="27" t="s">
        <v>52</v>
      </c>
      <c r="AN443" s="27" t="s">
        <v>52</v>
      </c>
      <c r="AP443" s="27">
        <v>250</v>
      </c>
      <c r="AQ443" s="27" t="s">
        <v>335</v>
      </c>
      <c r="AR443" s="27" t="s">
        <v>52</v>
      </c>
      <c r="AS443" s="27">
        <v>2</v>
      </c>
      <c r="AT443" s="27">
        <v>10</v>
      </c>
      <c r="AU443" s="27">
        <v>1</v>
      </c>
      <c r="AV443" s="27" t="s">
        <v>52</v>
      </c>
      <c r="AW443" s="27" t="s">
        <v>52</v>
      </c>
      <c r="AY443" s="27">
        <v>400</v>
      </c>
      <c r="AZ443" s="27" t="s">
        <v>335</v>
      </c>
      <c r="BA443" s="27" t="s">
        <v>52</v>
      </c>
      <c r="BB443" s="27">
        <v>3</v>
      </c>
      <c r="BC443" s="27">
        <v>8</v>
      </c>
      <c r="BD443" s="27">
        <v>1</v>
      </c>
      <c r="BE443" s="27" t="s">
        <v>52</v>
      </c>
      <c r="BF443" s="27" t="s">
        <v>52</v>
      </c>
      <c r="BH443" s="27">
        <v>175</v>
      </c>
      <c r="BI443" s="27" t="s">
        <v>335</v>
      </c>
      <c r="BJ443" s="27" t="s">
        <v>52</v>
      </c>
      <c r="BK443" s="27">
        <v>2</v>
      </c>
      <c r="BL443" s="27">
        <v>10</v>
      </c>
      <c r="BM443" s="27">
        <v>1</v>
      </c>
      <c r="BN443" s="27" t="s">
        <v>52</v>
      </c>
      <c r="BO443" s="27" t="s">
        <v>52</v>
      </c>
      <c r="BQ443" s="27">
        <v>77</v>
      </c>
      <c r="BR443" s="27" t="s">
        <v>335</v>
      </c>
      <c r="BS443" s="27" t="s">
        <v>52</v>
      </c>
      <c r="BT443" s="27">
        <v>2</v>
      </c>
      <c r="BU443" s="27">
        <v>8</v>
      </c>
      <c r="BV443" s="27">
        <v>1</v>
      </c>
      <c r="BW443" s="27" t="s">
        <v>52</v>
      </c>
      <c r="BX443" s="27" t="s">
        <v>52</v>
      </c>
      <c r="BZ443" s="27">
        <v>1800</v>
      </c>
      <c r="CA443" s="27" t="s">
        <v>337</v>
      </c>
      <c r="CB443" s="27" t="s">
        <v>52</v>
      </c>
      <c r="CC443" s="27">
        <v>3</v>
      </c>
      <c r="CD443" s="27">
        <v>15</v>
      </c>
      <c r="CE443" s="27">
        <v>1</v>
      </c>
      <c r="CF443" s="27" t="s">
        <v>52</v>
      </c>
      <c r="CG443" s="27" t="s">
        <v>52</v>
      </c>
      <c r="CI443" s="27">
        <v>350</v>
      </c>
      <c r="CJ443" s="27" t="s">
        <v>335</v>
      </c>
      <c r="CK443" s="27" t="s">
        <v>52</v>
      </c>
      <c r="CL443" s="27">
        <v>3</v>
      </c>
      <c r="CM443" s="27">
        <v>15</v>
      </c>
      <c r="CN443" s="27">
        <v>1</v>
      </c>
      <c r="CO443" s="27" t="s">
        <v>52</v>
      </c>
      <c r="CP443" s="27" t="s">
        <v>52</v>
      </c>
      <c r="CR443" s="27">
        <v>450</v>
      </c>
      <c r="CS443" s="27" t="s">
        <v>335</v>
      </c>
      <c r="CT443" s="27" t="s">
        <v>52</v>
      </c>
      <c r="CU443" s="27">
        <v>4</v>
      </c>
      <c r="CV443" s="27">
        <v>5</v>
      </c>
      <c r="CW443" s="27">
        <v>1</v>
      </c>
      <c r="CX443" s="27" t="s">
        <v>52</v>
      </c>
      <c r="CY443" s="27" t="s">
        <v>52</v>
      </c>
      <c r="DA443" s="27">
        <v>350</v>
      </c>
      <c r="DB443" s="27" t="s">
        <v>335</v>
      </c>
      <c r="DC443" s="27" t="s">
        <v>52</v>
      </c>
      <c r="DD443" s="27">
        <v>2</v>
      </c>
      <c r="DE443" s="27">
        <v>9</v>
      </c>
      <c r="DF443" s="27">
        <v>1</v>
      </c>
      <c r="DG443" s="27" t="s">
        <v>52</v>
      </c>
      <c r="DH443" s="27" t="s">
        <v>52</v>
      </c>
      <c r="DJ443" s="27">
        <v>650</v>
      </c>
      <c r="DK443" s="27" t="s">
        <v>335</v>
      </c>
      <c r="DL443" s="27" t="s">
        <v>52</v>
      </c>
      <c r="DM443" s="27">
        <v>2</v>
      </c>
      <c r="DN443" s="27">
        <v>8</v>
      </c>
      <c r="DO443" s="27">
        <v>1</v>
      </c>
      <c r="DP443" s="27" t="s">
        <v>52</v>
      </c>
      <c r="DQ443" s="27" t="s">
        <v>52</v>
      </c>
      <c r="DS443" s="27">
        <v>50</v>
      </c>
      <c r="DT443" s="27" t="s">
        <v>335</v>
      </c>
      <c r="DU443" s="27" t="s">
        <v>52</v>
      </c>
      <c r="DV443" s="27">
        <v>3</v>
      </c>
      <c r="DW443" s="27">
        <v>15</v>
      </c>
      <c r="DX443" s="27">
        <v>1</v>
      </c>
      <c r="DY443" s="27" t="s">
        <v>52</v>
      </c>
      <c r="DZ443" s="27" t="s">
        <v>52</v>
      </c>
      <c r="EB443" s="27">
        <v>75</v>
      </c>
      <c r="EC443" s="27" t="s">
        <v>335</v>
      </c>
      <c r="ED443" s="27" t="s">
        <v>52</v>
      </c>
      <c r="EE443" s="27">
        <v>1</v>
      </c>
      <c r="EF443" s="27">
        <v>1</v>
      </c>
      <c r="EG443" s="27">
        <v>1</v>
      </c>
      <c r="EH443" s="27" t="s">
        <v>52</v>
      </c>
      <c r="EI443" s="27" t="s">
        <v>52</v>
      </c>
      <c r="EK443" s="27">
        <v>350</v>
      </c>
      <c r="EL443" s="27" t="s">
        <v>335</v>
      </c>
      <c r="EM443" s="27" t="s">
        <v>52</v>
      </c>
      <c r="EN443" s="27">
        <v>2</v>
      </c>
      <c r="EO443" s="27">
        <v>15</v>
      </c>
      <c r="EP443" s="27">
        <v>1</v>
      </c>
      <c r="EQ443" s="27" t="s">
        <v>52</v>
      </c>
      <c r="ER443" s="27" t="s">
        <v>52</v>
      </c>
      <c r="ET443" s="27">
        <v>150</v>
      </c>
      <c r="EU443" s="27" t="s">
        <v>335</v>
      </c>
      <c r="EV443" s="27" t="s">
        <v>52</v>
      </c>
      <c r="EW443" s="27">
        <v>3</v>
      </c>
      <c r="EX443" s="27">
        <v>20</v>
      </c>
      <c r="EY443" s="27">
        <v>1</v>
      </c>
      <c r="EZ443" s="27" t="s">
        <v>52</v>
      </c>
      <c r="FA443" s="27" t="s">
        <v>52</v>
      </c>
      <c r="FC443" s="27">
        <v>100</v>
      </c>
      <c r="FD443" s="27" t="s">
        <v>335</v>
      </c>
      <c r="FE443" s="27" t="s">
        <v>52</v>
      </c>
      <c r="FF443" s="27">
        <v>2</v>
      </c>
      <c r="FG443" s="27">
        <v>15</v>
      </c>
      <c r="FH443" s="27">
        <v>1</v>
      </c>
      <c r="FI443" s="27" t="s">
        <v>52</v>
      </c>
      <c r="FJ443" s="27">
        <v>75</v>
      </c>
      <c r="FK443" s="27">
        <v>155</v>
      </c>
      <c r="FL443" s="27" t="s">
        <v>335</v>
      </c>
      <c r="FM443" s="27" t="s">
        <v>52</v>
      </c>
      <c r="FN443" s="27">
        <v>2</v>
      </c>
      <c r="FO443" s="27">
        <v>20</v>
      </c>
      <c r="FP443" s="27">
        <v>1</v>
      </c>
      <c r="FQ443" s="27" t="s">
        <v>52</v>
      </c>
      <c r="FT443" s="27">
        <v>155</v>
      </c>
      <c r="FU443" s="27" t="s">
        <v>335</v>
      </c>
      <c r="FV443" s="27" t="s">
        <v>52</v>
      </c>
      <c r="FW443" s="27">
        <v>2</v>
      </c>
      <c r="FX443" s="27">
        <v>20</v>
      </c>
      <c r="FY443" s="27">
        <v>1</v>
      </c>
      <c r="FZ443" s="27" t="s">
        <v>2511</v>
      </c>
      <c r="GA443" s="27">
        <v>500092</v>
      </c>
      <c r="GB443" s="27" t="s">
        <v>2510</v>
      </c>
      <c r="GC443" s="27" t="s">
        <v>2509</v>
      </c>
      <c r="GD443" s="27">
        <v>17</v>
      </c>
      <c r="GF443" s="27">
        <v>-1</v>
      </c>
      <c r="GG443" s="27" t="s">
        <v>54</v>
      </c>
      <c r="GH443" s="27" t="s">
        <v>54</v>
      </c>
    </row>
    <row r="444" spans="1:190" x14ac:dyDescent="0.3">
      <c r="A444" s="27" t="s">
        <v>1684</v>
      </c>
      <c r="B444" s="27" t="s">
        <v>1683</v>
      </c>
      <c r="C444" s="27">
        <v>6252</v>
      </c>
      <c r="D444" s="47" t="s">
        <v>4049</v>
      </c>
      <c r="E444" s="28">
        <v>42235</v>
      </c>
      <c r="F444" s="27" t="s">
        <v>69</v>
      </c>
      <c r="G444" s="27" t="s">
        <v>70</v>
      </c>
      <c r="H444" s="27" t="s">
        <v>71</v>
      </c>
      <c r="I444" s="27" t="s">
        <v>1626</v>
      </c>
      <c r="J444" s="27" t="s">
        <v>1682</v>
      </c>
      <c r="K444" s="27" t="s">
        <v>64</v>
      </c>
      <c r="L444" s="27" t="s">
        <v>52</v>
      </c>
      <c r="M444" s="27" t="s">
        <v>52</v>
      </c>
      <c r="O444" s="27">
        <v>100</v>
      </c>
      <c r="P444" s="27" t="s">
        <v>335</v>
      </c>
      <c r="Q444" s="27" t="s">
        <v>52</v>
      </c>
      <c r="R444" s="27">
        <v>2</v>
      </c>
      <c r="S444" s="27">
        <v>5</v>
      </c>
      <c r="T444" s="27">
        <v>1</v>
      </c>
      <c r="DY444" s="27" t="s">
        <v>52</v>
      </c>
      <c r="DZ444" s="27" t="s">
        <v>52</v>
      </c>
      <c r="EB444" s="27">
        <v>75</v>
      </c>
      <c r="EC444" s="27" t="s">
        <v>335</v>
      </c>
      <c r="ED444" s="27" t="s">
        <v>52</v>
      </c>
      <c r="EE444" s="27">
        <v>2</v>
      </c>
      <c r="EF444" s="27">
        <v>1</v>
      </c>
      <c r="EG444" s="27">
        <v>1</v>
      </c>
      <c r="FZ444" s="27" t="s">
        <v>1681</v>
      </c>
      <c r="GA444" s="27">
        <v>500084</v>
      </c>
      <c r="GB444" s="27" t="s">
        <v>1680</v>
      </c>
      <c r="GC444" s="27" t="s">
        <v>1663</v>
      </c>
      <c r="GD444" s="27">
        <v>12</v>
      </c>
      <c r="GF444" s="27">
        <v>-1</v>
      </c>
    </row>
    <row r="445" spans="1:190" x14ac:dyDescent="0.3">
      <c r="A445" s="27" t="s">
        <v>2555</v>
      </c>
      <c r="B445" s="27" t="s">
        <v>2554</v>
      </c>
      <c r="C445" s="27">
        <v>6252</v>
      </c>
      <c r="D445" s="47" t="s">
        <v>4050</v>
      </c>
      <c r="E445" s="28">
        <v>42235</v>
      </c>
      <c r="F445" s="27" t="s">
        <v>69</v>
      </c>
      <c r="G445" s="27" t="s">
        <v>70</v>
      </c>
      <c r="H445" s="27" t="s">
        <v>71</v>
      </c>
      <c r="I445" s="27" t="s">
        <v>1626</v>
      </c>
      <c r="J445" s="27" t="s">
        <v>2553</v>
      </c>
      <c r="K445" s="27" t="s">
        <v>64</v>
      </c>
      <c r="L445" s="27" t="s">
        <v>52</v>
      </c>
      <c r="M445" s="27" t="s">
        <v>52</v>
      </c>
      <c r="O445" s="27">
        <v>100</v>
      </c>
      <c r="P445" s="27" t="s">
        <v>335</v>
      </c>
      <c r="Q445" s="27" t="s">
        <v>52</v>
      </c>
      <c r="R445" s="27">
        <v>3</v>
      </c>
      <c r="S445" s="27">
        <v>5</v>
      </c>
      <c r="T445" s="27">
        <v>1</v>
      </c>
      <c r="U445" s="27" t="s">
        <v>52</v>
      </c>
      <c r="V445" s="27" t="s">
        <v>52</v>
      </c>
      <c r="X445" s="27">
        <v>350</v>
      </c>
      <c r="Y445" s="27" t="s">
        <v>1997</v>
      </c>
      <c r="Z445" s="27" t="s">
        <v>52</v>
      </c>
      <c r="AA445" s="27">
        <v>3</v>
      </c>
      <c r="AB445" s="27">
        <v>10</v>
      </c>
      <c r="AC445" s="27">
        <v>1</v>
      </c>
      <c r="AD445" s="27" t="s">
        <v>52</v>
      </c>
      <c r="AE445" s="27" t="s">
        <v>52</v>
      </c>
      <c r="AG445" s="27">
        <v>100</v>
      </c>
      <c r="AH445" s="27" t="s">
        <v>335</v>
      </c>
      <c r="AI445" s="27" t="s">
        <v>52</v>
      </c>
      <c r="AJ445" s="27">
        <v>4</v>
      </c>
      <c r="AK445" s="27">
        <v>15</v>
      </c>
      <c r="AL445" s="27">
        <v>1</v>
      </c>
      <c r="AM445" s="27" t="s">
        <v>52</v>
      </c>
      <c r="AN445" s="27" t="s">
        <v>52</v>
      </c>
      <c r="AP445" s="27">
        <v>300</v>
      </c>
      <c r="AQ445" s="27" t="s">
        <v>335</v>
      </c>
      <c r="AR445" s="27" t="s">
        <v>52</v>
      </c>
      <c r="AS445" s="27">
        <v>5</v>
      </c>
      <c r="AT445" s="27">
        <v>25</v>
      </c>
      <c r="AU445" s="27">
        <v>1</v>
      </c>
      <c r="AV445" s="27" t="s">
        <v>52</v>
      </c>
      <c r="AW445" s="27" t="s">
        <v>52</v>
      </c>
      <c r="AY445" s="27">
        <v>400</v>
      </c>
      <c r="AZ445" s="27" t="s">
        <v>335</v>
      </c>
      <c r="BA445" s="27" t="s">
        <v>52</v>
      </c>
      <c r="BB445" s="27">
        <v>2</v>
      </c>
      <c r="BC445" s="27">
        <v>20</v>
      </c>
      <c r="BD445" s="27">
        <v>1</v>
      </c>
      <c r="BE445" s="27" t="s">
        <v>52</v>
      </c>
      <c r="BF445" s="27" t="s">
        <v>52</v>
      </c>
      <c r="BH445" s="27">
        <v>175</v>
      </c>
      <c r="BI445" s="27" t="s">
        <v>335</v>
      </c>
      <c r="BJ445" s="27" t="s">
        <v>52</v>
      </c>
      <c r="BK445" s="27">
        <v>4</v>
      </c>
      <c r="BL445" s="27">
        <v>10</v>
      </c>
      <c r="BM445" s="27">
        <v>1</v>
      </c>
      <c r="BN445" s="27" t="s">
        <v>52</v>
      </c>
      <c r="BO445" s="27" t="s">
        <v>52</v>
      </c>
      <c r="BQ445" s="27">
        <v>80</v>
      </c>
      <c r="BR445" s="27" t="s">
        <v>335</v>
      </c>
      <c r="BS445" s="27" t="s">
        <v>52</v>
      </c>
      <c r="BT445" s="27">
        <v>5</v>
      </c>
      <c r="BU445" s="27">
        <v>2</v>
      </c>
      <c r="BV445" s="27">
        <v>1</v>
      </c>
      <c r="BW445" s="27" t="s">
        <v>52</v>
      </c>
      <c r="BX445" s="27" t="s">
        <v>52</v>
      </c>
      <c r="BZ445" s="27">
        <v>1800</v>
      </c>
      <c r="CA445" s="27" t="s">
        <v>335</v>
      </c>
      <c r="CB445" s="27" t="s">
        <v>52</v>
      </c>
      <c r="CC445" s="27">
        <v>3</v>
      </c>
      <c r="CD445" s="27">
        <v>15</v>
      </c>
      <c r="CE445" s="27">
        <v>1</v>
      </c>
      <c r="CF445" s="27" t="s">
        <v>52</v>
      </c>
      <c r="CG445" s="27" t="s">
        <v>52</v>
      </c>
      <c r="CI445" s="27">
        <v>400</v>
      </c>
      <c r="CJ445" s="27" t="s">
        <v>335</v>
      </c>
      <c r="CK445" s="27" t="s">
        <v>52</v>
      </c>
      <c r="CL445" s="27">
        <v>3</v>
      </c>
      <c r="CM445" s="27">
        <v>30</v>
      </c>
      <c r="CN445" s="27">
        <v>1</v>
      </c>
      <c r="CO445" s="27" t="s">
        <v>52</v>
      </c>
      <c r="CP445" s="27" t="s">
        <v>52</v>
      </c>
      <c r="CR445" s="27">
        <v>450</v>
      </c>
      <c r="CS445" s="27" t="s">
        <v>335</v>
      </c>
      <c r="CT445" s="27" t="s">
        <v>52</v>
      </c>
      <c r="CU445" s="27">
        <v>3</v>
      </c>
      <c r="CV445" s="27">
        <v>5</v>
      </c>
      <c r="CW445" s="27">
        <v>1</v>
      </c>
      <c r="CX445" s="27" t="s">
        <v>52</v>
      </c>
      <c r="CY445" s="27" t="s">
        <v>52</v>
      </c>
      <c r="DA445" s="27">
        <v>350</v>
      </c>
      <c r="DB445" s="27" t="s">
        <v>335</v>
      </c>
      <c r="DC445" s="27" t="s">
        <v>52</v>
      </c>
      <c r="DD445" s="27">
        <v>3</v>
      </c>
      <c r="DE445" s="27">
        <v>15</v>
      </c>
      <c r="DF445" s="27">
        <v>1</v>
      </c>
      <c r="DG445" s="27" t="s">
        <v>52</v>
      </c>
      <c r="DH445" s="27" t="s">
        <v>52</v>
      </c>
      <c r="DJ445" s="27">
        <v>650</v>
      </c>
      <c r="DK445" s="27" t="s">
        <v>335</v>
      </c>
      <c r="DL445" s="27" t="s">
        <v>52</v>
      </c>
      <c r="DM445" s="27">
        <v>2</v>
      </c>
      <c r="DN445" s="27">
        <v>6</v>
      </c>
      <c r="DO445" s="27">
        <v>1</v>
      </c>
      <c r="DP445" s="27" t="s">
        <v>52</v>
      </c>
      <c r="DQ445" s="27" t="s">
        <v>52</v>
      </c>
      <c r="DS445" s="27">
        <v>50</v>
      </c>
      <c r="DT445" s="27" t="s">
        <v>335</v>
      </c>
      <c r="DU445" s="27" t="s">
        <v>52</v>
      </c>
      <c r="DV445" s="27">
        <v>3</v>
      </c>
      <c r="DW445" s="27">
        <v>15</v>
      </c>
      <c r="DX445" s="27">
        <v>1</v>
      </c>
      <c r="DY445" s="27" t="s">
        <v>52</v>
      </c>
      <c r="DZ445" s="27" t="s">
        <v>52</v>
      </c>
      <c r="EB445" s="27">
        <v>75</v>
      </c>
      <c r="EC445" s="27" t="s">
        <v>335</v>
      </c>
      <c r="ED445" s="27" t="s">
        <v>52</v>
      </c>
      <c r="EE445" s="27">
        <v>2</v>
      </c>
      <c r="EF445" s="27">
        <v>1</v>
      </c>
      <c r="EG445" s="27">
        <v>1</v>
      </c>
      <c r="EH445" s="27" t="s">
        <v>52</v>
      </c>
      <c r="EI445" s="27" t="s">
        <v>52</v>
      </c>
      <c r="EK445" s="27">
        <v>400</v>
      </c>
      <c r="EL445" s="27" t="s">
        <v>335</v>
      </c>
      <c r="EM445" s="27" t="s">
        <v>52</v>
      </c>
      <c r="EN445" s="27">
        <v>3</v>
      </c>
      <c r="EO445" s="27">
        <v>15</v>
      </c>
      <c r="EP445" s="27">
        <v>1</v>
      </c>
      <c r="EQ445" s="27" t="s">
        <v>52</v>
      </c>
      <c r="ER445" s="27" t="s">
        <v>52</v>
      </c>
      <c r="ET445" s="27">
        <v>150</v>
      </c>
      <c r="EU445" s="27" t="s">
        <v>335</v>
      </c>
      <c r="EV445" s="27" t="s">
        <v>52</v>
      </c>
      <c r="EW445" s="27">
        <v>1</v>
      </c>
      <c r="EX445" s="27">
        <v>15</v>
      </c>
      <c r="EY445" s="27">
        <v>1</v>
      </c>
      <c r="EZ445" s="27" t="s">
        <v>52</v>
      </c>
      <c r="FA445" s="27" t="s">
        <v>52</v>
      </c>
      <c r="FC445" s="27">
        <v>100</v>
      </c>
      <c r="FD445" s="27" t="s">
        <v>335</v>
      </c>
      <c r="FE445" s="27" t="s">
        <v>52</v>
      </c>
      <c r="FF445" s="27">
        <v>2</v>
      </c>
      <c r="FG445" s="27">
        <v>10</v>
      </c>
      <c r="FH445" s="27">
        <v>1</v>
      </c>
      <c r="FI445" s="27" t="s">
        <v>52</v>
      </c>
      <c r="FJ445" s="27">
        <v>75</v>
      </c>
      <c r="FK445" s="27">
        <v>150</v>
      </c>
      <c r="FL445" s="27" t="s">
        <v>335</v>
      </c>
      <c r="FM445" s="27" t="s">
        <v>52</v>
      </c>
      <c r="FN445" s="27">
        <v>2</v>
      </c>
      <c r="FO445" s="27">
        <v>15</v>
      </c>
      <c r="FP445" s="27">
        <v>1</v>
      </c>
      <c r="FQ445" s="27" t="s">
        <v>52</v>
      </c>
      <c r="FR445" s="27" t="s">
        <v>52</v>
      </c>
      <c r="FT445" s="27">
        <v>155</v>
      </c>
      <c r="FU445" s="27" t="s">
        <v>335</v>
      </c>
      <c r="FV445" s="27" t="s">
        <v>52</v>
      </c>
      <c r="FW445" s="27">
        <v>3</v>
      </c>
      <c r="FX445" s="27">
        <v>22</v>
      </c>
      <c r="FY445" s="27">
        <v>1</v>
      </c>
      <c r="FZ445" s="27" t="s">
        <v>2552</v>
      </c>
      <c r="GA445" s="27">
        <v>500091</v>
      </c>
      <c r="GB445" s="27" t="s">
        <v>2551</v>
      </c>
      <c r="GC445" s="27" t="s">
        <v>2550</v>
      </c>
      <c r="GD445" s="27">
        <v>16</v>
      </c>
      <c r="GF445" s="27">
        <v>-1</v>
      </c>
      <c r="GG445" s="27" t="s">
        <v>54</v>
      </c>
      <c r="GH445" s="27" t="s">
        <v>54</v>
      </c>
    </row>
    <row r="446" spans="1:190" x14ac:dyDescent="0.3">
      <c r="A446" s="27" t="s">
        <v>2544</v>
      </c>
      <c r="B446" s="27" t="s">
        <v>2543</v>
      </c>
      <c r="C446" s="27">
        <v>6252</v>
      </c>
      <c r="D446" s="47" t="s">
        <v>4051</v>
      </c>
      <c r="E446" s="28">
        <v>42235</v>
      </c>
      <c r="F446" s="27" t="s">
        <v>69</v>
      </c>
      <c r="G446" s="27" t="s">
        <v>70</v>
      </c>
      <c r="H446" s="27" t="s">
        <v>71</v>
      </c>
      <c r="I446" s="27" t="s">
        <v>1626</v>
      </c>
      <c r="J446" s="27" t="s">
        <v>2542</v>
      </c>
      <c r="K446" s="27" t="s">
        <v>64</v>
      </c>
      <c r="FI446" s="27" t="s">
        <v>52</v>
      </c>
      <c r="FJ446" s="27">
        <v>75</v>
      </c>
      <c r="FK446" s="27">
        <v>150</v>
      </c>
      <c r="FL446" s="27" t="s">
        <v>315</v>
      </c>
      <c r="FM446" s="27" t="s">
        <v>52</v>
      </c>
      <c r="FN446" s="27">
        <v>2</v>
      </c>
      <c r="FO446" s="27">
        <v>10</v>
      </c>
      <c r="FP446" s="27">
        <v>1</v>
      </c>
      <c r="FQ446" s="27" t="s">
        <v>52</v>
      </c>
      <c r="FR446" s="27" t="s">
        <v>52</v>
      </c>
      <c r="FT446" s="27">
        <v>155</v>
      </c>
      <c r="FU446" s="27" t="s">
        <v>353</v>
      </c>
      <c r="FV446" s="27" t="s">
        <v>52</v>
      </c>
      <c r="FW446" s="27">
        <v>3</v>
      </c>
      <c r="FX446" s="27">
        <v>8</v>
      </c>
      <c r="FY446" s="27">
        <v>1</v>
      </c>
      <c r="FZ446" s="27" t="s">
        <v>2541</v>
      </c>
      <c r="GA446" s="27">
        <v>500075</v>
      </c>
      <c r="GB446" s="27" t="s">
        <v>2540</v>
      </c>
      <c r="GC446" s="27" t="s">
        <v>2539</v>
      </c>
      <c r="GD446" s="27">
        <v>15</v>
      </c>
      <c r="GF446" s="27">
        <v>-1</v>
      </c>
      <c r="GG446" s="27" t="s">
        <v>54</v>
      </c>
      <c r="GH446" s="27" t="s">
        <v>54</v>
      </c>
    </row>
    <row r="447" spans="1:190" x14ac:dyDescent="0.3">
      <c r="A447" s="27" t="s">
        <v>2520</v>
      </c>
      <c r="B447" s="27" t="s">
        <v>2519</v>
      </c>
      <c r="C447" s="27">
        <v>6252</v>
      </c>
      <c r="D447" s="47" t="s">
        <v>4052</v>
      </c>
      <c r="E447" s="28">
        <v>42235</v>
      </c>
      <c r="F447" s="27" t="s">
        <v>69</v>
      </c>
      <c r="G447" s="27" t="s">
        <v>70</v>
      </c>
      <c r="H447" s="27" t="s">
        <v>71</v>
      </c>
      <c r="I447" s="27" t="s">
        <v>1626</v>
      </c>
      <c r="J447" s="27" t="s">
        <v>2518</v>
      </c>
      <c r="K447" s="27" t="s">
        <v>64</v>
      </c>
      <c r="L447" s="27" t="s">
        <v>52</v>
      </c>
      <c r="M447" s="27" t="s">
        <v>52</v>
      </c>
      <c r="O447" s="27">
        <v>100</v>
      </c>
      <c r="P447" s="27" t="s">
        <v>335</v>
      </c>
      <c r="Q447" s="27" t="s">
        <v>52</v>
      </c>
      <c r="R447" s="27">
        <v>3</v>
      </c>
      <c r="S447" s="27">
        <v>15</v>
      </c>
      <c r="T447" s="27">
        <v>1</v>
      </c>
      <c r="U447" s="27" t="s">
        <v>52</v>
      </c>
      <c r="V447" s="27" t="s">
        <v>52</v>
      </c>
      <c r="X447" s="27">
        <v>350</v>
      </c>
      <c r="Y447" s="27" t="s">
        <v>335</v>
      </c>
      <c r="Z447" s="27" t="s">
        <v>52</v>
      </c>
      <c r="AA447" s="27">
        <v>3</v>
      </c>
      <c r="AB447" s="27">
        <v>8</v>
      </c>
      <c r="AC447" s="27">
        <v>1</v>
      </c>
      <c r="AD447" s="27" t="s">
        <v>52</v>
      </c>
      <c r="AE447" s="27" t="s">
        <v>52</v>
      </c>
      <c r="AG447" s="27">
        <v>100</v>
      </c>
      <c r="AH447" s="27" t="s">
        <v>335</v>
      </c>
      <c r="AI447" s="27" t="s">
        <v>52</v>
      </c>
      <c r="AJ447" s="27">
        <v>4</v>
      </c>
      <c r="AK447" s="27">
        <v>8</v>
      </c>
      <c r="AL447" s="27">
        <v>1</v>
      </c>
      <c r="AM447" s="27" t="s">
        <v>52</v>
      </c>
      <c r="AN447" s="27" t="s">
        <v>52</v>
      </c>
      <c r="AP447" s="27">
        <v>250</v>
      </c>
      <c r="AQ447" s="27" t="s">
        <v>335</v>
      </c>
      <c r="AR447" s="27" t="s">
        <v>52</v>
      </c>
      <c r="AS447" s="27">
        <v>2</v>
      </c>
      <c r="AT447" s="27">
        <v>10</v>
      </c>
      <c r="AU447" s="27">
        <v>1</v>
      </c>
      <c r="AV447" s="27" t="s">
        <v>52</v>
      </c>
      <c r="AW447" s="27" t="s">
        <v>52</v>
      </c>
      <c r="AY447" s="27">
        <v>350</v>
      </c>
      <c r="AZ447" s="27" t="s">
        <v>335</v>
      </c>
      <c r="BA447" s="27" t="s">
        <v>52</v>
      </c>
      <c r="BB447" s="27">
        <v>2</v>
      </c>
      <c r="BC447" s="27">
        <v>10</v>
      </c>
      <c r="BD447" s="27">
        <v>1</v>
      </c>
      <c r="BE447" s="27" t="s">
        <v>52</v>
      </c>
      <c r="BF447" s="27" t="s">
        <v>52</v>
      </c>
      <c r="BH447" s="27">
        <v>150</v>
      </c>
      <c r="BI447" s="27" t="s">
        <v>335</v>
      </c>
      <c r="BJ447" s="27" t="s">
        <v>52</v>
      </c>
      <c r="BK447" s="27">
        <v>2</v>
      </c>
      <c r="BL447" s="27">
        <v>10</v>
      </c>
      <c r="BM447" s="27">
        <v>1</v>
      </c>
      <c r="BN447" s="27" t="s">
        <v>52</v>
      </c>
      <c r="BO447" s="27" t="s">
        <v>52</v>
      </c>
      <c r="BQ447" s="27">
        <v>75</v>
      </c>
      <c r="BR447" s="27" t="s">
        <v>335</v>
      </c>
      <c r="BS447" s="27" t="s">
        <v>52</v>
      </c>
      <c r="BT447" s="27">
        <v>2</v>
      </c>
      <c r="BU447" s="27">
        <v>6</v>
      </c>
      <c r="BV447" s="27">
        <v>1</v>
      </c>
      <c r="BW447" s="27" t="s">
        <v>52</v>
      </c>
      <c r="BX447" s="27" t="s">
        <v>52</v>
      </c>
      <c r="BZ447" s="27">
        <v>1800</v>
      </c>
      <c r="CA447" s="27" t="s">
        <v>337</v>
      </c>
      <c r="CB447" s="27" t="s">
        <v>52</v>
      </c>
      <c r="CC447" s="27">
        <v>2</v>
      </c>
      <c r="CD447" s="27">
        <v>15</v>
      </c>
      <c r="CE447" s="27">
        <v>1</v>
      </c>
      <c r="CF447" s="27" t="s">
        <v>52</v>
      </c>
      <c r="CG447" s="27" t="s">
        <v>52</v>
      </c>
      <c r="CI447" s="27">
        <v>350</v>
      </c>
      <c r="CJ447" s="27" t="s">
        <v>335</v>
      </c>
      <c r="CK447" s="27" t="s">
        <v>52</v>
      </c>
      <c r="CL447" s="27">
        <v>3</v>
      </c>
      <c r="CM447" s="27">
        <v>20</v>
      </c>
      <c r="CN447" s="27">
        <v>1</v>
      </c>
      <c r="CO447" s="27" t="s">
        <v>52</v>
      </c>
      <c r="CP447" s="27" t="s">
        <v>52</v>
      </c>
      <c r="CR447" s="27">
        <v>500</v>
      </c>
      <c r="CS447" s="27" t="s">
        <v>335</v>
      </c>
      <c r="CT447" s="27" t="s">
        <v>52</v>
      </c>
      <c r="CU447" s="27">
        <v>2</v>
      </c>
      <c r="CV447" s="27">
        <v>10</v>
      </c>
      <c r="CW447" s="27">
        <v>1</v>
      </c>
      <c r="CX447" s="27" t="s">
        <v>52</v>
      </c>
      <c r="CY447" s="27" t="s">
        <v>52</v>
      </c>
      <c r="DA447" s="27">
        <v>350</v>
      </c>
      <c r="DB447" s="27" t="s">
        <v>335</v>
      </c>
      <c r="DC447" s="27" t="s">
        <v>52</v>
      </c>
      <c r="DD447" s="27">
        <v>2</v>
      </c>
      <c r="DE447" s="27">
        <v>10</v>
      </c>
      <c r="DF447" s="27">
        <v>1</v>
      </c>
      <c r="DG447" s="27" t="s">
        <v>52</v>
      </c>
      <c r="DH447" s="27" t="s">
        <v>52</v>
      </c>
      <c r="DJ447" s="27">
        <v>650</v>
      </c>
      <c r="DK447" s="27" t="s">
        <v>335</v>
      </c>
      <c r="DL447" s="27" t="s">
        <v>52</v>
      </c>
      <c r="DM447" s="27">
        <v>3</v>
      </c>
      <c r="DN447" s="27">
        <v>8</v>
      </c>
      <c r="DO447" s="27">
        <v>1</v>
      </c>
      <c r="DP447" s="27" t="s">
        <v>52</v>
      </c>
      <c r="DQ447" s="27" t="s">
        <v>52</v>
      </c>
      <c r="DS447" s="27">
        <v>50</v>
      </c>
      <c r="DT447" s="27" t="s">
        <v>335</v>
      </c>
      <c r="DU447" s="27" t="s">
        <v>52</v>
      </c>
      <c r="DV447" s="27">
        <v>2</v>
      </c>
      <c r="DW447" s="27">
        <v>30</v>
      </c>
      <c r="DX447" s="27">
        <v>1</v>
      </c>
      <c r="DY447" s="27" t="s">
        <v>52</v>
      </c>
      <c r="DZ447" s="27" t="s">
        <v>52</v>
      </c>
      <c r="EB447" s="27">
        <v>75</v>
      </c>
      <c r="EC447" s="27" t="s">
        <v>335</v>
      </c>
      <c r="ED447" s="27" t="s">
        <v>52</v>
      </c>
      <c r="EE447" s="27">
        <v>3</v>
      </c>
      <c r="EF447" s="27">
        <v>2</v>
      </c>
      <c r="EG447" s="27">
        <v>1</v>
      </c>
      <c r="EH447" s="27" t="s">
        <v>52</v>
      </c>
      <c r="EI447" s="27" t="s">
        <v>52</v>
      </c>
      <c r="EK447" s="27">
        <v>350</v>
      </c>
      <c r="EL447" s="27" t="s">
        <v>335</v>
      </c>
      <c r="EM447" s="27" t="s">
        <v>52</v>
      </c>
      <c r="EN447" s="27">
        <v>3</v>
      </c>
      <c r="EO447" s="27">
        <v>15</v>
      </c>
      <c r="EP447" s="27">
        <v>2</v>
      </c>
      <c r="EQ447" s="27" t="s">
        <v>52</v>
      </c>
      <c r="ER447" s="27" t="s">
        <v>53</v>
      </c>
      <c r="ET447" s="27">
        <v>33</v>
      </c>
      <c r="EU447" s="27" t="s">
        <v>320</v>
      </c>
      <c r="EV447" s="27" t="s">
        <v>52</v>
      </c>
      <c r="EW447" s="27">
        <v>2</v>
      </c>
      <c r="EX447" s="27">
        <v>15</v>
      </c>
      <c r="EY447" s="27">
        <v>1</v>
      </c>
      <c r="EZ447" s="27" t="s">
        <v>52</v>
      </c>
      <c r="FA447" s="27" t="s">
        <v>52</v>
      </c>
      <c r="FC447" s="27">
        <v>100</v>
      </c>
      <c r="FD447" s="27" t="s">
        <v>335</v>
      </c>
      <c r="FE447" s="27" t="s">
        <v>52</v>
      </c>
      <c r="FF447" s="27">
        <v>3</v>
      </c>
      <c r="FG447" s="27">
        <v>16</v>
      </c>
      <c r="FH447" s="27">
        <v>1</v>
      </c>
      <c r="FI447" s="27" t="s">
        <v>52</v>
      </c>
      <c r="FJ447" s="27">
        <v>75</v>
      </c>
      <c r="FK447" s="27">
        <v>155</v>
      </c>
      <c r="FL447" s="27" t="s">
        <v>335</v>
      </c>
      <c r="FM447" s="27" t="s">
        <v>52</v>
      </c>
      <c r="FN447" s="27">
        <v>3</v>
      </c>
      <c r="FO447" s="27">
        <v>25</v>
      </c>
      <c r="FP447" s="27">
        <v>1</v>
      </c>
      <c r="FQ447" s="27" t="s">
        <v>52</v>
      </c>
      <c r="FR447" s="27" t="s">
        <v>52</v>
      </c>
      <c r="FT447" s="27">
        <v>155</v>
      </c>
      <c r="FU447" s="27" t="s">
        <v>353</v>
      </c>
      <c r="FV447" s="27" t="s">
        <v>52</v>
      </c>
      <c r="FW447" s="27">
        <v>3</v>
      </c>
      <c r="FX447" s="27">
        <v>22</v>
      </c>
      <c r="FY447" s="27">
        <v>1</v>
      </c>
      <c r="FZ447" s="27" t="s">
        <v>2517</v>
      </c>
      <c r="GA447" s="27">
        <v>500090</v>
      </c>
      <c r="GB447" s="27" t="s">
        <v>2516</v>
      </c>
      <c r="GC447" s="27" t="s">
        <v>2515</v>
      </c>
      <c r="GD447" s="27">
        <v>15</v>
      </c>
      <c r="GF447" s="27">
        <v>-1</v>
      </c>
      <c r="GG447" s="27" t="s">
        <v>54</v>
      </c>
      <c r="GH447" s="27" t="s">
        <v>54</v>
      </c>
    </row>
    <row r="448" spans="1:190" x14ac:dyDescent="0.3">
      <c r="A448" s="27" t="s">
        <v>2508</v>
      </c>
      <c r="B448" s="27" t="s">
        <v>2507</v>
      </c>
      <c r="C448" s="27">
        <v>6252</v>
      </c>
      <c r="D448" s="47" t="s">
        <v>4053</v>
      </c>
      <c r="E448" s="28">
        <v>42235</v>
      </c>
      <c r="F448" s="27" t="s">
        <v>69</v>
      </c>
      <c r="G448" s="27" t="s">
        <v>70</v>
      </c>
      <c r="H448" s="27" t="s">
        <v>71</v>
      </c>
      <c r="I448" s="27" t="s">
        <v>1626</v>
      </c>
      <c r="J448" s="27" t="s">
        <v>1063</v>
      </c>
      <c r="K448" s="27" t="s">
        <v>64</v>
      </c>
      <c r="L448" s="27" t="s">
        <v>52</v>
      </c>
      <c r="M448" s="27" t="s">
        <v>52</v>
      </c>
      <c r="O448" s="27">
        <v>100</v>
      </c>
      <c r="P448" s="27" t="s">
        <v>320</v>
      </c>
      <c r="Q448" s="27" t="s">
        <v>52</v>
      </c>
      <c r="R448" s="27">
        <v>2</v>
      </c>
      <c r="S448" s="27">
        <v>10</v>
      </c>
      <c r="T448" s="27">
        <v>1</v>
      </c>
      <c r="U448" s="27" t="s">
        <v>52</v>
      </c>
      <c r="V448" s="27" t="s">
        <v>52</v>
      </c>
      <c r="X448" s="27">
        <v>350</v>
      </c>
      <c r="Y448" s="27" t="s">
        <v>1997</v>
      </c>
      <c r="Z448" s="27" t="s">
        <v>52</v>
      </c>
      <c r="AA448" s="27">
        <v>3</v>
      </c>
      <c r="AB448" s="27">
        <v>8</v>
      </c>
      <c r="AC448" s="27">
        <v>1</v>
      </c>
      <c r="AD448" s="27" t="s">
        <v>52</v>
      </c>
      <c r="AE448" s="27" t="s">
        <v>52</v>
      </c>
      <c r="AG448" s="27">
        <v>90</v>
      </c>
      <c r="AH448" s="27" t="s">
        <v>335</v>
      </c>
      <c r="AI448" s="27" t="s">
        <v>52</v>
      </c>
      <c r="AJ448" s="27">
        <v>3</v>
      </c>
      <c r="AK448" s="27">
        <v>10</v>
      </c>
      <c r="AL448" s="27">
        <v>1</v>
      </c>
      <c r="AM448" s="27" t="s">
        <v>52</v>
      </c>
      <c r="AN448" s="27" t="s">
        <v>52</v>
      </c>
      <c r="AP448" s="27">
        <v>250</v>
      </c>
      <c r="AQ448" s="27" t="s">
        <v>320</v>
      </c>
      <c r="AR448" s="27" t="s">
        <v>52</v>
      </c>
      <c r="AS448" s="27">
        <v>4</v>
      </c>
      <c r="AT448" s="27">
        <v>15</v>
      </c>
      <c r="AU448" s="27">
        <v>1</v>
      </c>
      <c r="AV448" s="27" t="s">
        <v>52</v>
      </c>
      <c r="AW448" s="27" t="s">
        <v>52</v>
      </c>
      <c r="AY448" s="27">
        <v>300</v>
      </c>
      <c r="AZ448" s="27" t="s">
        <v>335</v>
      </c>
      <c r="BA448" s="27" t="s">
        <v>52</v>
      </c>
      <c r="BB448" s="27">
        <v>2</v>
      </c>
      <c r="BC448" s="27">
        <v>10</v>
      </c>
      <c r="BD448" s="27">
        <v>1</v>
      </c>
      <c r="BE448" s="27" t="s">
        <v>52</v>
      </c>
      <c r="BF448" s="27" t="s">
        <v>52</v>
      </c>
      <c r="BH448" s="27">
        <v>175</v>
      </c>
      <c r="BI448" s="27" t="s">
        <v>335</v>
      </c>
      <c r="BJ448" s="27" t="s">
        <v>52</v>
      </c>
      <c r="BK448" s="27">
        <v>2</v>
      </c>
      <c r="BL448" s="27">
        <v>6</v>
      </c>
      <c r="BM448" s="27">
        <v>1</v>
      </c>
      <c r="BN448" s="27" t="s">
        <v>52</v>
      </c>
      <c r="BO448" s="27" t="s">
        <v>52</v>
      </c>
      <c r="BQ448" s="27">
        <v>75</v>
      </c>
      <c r="BR448" s="27" t="s">
        <v>335</v>
      </c>
      <c r="BS448" s="27" t="s">
        <v>52</v>
      </c>
      <c r="BT448" s="27">
        <v>1</v>
      </c>
      <c r="BU448" s="27">
        <v>7</v>
      </c>
      <c r="BV448" s="27">
        <v>1</v>
      </c>
      <c r="BW448" s="27" t="s">
        <v>52</v>
      </c>
      <c r="BX448" s="27" t="s">
        <v>52</v>
      </c>
      <c r="BZ448" s="27">
        <v>1800</v>
      </c>
      <c r="CA448" s="27" t="s">
        <v>337</v>
      </c>
      <c r="CB448" s="27" t="s">
        <v>52</v>
      </c>
      <c r="CC448" s="27">
        <v>4</v>
      </c>
      <c r="CD448" s="27">
        <v>10</v>
      </c>
      <c r="CE448" s="27">
        <v>1</v>
      </c>
      <c r="CF448" s="27" t="s">
        <v>52</v>
      </c>
      <c r="CG448" s="27" t="s">
        <v>52</v>
      </c>
      <c r="CI448" s="27">
        <v>300</v>
      </c>
      <c r="CJ448" s="27" t="s">
        <v>335</v>
      </c>
      <c r="CK448" s="27" t="s">
        <v>52</v>
      </c>
      <c r="CL448" s="27">
        <v>2</v>
      </c>
      <c r="CM448" s="27">
        <v>15</v>
      </c>
      <c r="CN448" s="27">
        <v>1</v>
      </c>
      <c r="CO448" s="27" t="s">
        <v>52</v>
      </c>
      <c r="CP448" s="27" t="s">
        <v>52</v>
      </c>
      <c r="CR448" s="27">
        <v>450</v>
      </c>
      <c r="CS448" s="27" t="s">
        <v>335</v>
      </c>
      <c r="CT448" s="27" t="s">
        <v>52</v>
      </c>
      <c r="CU448" s="27">
        <v>2</v>
      </c>
      <c r="CV448" s="27">
        <v>10</v>
      </c>
      <c r="CW448" s="27">
        <v>1</v>
      </c>
      <c r="CX448" s="27" t="s">
        <v>52</v>
      </c>
      <c r="CY448" s="27" t="s">
        <v>52</v>
      </c>
      <c r="DA448" s="27">
        <v>350</v>
      </c>
      <c r="DB448" s="27" t="s">
        <v>335</v>
      </c>
      <c r="DC448" s="27" t="s">
        <v>52</v>
      </c>
      <c r="DD448" s="27">
        <v>2</v>
      </c>
      <c r="DE448" s="27">
        <v>10</v>
      </c>
      <c r="DF448" s="27">
        <v>1</v>
      </c>
      <c r="DG448" s="27" t="s">
        <v>52</v>
      </c>
      <c r="DH448" s="27" t="s">
        <v>52</v>
      </c>
      <c r="DJ448" s="27">
        <v>675</v>
      </c>
      <c r="DK448" s="27" t="s">
        <v>335</v>
      </c>
      <c r="DL448" s="27" t="s">
        <v>52</v>
      </c>
      <c r="DM448" s="27">
        <v>2</v>
      </c>
      <c r="DN448" s="27">
        <v>6</v>
      </c>
      <c r="DO448" s="27">
        <v>1</v>
      </c>
      <c r="DP448" s="27" t="s">
        <v>52</v>
      </c>
      <c r="DQ448" s="27" t="s">
        <v>52</v>
      </c>
      <c r="DS448" s="27">
        <v>30</v>
      </c>
      <c r="DT448" s="27" t="s">
        <v>335</v>
      </c>
      <c r="DU448" s="27" t="s">
        <v>52</v>
      </c>
      <c r="DV448" s="27">
        <v>1</v>
      </c>
      <c r="DW448" s="27">
        <v>15</v>
      </c>
      <c r="DX448" s="27">
        <v>1</v>
      </c>
      <c r="DY448" s="27" t="s">
        <v>52</v>
      </c>
      <c r="DZ448" s="27" t="s">
        <v>52</v>
      </c>
      <c r="EB448" s="27">
        <v>75</v>
      </c>
      <c r="EC448" s="27" t="s">
        <v>335</v>
      </c>
      <c r="ED448" s="27" t="s">
        <v>52</v>
      </c>
      <c r="EE448" s="27">
        <v>2</v>
      </c>
      <c r="EF448" s="27">
        <v>4</v>
      </c>
      <c r="EG448" s="27">
        <v>1</v>
      </c>
      <c r="EH448" s="27" t="s">
        <v>52</v>
      </c>
      <c r="EI448" s="27" t="s">
        <v>52</v>
      </c>
      <c r="EK448" s="27">
        <v>350</v>
      </c>
      <c r="EL448" s="27" t="s">
        <v>335</v>
      </c>
      <c r="EM448" s="27" t="s">
        <v>52</v>
      </c>
      <c r="EN448" s="27">
        <v>2</v>
      </c>
      <c r="EO448" s="27">
        <v>6</v>
      </c>
      <c r="EP448" s="27">
        <v>1</v>
      </c>
      <c r="EQ448" s="27" t="s">
        <v>52</v>
      </c>
      <c r="ER448" s="27" t="s">
        <v>52</v>
      </c>
      <c r="ET448" s="27">
        <v>200</v>
      </c>
      <c r="EU448" s="27" t="s">
        <v>335</v>
      </c>
      <c r="EV448" s="27" t="s">
        <v>52</v>
      </c>
      <c r="EW448" s="27">
        <v>3</v>
      </c>
      <c r="EX448" s="27">
        <v>10</v>
      </c>
      <c r="EY448" s="27">
        <v>1</v>
      </c>
      <c r="EZ448" s="27" t="s">
        <v>52</v>
      </c>
      <c r="FA448" s="27" t="s">
        <v>52</v>
      </c>
      <c r="FC448" s="27">
        <v>100</v>
      </c>
      <c r="FD448" s="27" t="s">
        <v>335</v>
      </c>
      <c r="FE448" s="27" t="s">
        <v>52</v>
      </c>
      <c r="FF448" s="27">
        <v>3</v>
      </c>
      <c r="FG448" s="27">
        <v>2</v>
      </c>
      <c r="FH448" s="27">
        <v>1</v>
      </c>
      <c r="FI448" s="27" t="s">
        <v>52</v>
      </c>
      <c r="FJ448" s="27">
        <v>75</v>
      </c>
      <c r="FK448" s="27">
        <v>155</v>
      </c>
      <c r="FL448" s="27" t="s">
        <v>2500</v>
      </c>
      <c r="FM448" s="27" t="s">
        <v>52</v>
      </c>
      <c r="FN448" s="27">
        <v>3</v>
      </c>
      <c r="FO448" s="27">
        <v>10</v>
      </c>
      <c r="FP448" s="27">
        <v>1</v>
      </c>
      <c r="FQ448" s="27" t="s">
        <v>52</v>
      </c>
      <c r="FR448" s="27" t="s">
        <v>52</v>
      </c>
      <c r="FT448" s="27">
        <v>155</v>
      </c>
      <c r="FU448" s="27" t="s">
        <v>353</v>
      </c>
      <c r="FV448" s="27" t="s">
        <v>52</v>
      </c>
      <c r="FW448" s="27">
        <v>3</v>
      </c>
      <c r="FX448" s="27">
        <v>6</v>
      </c>
      <c r="FY448" s="27">
        <v>1</v>
      </c>
      <c r="FZ448" s="27" t="s">
        <v>2506</v>
      </c>
      <c r="GA448" s="27">
        <v>500089</v>
      </c>
      <c r="GB448" s="27" t="s">
        <v>2505</v>
      </c>
      <c r="GC448" s="27" t="s">
        <v>2504</v>
      </c>
      <c r="GD448" s="27">
        <v>14</v>
      </c>
      <c r="GF448" s="27">
        <v>-1</v>
      </c>
      <c r="GG448" s="27" t="s">
        <v>54</v>
      </c>
      <c r="GH448" s="27" t="s">
        <v>54</v>
      </c>
    </row>
    <row r="449" spans="1:190" x14ac:dyDescent="0.3">
      <c r="A449" s="27" t="s">
        <v>2503</v>
      </c>
      <c r="B449" s="27" t="s">
        <v>2502</v>
      </c>
      <c r="C449" s="27">
        <v>6252</v>
      </c>
      <c r="D449" s="47" t="s">
        <v>4054</v>
      </c>
      <c r="E449" s="28">
        <v>42235</v>
      </c>
      <c r="F449" s="27" t="s">
        <v>69</v>
      </c>
      <c r="G449" s="27" t="s">
        <v>70</v>
      </c>
      <c r="H449" s="27" t="s">
        <v>71</v>
      </c>
      <c r="I449" s="27" t="s">
        <v>1626</v>
      </c>
      <c r="J449" s="27" t="s">
        <v>2501</v>
      </c>
      <c r="K449" s="27" t="s">
        <v>64</v>
      </c>
      <c r="FI449" s="27" t="s">
        <v>52</v>
      </c>
      <c r="FJ449" s="27">
        <v>75</v>
      </c>
      <c r="FK449" s="27">
        <v>155</v>
      </c>
      <c r="FL449" s="27" t="s">
        <v>2500</v>
      </c>
      <c r="FM449" s="27" t="s">
        <v>52</v>
      </c>
      <c r="FN449" s="27">
        <v>3</v>
      </c>
      <c r="FO449" s="27">
        <v>9</v>
      </c>
      <c r="FP449" s="27">
        <v>1</v>
      </c>
      <c r="FQ449" s="27" t="s">
        <v>52</v>
      </c>
      <c r="FR449" s="27" t="s">
        <v>52</v>
      </c>
      <c r="FT449" s="27">
        <v>155</v>
      </c>
      <c r="FU449" s="27" t="s">
        <v>353</v>
      </c>
      <c r="FV449" s="27" t="s">
        <v>52</v>
      </c>
      <c r="FW449" s="27">
        <v>2</v>
      </c>
      <c r="FX449" s="27">
        <v>7</v>
      </c>
      <c r="FY449" s="27">
        <v>1</v>
      </c>
      <c r="FZ449" s="27" t="s">
        <v>2499</v>
      </c>
      <c r="GA449" s="27">
        <v>500074</v>
      </c>
      <c r="GB449" s="27" t="s">
        <v>2498</v>
      </c>
      <c r="GC449" s="27" t="s">
        <v>2492</v>
      </c>
      <c r="GD449" s="27">
        <v>14</v>
      </c>
      <c r="GF449" s="27">
        <v>-1</v>
      </c>
      <c r="GG449" s="27" t="s">
        <v>54</v>
      </c>
      <c r="GH449" s="27" t="s">
        <v>54</v>
      </c>
    </row>
    <row r="450" spans="1:190" x14ac:dyDescent="0.3">
      <c r="A450" s="27" t="s">
        <v>2497</v>
      </c>
      <c r="B450" s="27" t="s">
        <v>2496</v>
      </c>
      <c r="C450" s="27">
        <v>6252</v>
      </c>
      <c r="D450" s="47" t="s">
        <v>4055</v>
      </c>
      <c r="E450" s="28">
        <v>42235</v>
      </c>
      <c r="F450" s="27" t="s">
        <v>69</v>
      </c>
      <c r="G450" s="27" t="s">
        <v>70</v>
      </c>
      <c r="H450" s="27" t="s">
        <v>71</v>
      </c>
      <c r="I450" s="27" t="s">
        <v>1626</v>
      </c>
      <c r="J450" s="27" t="s">
        <v>2495</v>
      </c>
      <c r="K450" s="27" t="s">
        <v>64</v>
      </c>
      <c r="FI450" s="27" t="s">
        <v>52</v>
      </c>
      <c r="FJ450" s="27">
        <v>75</v>
      </c>
      <c r="FK450" s="27">
        <v>160</v>
      </c>
      <c r="FL450" s="27" t="s">
        <v>315</v>
      </c>
      <c r="FM450" s="27" t="s">
        <v>52</v>
      </c>
      <c r="FN450" s="27">
        <v>2</v>
      </c>
      <c r="FO450" s="27">
        <v>8</v>
      </c>
      <c r="FP450" s="27">
        <v>1</v>
      </c>
      <c r="FQ450" s="27" t="s">
        <v>52</v>
      </c>
      <c r="FR450" s="27" t="s">
        <v>52</v>
      </c>
      <c r="FT450" s="27">
        <v>155</v>
      </c>
      <c r="FU450" s="27" t="s">
        <v>353</v>
      </c>
      <c r="FV450" s="27" t="s">
        <v>52</v>
      </c>
      <c r="FW450" s="27">
        <v>2</v>
      </c>
      <c r="FX450" s="27">
        <v>8</v>
      </c>
      <c r="FY450" s="27">
        <v>1</v>
      </c>
      <c r="FZ450" s="27" t="s">
        <v>2494</v>
      </c>
      <c r="GA450" s="27">
        <v>500073</v>
      </c>
      <c r="GB450" s="27" t="s">
        <v>2493</v>
      </c>
      <c r="GC450" s="27" t="s">
        <v>2492</v>
      </c>
      <c r="GD450" s="27">
        <v>13</v>
      </c>
      <c r="GF450" s="27">
        <v>-1</v>
      </c>
      <c r="GG450" s="27" t="s">
        <v>54</v>
      </c>
      <c r="GH450" s="27" t="s">
        <v>54</v>
      </c>
    </row>
    <row r="451" spans="1:190" x14ac:dyDescent="0.3">
      <c r="A451" s="27" t="s">
        <v>1689</v>
      </c>
      <c r="B451" s="27" t="s">
        <v>1688</v>
      </c>
      <c r="C451" s="27">
        <v>6252</v>
      </c>
      <c r="D451" s="47" t="s">
        <v>4056</v>
      </c>
      <c r="E451" s="28">
        <v>42235</v>
      </c>
      <c r="F451" s="27" t="s">
        <v>69</v>
      </c>
      <c r="G451" s="27" t="s">
        <v>70</v>
      </c>
      <c r="H451" s="27" t="s">
        <v>71</v>
      </c>
      <c r="I451" s="27" t="s">
        <v>1626</v>
      </c>
      <c r="J451" s="27" t="s">
        <v>1687</v>
      </c>
      <c r="K451" s="27" t="s">
        <v>64</v>
      </c>
      <c r="L451" s="27" t="s">
        <v>52</v>
      </c>
      <c r="M451" s="27" t="s">
        <v>52</v>
      </c>
      <c r="O451" s="27">
        <v>100</v>
      </c>
      <c r="P451" s="27" t="s">
        <v>335</v>
      </c>
      <c r="Q451" s="27" t="s">
        <v>52</v>
      </c>
      <c r="R451" s="27">
        <v>3</v>
      </c>
      <c r="S451" s="27">
        <v>4</v>
      </c>
      <c r="T451" s="27">
        <v>1</v>
      </c>
      <c r="DY451" s="27" t="s">
        <v>52</v>
      </c>
      <c r="DZ451" s="27" t="s">
        <v>52</v>
      </c>
      <c r="EB451" s="27">
        <v>75</v>
      </c>
      <c r="EC451" s="27" t="s">
        <v>335</v>
      </c>
      <c r="ED451" s="27" t="s">
        <v>52</v>
      </c>
      <c r="EE451" s="27">
        <v>2</v>
      </c>
      <c r="EF451" s="27">
        <v>1</v>
      </c>
      <c r="EG451" s="27">
        <v>1</v>
      </c>
      <c r="FZ451" s="27" t="s">
        <v>1686</v>
      </c>
      <c r="GA451" s="27">
        <v>500082</v>
      </c>
      <c r="GB451" s="27" t="s">
        <v>1685</v>
      </c>
      <c r="GC451" s="27" t="s">
        <v>1669</v>
      </c>
      <c r="GD451" s="27">
        <v>10</v>
      </c>
      <c r="GF451" s="27">
        <v>-1</v>
      </c>
    </row>
    <row r="452" spans="1:190" x14ac:dyDescent="0.3">
      <c r="A452" s="27" t="s">
        <v>1679</v>
      </c>
      <c r="B452" s="27" t="s">
        <v>1678</v>
      </c>
      <c r="C452" s="27">
        <v>6252</v>
      </c>
      <c r="D452" s="47" t="s">
        <v>4057</v>
      </c>
      <c r="E452" s="28">
        <v>42235</v>
      </c>
      <c r="F452" s="27" t="s">
        <v>69</v>
      </c>
      <c r="G452" s="27" t="s">
        <v>70</v>
      </c>
      <c r="H452" s="27" t="s">
        <v>71</v>
      </c>
      <c r="I452" s="27" t="s">
        <v>1626</v>
      </c>
      <c r="J452" s="27" t="s">
        <v>1677</v>
      </c>
      <c r="K452" s="27" t="s">
        <v>64</v>
      </c>
      <c r="L452" s="27" t="s">
        <v>52</v>
      </c>
      <c r="M452" s="27" t="s">
        <v>53</v>
      </c>
      <c r="O452" s="27">
        <f>5000/50</f>
        <v>100</v>
      </c>
      <c r="P452" s="27" t="s">
        <v>335</v>
      </c>
      <c r="Q452" s="27" t="s">
        <v>52</v>
      </c>
      <c r="R452" s="27">
        <v>2</v>
      </c>
      <c r="S452" s="27">
        <v>5</v>
      </c>
      <c r="T452" s="27">
        <v>1</v>
      </c>
      <c r="DY452" s="27" t="s">
        <v>52</v>
      </c>
      <c r="DZ452" s="27" t="s">
        <v>52</v>
      </c>
      <c r="EB452" s="27">
        <v>75</v>
      </c>
      <c r="EC452" s="27" t="s">
        <v>335</v>
      </c>
      <c r="ED452" s="27" t="s">
        <v>52</v>
      </c>
      <c r="EE452" s="27">
        <v>2</v>
      </c>
      <c r="EF452" s="27">
        <v>1</v>
      </c>
      <c r="EG452" s="27">
        <v>1</v>
      </c>
      <c r="FZ452" s="27" t="s">
        <v>1676</v>
      </c>
      <c r="GA452" s="27">
        <v>500083</v>
      </c>
      <c r="GB452" s="27" t="s">
        <v>1675</v>
      </c>
      <c r="GC452" s="27" t="s">
        <v>1663</v>
      </c>
      <c r="GD452" s="27">
        <v>11</v>
      </c>
      <c r="GF452" s="27">
        <v>-1</v>
      </c>
    </row>
    <row r="453" spans="1:190" x14ac:dyDescent="0.3">
      <c r="A453" s="27" t="s">
        <v>1674</v>
      </c>
      <c r="B453" s="27" t="s">
        <v>1673</v>
      </c>
      <c r="C453" s="27">
        <v>6252</v>
      </c>
      <c r="D453" s="47" t="s">
        <v>4058</v>
      </c>
      <c r="E453" s="28">
        <v>42235</v>
      </c>
      <c r="F453" s="27" t="s">
        <v>69</v>
      </c>
      <c r="G453" s="27" t="s">
        <v>70</v>
      </c>
      <c r="H453" s="27" t="s">
        <v>71</v>
      </c>
      <c r="I453" s="27" t="s">
        <v>1626</v>
      </c>
      <c r="J453" s="27" t="s">
        <v>1672</v>
      </c>
      <c r="K453" s="27" t="s">
        <v>64</v>
      </c>
      <c r="L453" s="27" t="s">
        <v>52</v>
      </c>
      <c r="M453" s="27" t="s">
        <v>52</v>
      </c>
      <c r="O453" s="27">
        <v>100</v>
      </c>
      <c r="P453" s="27" t="s">
        <v>335</v>
      </c>
      <c r="Q453" s="27" t="s">
        <v>52</v>
      </c>
      <c r="R453" s="27">
        <v>3</v>
      </c>
      <c r="S453" s="27">
        <v>6</v>
      </c>
      <c r="T453" s="27">
        <v>1</v>
      </c>
      <c r="DY453" s="27" t="s">
        <v>52</v>
      </c>
      <c r="DZ453" s="27" t="s">
        <v>52</v>
      </c>
      <c r="EB453" s="27">
        <v>80</v>
      </c>
      <c r="EC453" s="27" t="s">
        <v>335</v>
      </c>
      <c r="ED453" s="27" t="s">
        <v>52</v>
      </c>
      <c r="EE453" s="27">
        <v>1</v>
      </c>
      <c r="EF453" s="27">
        <v>1</v>
      </c>
      <c r="EG453" s="27">
        <v>1</v>
      </c>
      <c r="FZ453" s="27" t="s">
        <v>1671</v>
      </c>
      <c r="GA453" s="27">
        <v>500081</v>
      </c>
      <c r="GB453" s="27" t="s">
        <v>1670</v>
      </c>
      <c r="GC453" s="27" t="s">
        <v>1669</v>
      </c>
      <c r="GD453" s="27">
        <v>9</v>
      </c>
      <c r="GF453" s="27">
        <v>-1</v>
      </c>
    </row>
    <row r="454" spans="1:190" x14ac:dyDescent="0.3">
      <c r="A454" s="27" t="s">
        <v>1668</v>
      </c>
      <c r="B454" s="27" t="s">
        <v>1667</v>
      </c>
      <c r="C454" s="27">
        <v>6252</v>
      </c>
      <c r="D454" s="47" t="s">
        <v>4059</v>
      </c>
      <c r="E454" s="28">
        <v>42235</v>
      </c>
      <c r="F454" s="27" t="s">
        <v>69</v>
      </c>
      <c r="G454" s="27" t="s">
        <v>70</v>
      </c>
      <c r="H454" s="27" t="s">
        <v>71</v>
      </c>
      <c r="I454" s="27" t="s">
        <v>1626</v>
      </c>
      <c r="J454" s="27" t="s">
        <v>1666</v>
      </c>
      <c r="K454" s="27" t="s">
        <v>64</v>
      </c>
      <c r="CO454" s="27" t="s">
        <v>52</v>
      </c>
      <c r="CP454" s="27" t="s">
        <v>52</v>
      </c>
      <c r="CR454" s="27">
        <v>400</v>
      </c>
      <c r="CS454" s="27" t="s">
        <v>335</v>
      </c>
      <c r="CT454" s="27" t="s">
        <v>52</v>
      </c>
      <c r="CU454" s="27">
        <v>2</v>
      </c>
      <c r="CV454" s="27">
        <v>5</v>
      </c>
      <c r="CW454" s="27">
        <v>1</v>
      </c>
      <c r="FZ454" s="27" t="s">
        <v>1665</v>
      </c>
      <c r="GA454" s="27">
        <v>500085</v>
      </c>
      <c r="GB454" s="27" t="s">
        <v>1664</v>
      </c>
      <c r="GC454" s="27" t="s">
        <v>1663</v>
      </c>
      <c r="GD454" s="27">
        <v>13</v>
      </c>
      <c r="GF454" s="27">
        <v>-1</v>
      </c>
      <c r="GG454" s="27" t="s">
        <v>54</v>
      </c>
      <c r="GH454" s="27" t="s">
        <v>54</v>
      </c>
    </row>
    <row r="455" spans="1:190" x14ac:dyDescent="0.3">
      <c r="A455" s="27" t="s">
        <v>1662</v>
      </c>
      <c r="B455" s="27" t="s">
        <v>1661</v>
      </c>
      <c r="C455" s="27">
        <v>6252</v>
      </c>
      <c r="D455" s="47" t="s">
        <v>4060</v>
      </c>
      <c r="E455" s="28">
        <v>42235</v>
      </c>
      <c r="F455" s="27" t="s">
        <v>69</v>
      </c>
      <c r="G455" s="27" t="s">
        <v>70</v>
      </c>
      <c r="H455" s="27" t="s">
        <v>71</v>
      </c>
      <c r="I455" s="27" t="s">
        <v>1626</v>
      </c>
      <c r="J455" s="27" t="s">
        <v>808</v>
      </c>
      <c r="K455" s="27" t="s">
        <v>64</v>
      </c>
      <c r="CO455" s="27" t="s">
        <v>52</v>
      </c>
      <c r="CP455" s="27" t="s">
        <v>52</v>
      </c>
      <c r="CR455" s="27">
        <v>450</v>
      </c>
      <c r="CS455" s="27" t="s">
        <v>335</v>
      </c>
      <c r="CT455" s="27" t="s">
        <v>52</v>
      </c>
      <c r="CU455" s="27">
        <v>3</v>
      </c>
      <c r="CV455" s="27">
        <v>6</v>
      </c>
      <c r="CW455" s="27">
        <v>1</v>
      </c>
      <c r="FZ455" s="27" t="s">
        <v>1660</v>
      </c>
      <c r="GA455" s="27">
        <v>500086</v>
      </c>
      <c r="GB455" s="27" t="s">
        <v>1659</v>
      </c>
      <c r="GC455" s="27" t="s">
        <v>1648</v>
      </c>
      <c r="GD455" s="27">
        <v>14</v>
      </c>
      <c r="GF455" s="27">
        <v>-1</v>
      </c>
      <c r="GG455" s="27" t="s">
        <v>54</v>
      </c>
      <c r="GH455" s="27" t="s">
        <v>54</v>
      </c>
    </row>
    <row r="456" spans="1:190" x14ac:dyDescent="0.3">
      <c r="A456" s="27" t="s">
        <v>1658</v>
      </c>
      <c r="B456" s="27" t="s">
        <v>1657</v>
      </c>
      <c r="C456" s="27">
        <v>6252</v>
      </c>
      <c r="D456" s="47" t="s">
        <v>4061</v>
      </c>
      <c r="E456" s="28">
        <v>42235</v>
      </c>
      <c r="F456" s="27" t="s">
        <v>69</v>
      </c>
      <c r="G456" s="27" t="s">
        <v>70</v>
      </c>
      <c r="H456" s="27" t="s">
        <v>71</v>
      </c>
      <c r="I456" s="27" t="s">
        <v>1626</v>
      </c>
      <c r="J456" s="27" t="s">
        <v>1656</v>
      </c>
      <c r="K456" s="27" t="s">
        <v>64</v>
      </c>
      <c r="CO456" s="27" t="s">
        <v>52</v>
      </c>
      <c r="CP456" s="27" t="s">
        <v>52</v>
      </c>
      <c r="CR456" s="27">
        <v>500</v>
      </c>
      <c r="CS456" s="27" t="s">
        <v>335</v>
      </c>
      <c r="CT456" s="27" t="s">
        <v>52</v>
      </c>
      <c r="CU456" s="27">
        <v>2</v>
      </c>
      <c r="CV456" s="27">
        <v>6</v>
      </c>
      <c r="CW456" s="27">
        <v>1</v>
      </c>
      <c r="FZ456" s="27" t="s">
        <v>1655</v>
      </c>
      <c r="GA456" s="27">
        <v>500087</v>
      </c>
      <c r="GB456" s="27" t="s">
        <v>1654</v>
      </c>
      <c r="GC456" s="27" t="s">
        <v>1648</v>
      </c>
      <c r="GD456" s="27">
        <v>15</v>
      </c>
      <c r="GF456" s="27">
        <v>-1</v>
      </c>
      <c r="GG456" s="27" t="s">
        <v>54</v>
      </c>
      <c r="GH456" s="27" t="s">
        <v>54</v>
      </c>
    </row>
    <row r="457" spans="1:190" x14ac:dyDescent="0.3">
      <c r="A457" s="27" t="s">
        <v>1653</v>
      </c>
      <c r="B457" s="27" t="s">
        <v>1652</v>
      </c>
      <c r="C457" s="27">
        <v>6252</v>
      </c>
      <c r="D457" s="47" t="s">
        <v>4062</v>
      </c>
      <c r="E457" s="28">
        <v>42235</v>
      </c>
      <c r="F457" s="27" t="s">
        <v>69</v>
      </c>
      <c r="G457" s="27" t="s">
        <v>70</v>
      </c>
      <c r="H457" s="27" t="s">
        <v>71</v>
      </c>
      <c r="I457" s="27" t="s">
        <v>1626</v>
      </c>
      <c r="J457" s="27" t="s">
        <v>1651</v>
      </c>
      <c r="K457" s="27" t="s">
        <v>64</v>
      </c>
      <c r="CO457" s="27" t="s">
        <v>52</v>
      </c>
      <c r="CP457" s="27" t="s">
        <v>52</v>
      </c>
      <c r="CR457" s="27">
        <v>500</v>
      </c>
      <c r="CS457" s="27" t="s">
        <v>335</v>
      </c>
      <c r="CT457" s="27" t="s">
        <v>52</v>
      </c>
      <c r="CU457" s="27">
        <v>2</v>
      </c>
      <c r="CV457" s="27">
        <v>6</v>
      </c>
      <c r="CW457" s="27">
        <v>2</v>
      </c>
      <c r="FZ457" s="27" t="s">
        <v>1650</v>
      </c>
      <c r="GA457" s="27">
        <v>500088</v>
      </c>
      <c r="GB457" s="27" t="s">
        <v>1649</v>
      </c>
      <c r="GC457" s="27" t="s">
        <v>1648</v>
      </c>
      <c r="GD457" s="27">
        <v>16</v>
      </c>
      <c r="GF457" s="27">
        <v>-1</v>
      </c>
      <c r="GG457" s="27" t="s">
        <v>54</v>
      </c>
      <c r="GH457" s="27" t="s">
        <v>54</v>
      </c>
    </row>
    <row r="458" spans="1:190" x14ac:dyDescent="0.3">
      <c r="A458" s="27" t="s">
        <v>1647</v>
      </c>
      <c r="B458" s="27" t="s">
        <v>1646</v>
      </c>
      <c r="C458" s="27">
        <v>6252</v>
      </c>
      <c r="D458" s="47" t="s">
        <v>4063</v>
      </c>
      <c r="E458" s="28">
        <v>42235</v>
      </c>
      <c r="F458" s="27" t="s">
        <v>69</v>
      </c>
      <c r="G458" s="27" t="s">
        <v>70</v>
      </c>
      <c r="H458" s="27" t="s">
        <v>71</v>
      </c>
      <c r="I458" s="27" t="s">
        <v>1626</v>
      </c>
      <c r="J458" s="27" t="s">
        <v>1645</v>
      </c>
      <c r="K458" s="27" t="s">
        <v>64</v>
      </c>
      <c r="BO458" s="27" t="s">
        <v>53</v>
      </c>
      <c r="BP458" s="27">
        <v>25</v>
      </c>
      <c r="BQ458" s="27">
        <v>70</v>
      </c>
      <c r="BR458" s="27" t="s">
        <v>335</v>
      </c>
      <c r="BS458" s="27" t="s">
        <v>52</v>
      </c>
      <c r="BT458" s="27">
        <v>2</v>
      </c>
      <c r="BU458" s="27">
        <v>2</v>
      </c>
      <c r="BV458" s="27">
        <v>1</v>
      </c>
      <c r="FZ458" s="27" t="s">
        <v>1644</v>
      </c>
      <c r="GA458" s="27">
        <v>500067</v>
      </c>
      <c r="GB458" s="27" t="s">
        <v>1643</v>
      </c>
      <c r="GC458" s="27" t="s">
        <v>1642</v>
      </c>
      <c r="GD458" s="27">
        <v>22</v>
      </c>
      <c r="GF458" s="27">
        <v>-1</v>
      </c>
      <c r="GG458" s="27" t="s">
        <v>54</v>
      </c>
      <c r="GH458" s="27" t="s">
        <v>54</v>
      </c>
    </row>
    <row r="459" spans="1:190" x14ac:dyDescent="0.3">
      <c r="A459" s="27" t="s">
        <v>1641</v>
      </c>
      <c r="B459" s="27" t="s">
        <v>1640</v>
      </c>
      <c r="C459" s="27">
        <v>6252</v>
      </c>
      <c r="D459" s="47" t="s">
        <v>4064</v>
      </c>
      <c r="E459" s="28">
        <v>42235</v>
      </c>
      <c r="F459" s="27" t="s">
        <v>69</v>
      </c>
      <c r="G459" s="27" t="s">
        <v>70</v>
      </c>
      <c r="H459" s="27" t="s">
        <v>71</v>
      </c>
      <c r="I459" s="27" t="s">
        <v>1626</v>
      </c>
      <c r="J459" s="27" t="s">
        <v>1639</v>
      </c>
      <c r="K459" s="27" t="s">
        <v>64</v>
      </c>
      <c r="BO459" s="27" t="s">
        <v>52</v>
      </c>
      <c r="BQ459" s="27">
        <v>75</v>
      </c>
      <c r="BR459" s="27" t="s">
        <v>335</v>
      </c>
      <c r="BS459" s="27" t="s">
        <v>52</v>
      </c>
      <c r="BT459" s="27">
        <v>2</v>
      </c>
      <c r="BU459" s="27">
        <v>5</v>
      </c>
      <c r="BV459" s="27">
        <v>1</v>
      </c>
      <c r="FZ459" s="27" t="s">
        <v>1637</v>
      </c>
      <c r="GA459" s="27">
        <v>500064</v>
      </c>
      <c r="GB459" s="27" t="s">
        <v>1636</v>
      </c>
      <c r="GC459" s="27" t="s">
        <v>1629</v>
      </c>
      <c r="GD459" s="27">
        <v>19</v>
      </c>
      <c r="GF459" s="27">
        <v>-1</v>
      </c>
      <c r="GG459" s="27" t="s">
        <v>54</v>
      </c>
      <c r="GH459" s="27" t="s">
        <v>54</v>
      </c>
    </row>
    <row r="460" spans="1:190" x14ac:dyDescent="0.3">
      <c r="A460" s="27" t="s">
        <v>1628</v>
      </c>
      <c r="B460" s="27" t="s">
        <v>1627</v>
      </c>
      <c r="C460" s="27">
        <v>6252</v>
      </c>
      <c r="D460" s="47" t="s">
        <v>4065</v>
      </c>
      <c r="E460" s="28">
        <v>42235</v>
      </c>
      <c r="F460" s="27" t="s">
        <v>69</v>
      </c>
      <c r="G460" s="27" t="s">
        <v>70</v>
      </c>
      <c r="H460" s="27" t="s">
        <v>71</v>
      </c>
      <c r="I460" s="27" t="s">
        <v>1626</v>
      </c>
      <c r="J460" s="27" t="s">
        <v>1625</v>
      </c>
      <c r="K460" s="27" t="s">
        <v>64</v>
      </c>
      <c r="BO460" s="27" t="s">
        <v>52</v>
      </c>
      <c r="BQ460" s="27">
        <v>80</v>
      </c>
      <c r="BR460" s="27" t="s">
        <v>335</v>
      </c>
      <c r="BS460" s="27" t="s">
        <v>52</v>
      </c>
      <c r="BT460" s="27">
        <v>2</v>
      </c>
      <c r="BU460" s="27">
        <v>4</v>
      </c>
      <c r="BV460" s="27">
        <v>1</v>
      </c>
      <c r="FZ460" s="27" t="s">
        <v>1624</v>
      </c>
      <c r="GA460" s="27">
        <v>500066</v>
      </c>
      <c r="GB460" s="27" t="s">
        <v>1623</v>
      </c>
      <c r="GC460" s="27" t="s">
        <v>1622</v>
      </c>
      <c r="GD460" s="27">
        <v>21</v>
      </c>
      <c r="GF460" s="27">
        <v>-1</v>
      </c>
      <c r="GG460" s="27" t="s">
        <v>54</v>
      </c>
      <c r="GH460" s="27" t="s">
        <v>54</v>
      </c>
    </row>
    <row r="461" spans="1:190" x14ac:dyDescent="0.3">
      <c r="C461" s="27">
        <v>6252</v>
      </c>
      <c r="D461" s="47" t="s">
        <v>4066</v>
      </c>
      <c r="E461" s="28">
        <v>42239</v>
      </c>
      <c r="F461" s="27" t="s">
        <v>377</v>
      </c>
      <c r="G461" s="27" t="s">
        <v>670</v>
      </c>
      <c r="H461" s="27" t="s">
        <v>734</v>
      </c>
      <c r="K461" s="27" t="s">
        <v>51</v>
      </c>
      <c r="FZ461" s="27" t="s">
        <v>743</v>
      </c>
      <c r="GA461" s="27">
        <v>3268439</v>
      </c>
      <c r="GB461" s="27" t="s">
        <v>742</v>
      </c>
      <c r="GC461" s="27" t="s">
        <v>741</v>
      </c>
      <c r="GD461" s="27">
        <v>137</v>
      </c>
      <c r="GF461" s="27">
        <v>-1</v>
      </c>
    </row>
    <row r="462" spans="1:190" x14ac:dyDescent="0.3">
      <c r="C462" s="27">
        <v>6252</v>
      </c>
      <c r="D462" s="47" t="s">
        <v>4067</v>
      </c>
      <c r="E462" s="28">
        <v>42239</v>
      </c>
      <c r="F462" s="27" t="s">
        <v>377</v>
      </c>
      <c r="G462" s="27" t="s">
        <v>431</v>
      </c>
      <c r="H462" s="27" t="s">
        <v>430</v>
      </c>
      <c r="K462" s="27" t="s">
        <v>51</v>
      </c>
      <c r="CR462" s="27">
        <v>500</v>
      </c>
      <c r="FZ462" s="27" t="s">
        <v>497</v>
      </c>
      <c r="GA462" s="27">
        <v>3265820</v>
      </c>
      <c r="GB462" s="27" t="s">
        <v>496</v>
      </c>
      <c r="GC462" s="27" t="s">
        <v>495</v>
      </c>
      <c r="GD462" s="27">
        <v>98</v>
      </c>
      <c r="GF462" s="27">
        <v>-1</v>
      </c>
    </row>
    <row r="463" spans="1:190" x14ac:dyDescent="0.3">
      <c r="A463" s="27" t="s">
        <v>1166</v>
      </c>
      <c r="B463" s="27" t="s">
        <v>1165</v>
      </c>
      <c r="C463" s="27">
        <v>6252</v>
      </c>
      <c r="D463" s="47" t="s">
        <v>4068</v>
      </c>
      <c r="E463" s="28">
        <v>42236</v>
      </c>
      <c r="F463" s="27" t="s">
        <v>48</v>
      </c>
      <c r="G463" s="27" t="s">
        <v>67</v>
      </c>
      <c r="H463" s="27" t="s">
        <v>68</v>
      </c>
      <c r="I463" s="27" t="s">
        <v>1109</v>
      </c>
      <c r="J463" s="27" t="s">
        <v>1164</v>
      </c>
      <c r="K463" s="27" t="s">
        <v>51</v>
      </c>
      <c r="L463" s="27" t="s">
        <v>53</v>
      </c>
      <c r="DY463" s="27" t="s">
        <v>52</v>
      </c>
      <c r="DZ463" s="27" t="s">
        <v>53</v>
      </c>
      <c r="EA463" s="27">
        <v>12</v>
      </c>
      <c r="EB463" s="27">
        <v>100</v>
      </c>
      <c r="EC463" s="27" t="s">
        <v>335</v>
      </c>
      <c r="ED463" s="27" t="s">
        <v>52</v>
      </c>
      <c r="EE463" s="27">
        <v>1</v>
      </c>
      <c r="EF463" s="27">
        <v>1</v>
      </c>
      <c r="EG463" s="27">
        <v>1</v>
      </c>
      <c r="FZ463" s="27" t="s">
        <v>1163</v>
      </c>
      <c r="GA463" s="27">
        <v>503497</v>
      </c>
      <c r="GB463" s="27" t="s">
        <v>1162</v>
      </c>
      <c r="GC463" s="27" t="s">
        <v>1161</v>
      </c>
      <c r="GD463" s="27">
        <v>22</v>
      </c>
      <c r="GF463" s="27">
        <v>-1</v>
      </c>
    </row>
    <row r="464" spans="1:190" x14ac:dyDescent="0.3">
      <c r="A464" s="27" t="s">
        <v>1160</v>
      </c>
      <c r="B464" s="27" t="s">
        <v>1159</v>
      </c>
      <c r="C464" s="27">
        <v>6252</v>
      </c>
      <c r="D464" s="47" t="s">
        <v>4069</v>
      </c>
      <c r="E464" s="28">
        <v>42236</v>
      </c>
      <c r="F464" s="27" t="s">
        <v>48</v>
      </c>
      <c r="G464" s="27" t="s">
        <v>67</v>
      </c>
      <c r="H464" s="27" t="s">
        <v>68</v>
      </c>
      <c r="I464" s="27" t="s">
        <v>1109</v>
      </c>
      <c r="J464" s="27" t="s">
        <v>1158</v>
      </c>
      <c r="K464" s="27" t="s">
        <v>51</v>
      </c>
      <c r="L464" s="27" t="s">
        <v>53</v>
      </c>
      <c r="DY464" s="27" t="s">
        <v>52</v>
      </c>
      <c r="DZ464" s="27" t="s">
        <v>53</v>
      </c>
      <c r="EA464" s="27">
        <v>12</v>
      </c>
      <c r="EB464" s="27">
        <v>100</v>
      </c>
      <c r="EC464" s="27" t="s">
        <v>335</v>
      </c>
      <c r="ED464" s="27" t="s">
        <v>52</v>
      </c>
      <c r="EE464" s="27">
        <v>1</v>
      </c>
      <c r="EF464" s="27">
        <v>1</v>
      </c>
      <c r="EG464" s="27">
        <v>1</v>
      </c>
      <c r="FZ464" s="27" t="s">
        <v>1157</v>
      </c>
      <c r="GA464" s="27">
        <v>503498</v>
      </c>
      <c r="GB464" s="27" t="s">
        <v>1156</v>
      </c>
      <c r="GC464" s="27" t="s">
        <v>1155</v>
      </c>
      <c r="GD464" s="27">
        <v>23</v>
      </c>
      <c r="GF464" s="27">
        <v>-1</v>
      </c>
    </row>
    <row r="465" spans="1:190" x14ac:dyDescent="0.3">
      <c r="A465" s="27" t="s">
        <v>1117</v>
      </c>
      <c r="B465" s="27" t="s">
        <v>1116</v>
      </c>
      <c r="C465" s="27">
        <v>6252</v>
      </c>
      <c r="D465" s="47" t="s">
        <v>4070</v>
      </c>
      <c r="E465" s="28">
        <v>42236</v>
      </c>
      <c r="F465" s="27" t="s">
        <v>48</v>
      </c>
      <c r="G465" s="27" t="s">
        <v>67</v>
      </c>
      <c r="H465" s="27" t="s">
        <v>68</v>
      </c>
      <c r="I465" s="27" t="s">
        <v>1109</v>
      </c>
      <c r="J465" s="27" t="s">
        <v>1115</v>
      </c>
      <c r="K465" s="27" t="s">
        <v>51</v>
      </c>
      <c r="BO465" s="27" t="s">
        <v>52</v>
      </c>
      <c r="BQ465" s="27">
        <v>80</v>
      </c>
      <c r="BR465" s="27" t="s">
        <v>335</v>
      </c>
      <c r="BS465" s="27" t="s">
        <v>52</v>
      </c>
      <c r="BT465" s="27">
        <v>7</v>
      </c>
      <c r="BU465" s="27">
        <v>5</v>
      </c>
      <c r="BV465" s="27">
        <v>2</v>
      </c>
      <c r="FZ465" s="27" t="s">
        <v>1114</v>
      </c>
      <c r="GA465" s="27">
        <v>503431</v>
      </c>
      <c r="GB465" s="27" t="s">
        <v>1113</v>
      </c>
      <c r="GC465" s="27" t="s">
        <v>1112</v>
      </c>
      <c r="GD465" s="27">
        <v>37</v>
      </c>
      <c r="GF465" s="27">
        <v>-1</v>
      </c>
      <c r="GG465" s="27" t="s">
        <v>54</v>
      </c>
      <c r="GH465" s="27" t="s">
        <v>54</v>
      </c>
    </row>
    <row r="466" spans="1:190" x14ac:dyDescent="0.3">
      <c r="A466" s="27" t="s">
        <v>1111</v>
      </c>
      <c r="B466" s="27" t="s">
        <v>1110</v>
      </c>
      <c r="C466" s="27">
        <v>6252</v>
      </c>
      <c r="D466" s="47" t="s">
        <v>4071</v>
      </c>
      <c r="E466" s="28">
        <v>42236</v>
      </c>
      <c r="F466" s="27" t="s">
        <v>48</v>
      </c>
      <c r="G466" s="27" t="s">
        <v>67</v>
      </c>
      <c r="H466" s="27" t="s">
        <v>68</v>
      </c>
      <c r="I466" s="27" t="s">
        <v>1109</v>
      </c>
      <c r="J466" s="27" t="s">
        <v>1108</v>
      </c>
      <c r="K466" s="27" t="s">
        <v>51</v>
      </c>
      <c r="BO466" s="27" t="s">
        <v>52</v>
      </c>
      <c r="BQ466" s="27">
        <v>80</v>
      </c>
      <c r="BR466" s="27" t="s">
        <v>335</v>
      </c>
      <c r="BS466" s="27" t="s">
        <v>52</v>
      </c>
      <c r="BT466" s="27">
        <v>6</v>
      </c>
      <c r="BU466" s="27">
        <v>5</v>
      </c>
      <c r="BV466" s="27">
        <v>2</v>
      </c>
      <c r="FZ466" s="27" t="s">
        <v>1107</v>
      </c>
      <c r="GA466" s="27">
        <v>503432</v>
      </c>
      <c r="GB466" s="27" t="s">
        <v>1106</v>
      </c>
      <c r="GC466" s="27" t="s">
        <v>1105</v>
      </c>
      <c r="GD466" s="27">
        <v>38</v>
      </c>
      <c r="GF466" s="27">
        <v>-1</v>
      </c>
      <c r="GG466" s="27" t="s">
        <v>54</v>
      </c>
      <c r="GH466" s="27" t="s">
        <v>54</v>
      </c>
    </row>
    <row r="467" spans="1:190" x14ac:dyDescent="0.3">
      <c r="C467" s="27">
        <v>6252</v>
      </c>
      <c r="D467" s="47" t="s">
        <v>4072</v>
      </c>
      <c r="E467" s="27" t="s">
        <v>900</v>
      </c>
      <c r="F467" s="27" t="s">
        <v>48</v>
      </c>
      <c r="G467" s="27" t="s">
        <v>88</v>
      </c>
      <c r="H467" s="27" t="s">
        <v>89</v>
      </c>
      <c r="I467" s="27" t="s">
        <v>94</v>
      </c>
      <c r="J467" s="27" t="s">
        <v>914</v>
      </c>
      <c r="K467" s="27" t="s">
        <v>51</v>
      </c>
      <c r="BO467" s="27" t="s">
        <v>52</v>
      </c>
      <c r="BP467" s="27" t="s">
        <v>54</v>
      </c>
      <c r="BQ467" s="27">
        <v>100</v>
      </c>
      <c r="BR467" s="27" t="s">
        <v>320</v>
      </c>
      <c r="BS467" s="27" t="s">
        <v>52</v>
      </c>
      <c r="BT467" s="27">
        <v>1</v>
      </c>
      <c r="BU467" s="27">
        <v>2</v>
      </c>
      <c r="BV467" s="27">
        <v>1</v>
      </c>
      <c r="GB467" s="27" t="s">
        <v>913</v>
      </c>
      <c r="GC467" s="27" t="s">
        <v>912</v>
      </c>
    </row>
    <row r="468" spans="1:190" x14ac:dyDescent="0.3">
      <c r="A468" s="27" t="s">
        <v>2073</v>
      </c>
      <c r="B468" s="27" t="s">
        <v>2072</v>
      </c>
      <c r="C468" s="27">
        <v>6252</v>
      </c>
      <c r="D468" s="47" t="s">
        <v>4073</v>
      </c>
      <c r="E468" s="28">
        <v>42233</v>
      </c>
      <c r="F468" s="27" t="s">
        <v>69</v>
      </c>
      <c r="G468" s="27" t="s">
        <v>2060</v>
      </c>
      <c r="H468" s="27" t="s">
        <v>2059</v>
      </c>
      <c r="I468" s="27" t="s">
        <v>381</v>
      </c>
      <c r="J468" s="27" t="s">
        <v>2071</v>
      </c>
      <c r="K468" s="27" t="s">
        <v>51</v>
      </c>
      <c r="L468" s="27" t="s">
        <v>52</v>
      </c>
      <c r="M468" s="27" t="s">
        <v>52</v>
      </c>
      <c r="O468" s="27">
        <v>110</v>
      </c>
      <c r="P468" s="27" t="s">
        <v>1273</v>
      </c>
      <c r="Q468" s="27" t="s">
        <v>52</v>
      </c>
      <c r="R468" s="27">
        <v>12</v>
      </c>
      <c r="S468" s="27">
        <v>9</v>
      </c>
      <c r="T468" s="27">
        <v>1</v>
      </c>
      <c r="U468" s="27" t="s">
        <v>52</v>
      </c>
      <c r="V468" s="27" t="s">
        <v>52</v>
      </c>
      <c r="X468" s="27">
        <v>325</v>
      </c>
      <c r="Y468" s="27" t="s">
        <v>2057</v>
      </c>
      <c r="Z468" s="27" t="s">
        <v>52</v>
      </c>
      <c r="AA468" s="27">
        <v>12</v>
      </c>
      <c r="AB468" s="27">
        <v>10</v>
      </c>
      <c r="AC468" s="27">
        <v>1</v>
      </c>
      <c r="AD468" s="27" t="s">
        <v>52</v>
      </c>
      <c r="AE468" s="27" t="s">
        <v>52</v>
      </c>
      <c r="AG468" s="27">
        <v>75</v>
      </c>
      <c r="AH468" s="27" t="s">
        <v>1273</v>
      </c>
      <c r="AI468" s="27" t="s">
        <v>52</v>
      </c>
      <c r="AJ468" s="27">
        <v>12</v>
      </c>
      <c r="AK468" s="27">
        <v>10</v>
      </c>
      <c r="AL468" s="27">
        <v>1</v>
      </c>
      <c r="AM468" s="27" t="s">
        <v>52</v>
      </c>
      <c r="AN468" s="27" t="s">
        <v>52</v>
      </c>
      <c r="AP468" s="27">
        <v>225</v>
      </c>
      <c r="AQ468" s="27" t="s">
        <v>2056</v>
      </c>
      <c r="AR468" s="27" t="s">
        <v>52</v>
      </c>
      <c r="AS468" s="27">
        <v>10</v>
      </c>
      <c r="AT468" s="27">
        <v>8</v>
      </c>
      <c r="AU468" s="27">
        <v>1</v>
      </c>
      <c r="AV468" s="27" t="s">
        <v>52</v>
      </c>
      <c r="AW468" s="27" t="s">
        <v>52</v>
      </c>
      <c r="AY468" s="27">
        <v>350</v>
      </c>
      <c r="AZ468" s="27" t="s">
        <v>357</v>
      </c>
      <c r="BA468" s="27" t="s">
        <v>52</v>
      </c>
      <c r="BB468" s="27">
        <v>10</v>
      </c>
      <c r="BC468" s="27">
        <v>10</v>
      </c>
      <c r="BD468" s="27">
        <v>1</v>
      </c>
      <c r="BE468" s="27" t="s">
        <v>52</v>
      </c>
      <c r="BF468" s="27" t="s">
        <v>52</v>
      </c>
      <c r="BH468" s="27">
        <v>175</v>
      </c>
      <c r="BI468" s="27" t="s">
        <v>354</v>
      </c>
      <c r="BJ468" s="27" t="s">
        <v>52</v>
      </c>
      <c r="BK468" s="27">
        <v>10</v>
      </c>
      <c r="BL468" s="27">
        <v>12</v>
      </c>
      <c r="BM468" s="27">
        <v>1</v>
      </c>
      <c r="BN468" s="27" t="s">
        <v>52</v>
      </c>
      <c r="BO468" s="27" t="s">
        <v>52</v>
      </c>
      <c r="BQ468" s="27">
        <v>75</v>
      </c>
      <c r="BR468" s="27" t="s">
        <v>2070</v>
      </c>
      <c r="BW468" s="27" t="s">
        <v>52</v>
      </c>
      <c r="BX468" s="27" t="s">
        <v>52</v>
      </c>
      <c r="BZ468" s="27">
        <v>1750</v>
      </c>
      <c r="CA468" s="27" t="s">
        <v>343</v>
      </c>
      <c r="CB468" s="27" t="s">
        <v>52</v>
      </c>
      <c r="CC468" s="27">
        <v>12</v>
      </c>
      <c r="CD468" s="27">
        <v>10</v>
      </c>
      <c r="CE468" s="27">
        <v>1</v>
      </c>
      <c r="CF468" s="27" t="s">
        <v>52</v>
      </c>
      <c r="CG468" s="27" t="s">
        <v>52</v>
      </c>
      <c r="CI468" s="27">
        <v>250</v>
      </c>
      <c r="CJ468" s="27" t="s">
        <v>2053</v>
      </c>
      <c r="CK468" s="27" t="s">
        <v>52</v>
      </c>
      <c r="CL468" s="27">
        <v>13</v>
      </c>
      <c r="CM468" s="27">
        <v>15</v>
      </c>
      <c r="CN468" s="27">
        <v>1</v>
      </c>
      <c r="CO468" s="27" t="s">
        <v>52</v>
      </c>
      <c r="CP468" s="27" t="s">
        <v>52</v>
      </c>
      <c r="CR468" s="27">
        <v>575</v>
      </c>
      <c r="CS468" s="27" t="s">
        <v>2069</v>
      </c>
      <c r="CX468" s="27" t="s">
        <v>52</v>
      </c>
      <c r="CY468" s="27" t="s">
        <v>52</v>
      </c>
      <c r="DA468" s="27">
        <v>325</v>
      </c>
      <c r="DB468" s="27" t="s">
        <v>357</v>
      </c>
      <c r="DC468" s="27" t="s">
        <v>52</v>
      </c>
      <c r="DD468" s="27">
        <v>10</v>
      </c>
      <c r="DE468" s="27">
        <v>12</v>
      </c>
      <c r="DF468" s="27">
        <v>1</v>
      </c>
      <c r="DG468" s="27" t="s">
        <v>52</v>
      </c>
      <c r="DH468" s="27" t="s">
        <v>52</v>
      </c>
      <c r="DJ468" s="27">
        <v>600</v>
      </c>
      <c r="DK468" s="27" t="s">
        <v>310</v>
      </c>
      <c r="DL468" s="27" t="s">
        <v>52</v>
      </c>
      <c r="DM468" s="27">
        <v>7</v>
      </c>
      <c r="DN468" s="27">
        <v>5</v>
      </c>
      <c r="DO468" s="27">
        <v>1</v>
      </c>
      <c r="DP468" s="27" t="s">
        <v>52</v>
      </c>
      <c r="DQ468" s="27" t="s">
        <v>52</v>
      </c>
      <c r="DS468" s="27">
        <v>75</v>
      </c>
      <c r="DT468" s="27" t="s">
        <v>383</v>
      </c>
      <c r="DU468" s="27" t="s">
        <v>52</v>
      </c>
      <c r="DV468" s="27">
        <v>10</v>
      </c>
      <c r="DW468" s="27">
        <v>10</v>
      </c>
      <c r="DX468" s="27">
        <v>1</v>
      </c>
      <c r="DY468" s="27" t="s">
        <v>52</v>
      </c>
      <c r="DZ468" s="27" t="s">
        <v>52</v>
      </c>
      <c r="EB468" s="27">
        <v>100</v>
      </c>
      <c r="EC468" s="27" t="s">
        <v>2068</v>
      </c>
      <c r="EH468" s="27" t="s">
        <v>52</v>
      </c>
      <c r="EI468" s="27" t="s">
        <v>52</v>
      </c>
      <c r="EK468" s="27">
        <v>300</v>
      </c>
      <c r="EL468" s="27" t="s">
        <v>313</v>
      </c>
      <c r="EM468" s="27" t="s">
        <v>52</v>
      </c>
      <c r="EN468" s="27">
        <v>10</v>
      </c>
      <c r="EO468" s="27">
        <v>6</v>
      </c>
      <c r="EP468" s="27">
        <v>1</v>
      </c>
      <c r="EQ468" s="27" t="s">
        <v>52</v>
      </c>
      <c r="ER468" s="27" t="s">
        <v>53</v>
      </c>
      <c r="ES468" s="27">
        <v>5</v>
      </c>
      <c r="ET468" s="27">
        <v>120</v>
      </c>
      <c r="EU468" s="27" t="s">
        <v>2067</v>
      </c>
      <c r="EV468" s="27" t="s">
        <v>52</v>
      </c>
      <c r="EW468" s="27">
        <v>10</v>
      </c>
      <c r="EX468" s="27">
        <v>7</v>
      </c>
      <c r="EY468" s="27">
        <v>1</v>
      </c>
      <c r="EZ468" s="27" t="s">
        <v>52</v>
      </c>
      <c r="FA468" s="27" t="s">
        <v>52</v>
      </c>
      <c r="FC468" s="27">
        <v>50</v>
      </c>
      <c r="FD468" s="27" t="s">
        <v>1273</v>
      </c>
      <c r="FE468" s="27" t="s">
        <v>52</v>
      </c>
      <c r="FF468" s="27">
        <v>10</v>
      </c>
      <c r="FG468" s="27">
        <v>7</v>
      </c>
      <c r="FH468" s="27">
        <v>1</v>
      </c>
      <c r="FI468" s="27" t="s">
        <v>52</v>
      </c>
      <c r="FK468" s="27">
        <v>90</v>
      </c>
      <c r="FL468" s="27" t="s">
        <v>321</v>
      </c>
      <c r="FM468" s="27" t="s">
        <v>52</v>
      </c>
      <c r="FN468" s="27">
        <v>15</v>
      </c>
      <c r="FO468" s="27">
        <v>8</v>
      </c>
      <c r="FP468" s="27">
        <v>1</v>
      </c>
      <c r="FQ468" s="27" t="s">
        <v>52</v>
      </c>
      <c r="FR468" s="27" t="s">
        <v>53</v>
      </c>
      <c r="FS468" s="27">
        <v>24</v>
      </c>
      <c r="FT468" s="27">
        <v>312.5</v>
      </c>
      <c r="FU468" s="27" t="s">
        <v>2066</v>
      </c>
      <c r="FV468" s="27" t="s">
        <v>52</v>
      </c>
      <c r="FW468" s="27">
        <v>10</v>
      </c>
      <c r="FX468" s="27">
        <v>6</v>
      </c>
      <c r="FY468" s="27">
        <v>1</v>
      </c>
      <c r="FZ468" s="27" t="s">
        <v>2065</v>
      </c>
      <c r="GA468" s="27">
        <v>511414</v>
      </c>
      <c r="GB468" s="27" t="s">
        <v>2064</v>
      </c>
      <c r="GC468" s="27" t="s">
        <v>2063</v>
      </c>
      <c r="GD468" s="27">
        <v>62</v>
      </c>
      <c r="GF468" s="27">
        <v>-1</v>
      </c>
      <c r="GG468" s="27" t="s">
        <v>54</v>
      </c>
      <c r="GH468" s="27" t="s">
        <v>54</v>
      </c>
    </row>
    <row r="469" spans="1:190" x14ac:dyDescent="0.3">
      <c r="C469" s="27">
        <v>6252</v>
      </c>
      <c r="D469" s="47" t="s">
        <v>4074</v>
      </c>
      <c r="E469" s="27" t="s">
        <v>909</v>
      </c>
      <c r="F469" s="27" t="s">
        <v>48</v>
      </c>
      <c r="G469" s="27" t="s">
        <v>88</v>
      </c>
      <c r="H469" s="27" t="s">
        <v>93</v>
      </c>
      <c r="I469" s="27" t="s">
        <v>99</v>
      </c>
      <c r="J469" s="27" t="s">
        <v>99</v>
      </c>
      <c r="K469" s="27" t="s">
        <v>51</v>
      </c>
      <c r="FI469" s="27" t="s">
        <v>52</v>
      </c>
      <c r="FJ469" s="27">
        <v>77</v>
      </c>
      <c r="FK469" s="27">
        <v>125</v>
      </c>
      <c r="FL469" s="27" t="s">
        <v>312</v>
      </c>
      <c r="FM469" s="27" t="s">
        <v>52</v>
      </c>
      <c r="FN469" s="27">
        <v>1</v>
      </c>
      <c r="FO469" s="27">
        <v>15</v>
      </c>
      <c r="FP469" s="27">
        <v>1</v>
      </c>
      <c r="FQ469" s="27" t="s">
        <v>52</v>
      </c>
      <c r="FR469" s="27" t="s">
        <v>52</v>
      </c>
      <c r="FS469" s="27">
        <v>12</v>
      </c>
      <c r="FT469" s="27">
        <v>155</v>
      </c>
      <c r="FU469" s="27" t="s">
        <v>353</v>
      </c>
      <c r="FV469" s="27" t="s">
        <v>52</v>
      </c>
      <c r="FW469" s="27">
        <v>1</v>
      </c>
      <c r="FX469" s="27">
        <v>15</v>
      </c>
      <c r="FY469" s="27">
        <v>1</v>
      </c>
      <c r="GB469" s="27" t="s">
        <v>2334</v>
      </c>
      <c r="GC469" s="27" t="s">
        <v>2333</v>
      </c>
    </row>
    <row r="470" spans="1:190" x14ac:dyDescent="0.3">
      <c r="C470" s="27">
        <v>6252</v>
      </c>
      <c r="D470" s="47" t="s">
        <v>4075</v>
      </c>
      <c r="E470" s="27" t="s">
        <v>909</v>
      </c>
      <c r="F470" s="27" t="s">
        <v>48</v>
      </c>
      <c r="G470" s="27" t="s">
        <v>88</v>
      </c>
      <c r="H470" s="27" t="s">
        <v>93</v>
      </c>
      <c r="I470" s="27" t="s">
        <v>99</v>
      </c>
      <c r="J470" s="27" t="s">
        <v>99</v>
      </c>
      <c r="K470" s="27" t="s">
        <v>51</v>
      </c>
      <c r="FI470" s="27" t="s">
        <v>52</v>
      </c>
      <c r="FJ470" s="27">
        <v>77</v>
      </c>
      <c r="FK470" s="27">
        <v>125</v>
      </c>
      <c r="FL470" s="27" t="s">
        <v>312</v>
      </c>
      <c r="FM470" s="27" t="s">
        <v>52</v>
      </c>
      <c r="FN470" s="27">
        <v>1</v>
      </c>
      <c r="FO470" s="27">
        <v>10</v>
      </c>
      <c r="FP470" s="27">
        <v>1</v>
      </c>
      <c r="FQ470" s="27" t="s">
        <v>52</v>
      </c>
      <c r="FR470" s="27" t="s">
        <v>52</v>
      </c>
      <c r="FS470" s="27">
        <v>12</v>
      </c>
      <c r="FT470" s="27">
        <v>165</v>
      </c>
      <c r="FU470" s="27" t="s">
        <v>353</v>
      </c>
      <c r="FV470" s="27" t="s">
        <v>52</v>
      </c>
      <c r="FW470" s="27">
        <v>1</v>
      </c>
      <c r="FX470" s="27">
        <v>15</v>
      </c>
      <c r="FY470" s="27">
        <v>1</v>
      </c>
      <c r="GB470" s="27" t="s">
        <v>2332</v>
      </c>
      <c r="GC470" s="27" t="s">
        <v>2331</v>
      </c>
    </row>
    <row r="471" spans="1:190" x14ac:dyDescent="0.3">
      <c r="C471" s="27">
        <v>6252</v>
      </c>
      <c r="D471" s="47" t="s">
        <v>4076</v>
      </c>
      <c r="E471" s="27" t="s">
        <v>881</v>
      </c>
      <c r="F471" s="27" t="s">
        <v>48</v>
      </c>
      <c r="G471" s="27" t="s">
        <v>88</v>
      </c>
      <c r="H471" s="27" t="s">
        <v>91</v>
      </c>
      <c r="I471" s="27" t="s">
        <v>97</v>
      </c>
      <c r="J471" s="27" t="s">
        <v>97</v>
      </c>
      <c r="K471" s="27" t="s">
        <v>51</v>
      </c>
      <c r="L471" s="27" t="s">
        <v>52</v>
      </c>
      <c r="M471" s="27" t="s">
        <v>52</v>
      </c>
      <c r="O471" s="27">
        <v>100</v>
      </c>
      <c r="P471" s="27" t="s">
        <v>320</v>
      </c>
      <c r="Q471" s="27" t="s">
        <v>52</v>
      </c>
      <c r="R471" s="27">
        <v>1</v>
      </c>
      <c r="S471" s="27">
        <v>7</v>
      </c>
      <c r="T471" s="27">
        <v>1</v>
      </c>
      <c r="U471" s="27" t="s">
        <v>52</v>
      </c>
      <c r="V471" s="27" t="s">
        <v>52</v>
      </c>
      <c r="W471" s="27" t="s">
        <v>54</v>
      </c>
      <c r="X471" s="27">
        <v>350</v>
      </c>
      <c r="Y471" s="27" t="s">
        <v>390</v>
      </c>
      <c r="Z471" s="27" t="s">
        <v>52</v>
      </c>
      <c r="AA471" s="27">
        <v>1</v>
      </c>
      <c r="AB471" s="27">
        <v>5</v>
      </c>
      <c r="AC471" s="27">
        <v>1</v>
      </c>
      <c r="AD471" s="27" t="s">
        <v>52</v>
      </c>
      <c r="AE471" s="27" t="s">
        <v>52</v>
      </c>
      <c r="AG471" s="27">
        <v>175</v>
      </c>
      <c r="AH471" s="27" t="s">
        <v>320</v>
      </c>
      <c r="AI471" s="27" t="s">
        <v>52</v>
      </c>
      <c r="AJ471" s="27">
        <v>1</v>
      </c>
      <c r="AK471" s="27">
        <v>7</v>
      </c>
      <c r="AL471" s="27">
        <v>1</v>
      </c>
      <c r="AM471" s="27" t="s">
        <v>52</v>
      </c>
      <c r="AN471" s="27" t="s">
        <v>52</v>
      </c>
      <c r="AO471" s="27" t="s">
        <v>54</v>
      </c>
      <c r="AP471" s="27">
        <v>225</v>
      </c>
      <c r="AQ471" s="27" t="s">
        <v>320</v>
      </c>
      <c r="AR471" s="27" t="s">
        <v>52</v>
      </c>
      <c r="AS471" s="27">
        <v>1</v>
      </c>
      <c r="AT471" s="27">
        <v>7</v>
      </c>
      <c r="AU471" s="27">
        <v>1</v>
      </c>
      <c r="AV471" s="27" t="s">
        <v>52</v>
      </c>
      <c r="AW471" s="27" t="s">
        <v>52</v>
      </c>
      <c r="AY471" s="27">
        <v>400</v>
      </c>
      <c r="AZ471" s="27" t="s">
        <v>357</v>
      </c>
      <c r="BA471" s="27" t="s">
        <v>52</v>
      </c>
      <c r="BB471" s="27">
        <v>1</v>
      </c>
      <c r="BC471" s="27">
        <v>7</v>
      </c>
      <c r="BD471" s="27">
        <v>1</v>
      </c>
      <c r="BE471" s="27" t="s">
        <v>52</v>
      </c>
      <c r="BF471" s="27" t="s">
        <v>52</v>
      </c>
      <c r="BG471" s="27" t="s">
        <v>54</v>
      </c>
      <c r="BH471" s="27">
        <v>180</v>
      </c>
      <c r="BI471" s="27" t="s">
        <v>320</v>
      </c>
      <c r="BJ471" s="27" t="s">
        <v>52</v>
      </c>
      <c r="BK471" s="27">
        <v>1</v>
      </c>
      <c r="BL471" s="27">
        <v>5</v>
      </c>
      <c r="BM471" s="27">
        <v>1</v>
      </c>
      <c r="BN471" s="27" t="s">
        <v>53</v>
      </c>
      <c r="BP471" s="27" t="s">
        <v>54</v>
      </c>
      <c r="BW471" s="27" t="s">
        <v>52</v>
      </c>
      <c r="BX471" s="27" t="s">
        <v>52</v>
      </c>
      <c r="BY471" s="27" t="s">
        <v>54</v>
      </c>
      <c r="BZ471" s="27">
        <v>1850</v>
      </c>
      <c r="CA471" s="27" t="s">
        <v>343</v>
      </c>
      <c r="CB471" s="27" t="s">
        <v>52</v>
      </c>
      <c r="CC471" s="27">
        <v>1</v>
      </c>
      <c r="CD471" s="27">
        <v>5</v>
      </c>
      <c r="CE471" s="27">
        <v>1</v>
      </c>
      <c r="CF471" s="27" t="s">
        <v>52</v>
      </c>
      <c r="CG471" s="27" t="s">
        <v>52</v>
      </c>
      <c r="CI471" s="27">
        <v>500</v>
      </c>
      <c r="CJ471" s="27" t="s">
        <v>358</v>
      </c>
      <c r="CK471" s="27" t="s">
        <v>52</v>
      </c>
      <c r="CL471" s="27">
        <v>1</v>
      </c>
      <c r="CM471" s="27">
        <v>10</v>
      </c>
      <c r="CN471" s="27">
        <v>1</v>
      </c>
      <c r="CO471" s="27" t="s">
        <v>53</v>
      </c>
      <c r="CP471" s="27" t="s">
        <v>54</v>
      </c>
      <c r="CQ471" s="27" t="s">
        <v>54</v>
      </c>
      <c r="CR471" s="27" t="s">
        <v>54</v>
      </c>
      <c r="CS471" s="27" t="s">
        <v>54</v>
      </c>
      <c r="CT471" s="27" t="s">
        <v>54</v>
      </c>
      <c r="CU471" s="27" t="s">
        <v>54</v>
      </c>
      <c r="CV471" s="27" t="s">
        <v>54</v>
      </c>
      <c r="CW471" s="27" t="s">
        <v>54</v>
      </c>
      <c r="CX471" s="27" t="s">
        <v>52</v>
      </c>
      <c r="CY471" s="27" t="s">
        <v>52</v>
      </c>
      <c r="DA471" s="27">
        <v>350</v>
      </c>
      <c r="DB471" s="27" t="s">
        <v>357</v>
      </c>
      <c r="DC471" s="27" t="s">
        <v>52</v>
      </c>
      <c r="DD471" s="27">
        <v>1</v>
      </c>
      <c r="DE471" s="27">
        <v>7</v>
      </c>
      <c r="DF471" s="27">
        <v>1</v>
      </c>
      <c r="DG471" s="27" t="s">
        <v>52</v>
      </c>
      <c r="DH471" s="27" t="s">
        <v>52</v>
      </c>
      <c r="DI471" s="27" t="s">
        <v>54</v>
      </c>
      <c r="DJ471" s="27">
        <v>650</v>
      </c>
      <c r="DK471" s="27" t="s">
        <v>320</v>
      </c>
      <c r="DL471" s="27" t="s">
        <v>52</v>
      </c>
      <c r="DM471" s="27">
        <v>1</v>
      </c>
      <c r="DN471" s="27">
        <v>5</v>
      </c>
      <c r="DO471" s="27">
        <v>1</v>
      </c>
      <c r="DP471" s="27" t="s">
        <v>52</v>
      </c>
      <c r="DQ471" s="27" t="s">
        <v>52</v>
      </c>
      <c r="DR471" s="27" t="s">
        <v>54</v>
      </c>
      <c r="DS471" s="27">
        <v>50</v>
      </c>
      <c r="DT471" s="27" t="s">
        <v>320</v>
      </c>
      <c r="DU471" s="27" t="s">
        <v>52</v>
      </c>
      <c r="DV471" s="27">
        <v>1</v>
      </c>
      <c r="DW471" s="27">
        <v>5</v>
      </c>
      <c r="DX471" s="27">
        <v>1</v>
      </c>
      <c r="DY471" s="27" t="s">
        <v>53</v>
      </c>
      <c r="EA471" s="27" t="s">
        <v>54</v>
      </c>
      <c r="EH471" s="27" t="s">
        <v>52</v>
      </c>
      <c r="EI471" s="27" t="s">
        <v>52</v>
      </c>
      <c r="EK471" s="27">
        <v>325</v>
      </c>
      <c r="EL471" s="27" t="s">
        <v>313</v>
      </c>
      <c r="EM471" s="27" t="s">
        <v>52</v>
      </c>
      <c r="EN471" s="27">
        <v>1</v>
      </c>
      <c r="EO471" s="27">
        <v>7</v>
      </c>
      <c r="EP471" s="27">
        <v>1</v>
      </c>
      <c r="EQ471" s="27" t="s">
        <v>52</v>
      </c>
      <c r="ER471" s="27" t="s">
        <v>52</v>
      </c>
      <c r="ES471" s="27" t="s">
        <v>54</v>
      </c>
      <c r="ET471" s="27">
        <v>125</v>
      </c>
      <c r="EU471" s="27" t="s">
        <v>320</v>
      </c>
      <c r="EV471" s="27" t="s">
        <v>52</v>
      </c>
      <c r="EW471" s="27">
        <v>1</v>
      </c>
      <c r="EX471" s="27">
        <v>7</v>
      </c>
      <c r="EY471" s="27">
        <v>1</v>
      </c>
      <c r="EZ471" s="27" t="s">
        <v>52</v>
      </c>
      <c r="FA471" s="27" t="s">
        <v>52</v>
      </c>
      <c r="FB471" s="27" t="s">
        <v>54</v>
      </c>
      <c r="FC471" s="27">
        <v>350</v>
      </c>
      <c r="FD471" s="27" t="s">
        <v>313</v>
      </c>
      <c r="FE471" s="27" t="s">
        <v>52</v>
      </c>
      <c r="FF471" s="27">
        <v>1</v>
      </c>
      <c r="FG471" s="27">
        <v>7</v>
      </c>
      <c r="FH471" s="27">
        <v>1</v>
      </c>
      <c r="FI471" s="27" t="s">
        <v>53</v>
      </c>
      <c r="FQ471" s="27" t="s">
        <v>52</v>
      </c>
      <c r="FR471" s="27" t="s">
        <v>52</v>
      </c>
      <c r="FT471" s="27">
        <v>100</v>
      </c>
      <c r="FU471" s="27" t="s">
        <v>903</v>
      </c>
      <c r="FV471" s="27" t="s">
        <v>52</v>
      </c>
      <c r="FW471" s="27">
        <v>1</v>
      </c>
      <c r="FX471" s="27">
        <v>10</v>
      </c>
      <c r="FY471" s="27">
        <v>1</v>
      </c>
      <c r="GB471" s="27" t="s">
        <v>905</v>
      </c>
      <c r="GC471" s="27" t="s">
        <v>904</v>
      </c>
    </row>
    <row r="472" spans="1:190" x14ac:dyDescent="0.3">
      <c r="C472" s="27">
        <v>6252</v>
      </c>
      <c r="D472" s="47" t="s">
        <v>4077</v>
      </c>
      <c r="E472" s="27" t="s">
        <v>881</v>
      </c>
      <c r="F472" s="27" t="s">
        <v>48</v>
      </c>
      <c r="G472" s="27" t="s">
        <v>88</v>
      </c>
      <c r="H472" s="27" t="s">
        <v>91</v>
      </c>
      <c r="I472" s="27" t="s">
        <v>97</v>
      </c>
      <c r="J472" s="27" t="s">
        <v>97</v>
      </c>
      <c r="K472" s="27" t="s">
        <v>51</v>
      </c>
      <c r="L472" s="27" t="s">
        <v>52</v>
      </c>
      <c r="M472" s="27" t="s">
        <v>52</v>
      </c>
      <c r="O472" s="27">
        <v>125</v>
      </c>
      <c r="P472" s="27" t="s">
        <v>305</v>
      </c>
      <c r="Q472" s="27" t="s">
        <v>52</v>
      </c>
      <c r="R472" s="27">
        <v>1</v>
      </c>
      <c r="S472" s="27">
        <v>15</v>
      </c>
      <c r="T472" s="27">
        <v>1</v>
      </c>
      <c r="U472" s="27" t="s">
        <v>52</v>
      </c>
      <c r="V472" s="27" t="s">
        <v>52</v>
      </c>
      <c r="W472" s="27" t="s">
        <v>54</v>
      </c>
      <c r="X472" s="27">
        <v>350</v>
      </c>
      <c r="Y472" s="27" t="s">
        <v>354</v>
      </c>
      <c r="Z472" s="27" t="s">
        <v>52</v>
      </c>
      <c r="AA472" s="27">
        <v>1</v>
      </c>
      <c r="AB472" s="27">
        <v>10</v>
      </c>
      <c r="AC472" s="27">
        <v>1</v>
      </c>
      <c r="AD472" s="27" t="s">
        <v>52</v>
      </c>
      <c r="AE472" s="27" t="s">
        <v>52</v>
      </c>
      <c r="AG472" s="27">
        <v>175</v>
      </c>
      <c r="AH472" s="27" t="s">
        <v>320</v>
      </c>
      <c r="AI472" s="27" t="s">
        <v>52</v>
      </c>
      <c r="AJ472" s="27">
        <v>1</v>
      </c>
      <c r="AK472" s="27">
        <v>10</v>
      </c>
      <c r="AL472" s="27">
        <v>1</v>
      </c>
      <c r="AM472" s="27" t="s">
        <v>52</v>
      </c>
      <c r="AN472" s="27" t="s">
        <v>52</v>
      </c>
      <c r="AO472" s="27" t="s">
        <v>54</v>
      </c>
      <c r="AP472" s="27">
        <v>225</v>
      </c>
      <c r="AQ472" s="27" t="s">
        <v>320</v>
      </c>
      <c r="AR472" s="27" t="s">
        <v>52</v>
      </c>
      <c r="AS472" s="27">
        <v>1</v>
      </c>
      <c r="AT472" s="27">
        <v>15</v>
      </c>
      <c r="AU472" s="27">
        <v>1</v>
      </c>
      <c r="AV472" s="27" t="s">
        <v>52</v>
      </c>
      <c r="AW472" s="27" t="s">
        <v>52</v>
      </c>
      <c r="AY472" s="27">
        <v>400</v>
      </c>
      <c r="AZ472" s="27" t="s">
        <v>357</v>
      </c>
      <c r="BA472" s="27" t="s">
        <v>52</v>
      </c>
      <c r="BB472" s="27">
        <v>1</v>
      </c>
      <c r="BC472" s="27">
        <v>10</v>
      </c>
      <c r="BD472" s="27">
        <v>1</v>
      </c>
      <c r="BE472" s="27" t="s">
        <v>52</v>
      </c>
      <c r="BF472" s="27" t="s">
        <v>52</v>
      </c>
      <c r="BG472" s="27" t="s">
        <v>54</v>
      </c>
      <c r="BH472" s="27">
        <v>180</v>
      </c>
      <c r="BI472" s="27" t="s">
        <v>320</v>
      </c>
      <c r="BJ472" s="27" t="s">
        <v>52</v>
      </c>
      <c r="BK472" s="27">
        <v>1</v>
      </c>
      <c r="BL472" s="27">
        <v>7</v>
      </c>
      <c r="BM472" s="27">
        <v>1</v>
      </c>
      <c r="BN472" s="27" t="s">
        <v>53</v>
      </c>
      <c r="BP472" s="27" t="s">
        <v>54</v>
      </c>
      <c r="BW472" s="27" t="s">
        <v>52</v>
      </c>
      <c r="BX472" s="27" t="s">
        <v>52</v>
      </c>
      <c r="BY472" s="27" t="s">
        <v>54</v>
      </c>
      <c r="BZ472" s="27">
        <v>1850</v>
      </c>
      <c r="CA472" s="27" t="s">
        <v>343</v>
      </c>
      <c r="CB472" s="27" t="s">
        <v>52</v>
      </c>
      <c r="CC472" s="27">
        <v>1</v>
      </c>
      <c r="CD472" s="27">
        <v>5</v>
      </c>
      <c r="CE472" s="27">
        <v>1</v>
      </c>
      <c r="CF472" s="27" t="s">
        <v>52</v>
      </c>
      <c r="CG472" s="27" t="s">
        <v>52</v>
      </c>
      <c r="CI472" s="27">
        <v>500</v>
      </c>
      <c r="CJ472" s="27" t="s">
        <v>358</v>
      </c>
      <c r="CK472" s="27" t="s">
        <v>52</v>
      </c>
      <c r="CL472" s="27">
        <v>1</v>
      </c>
      <c r="CM472" s="27">
        <v>10</v>
      </c>
      <c r="CN472" s="27">
        <v>1</v>
      </c>
      <c r="CO472" s="27" t="s">
        <v>53</v>
      </c>
      <c r="CP472" s="27" t="s">
        <v>54</v>
      </c>
      <c r="CQ472" s="27" t="s">
        <v>54</v>
      </c>
      <c r="CR472" s="27" t="s">
        <v>54</v>
      </c>
      <c r="CS472" s="27" t="s">
        <v>54</v>
      </c>
      <c r="CT472" s="27" t="s">
        <v>54</v>
      </c>
      <c r="CU472" s="27" t="s">
        <v>54</v>
      </c>
      <c r="CV472" s="27" t="s">
        <v>54</v>
      </c>
      <c r="CW472" s="27" t="s">
        <v>54</v>
      </c>
      <c r="CX472" s="27" t="s">
        <v>52</v>
      </c>
      <c r="CY472" s="27" t="s">
        <v>52</v>
      </c>
      <c r="DA472" s="27">
        <v>350</v>
      </c>
      <c r="DB472" s="27" t="s">
        <v>357</v>
      </c>
      <c r="DC472" s="27" t="s">
        <v>52</v>
      </c>
      <c r="DD472" s="27">
        <v>1</v>
      </c>
      <c r="DE472" s="27">
        <v>7</v>
      </c>
      <c r="DF472" s="27">
        <v>1</v>
      </c>
      <c r="DG472" s="27" t="s">
        <v>52</v>
      </c>
      <c r="DH472" s="27" t="s">
        <v>52</v>
      </c>
      <c r="DI472" s="27" t="s">
        <v>54</v>
      </c>
      <c r="DJ472" s="27">
        <v>650</v>
      </c>
      <c r="DK472" s="27" t="s">
        <v>320</v>
      </c>
      <c r="DL472" s="27" t="s">
        <v>52</v>
      </c>
      <c r="DM472" s="27">
        <v>1</v>
      </c>
      <c r="DN472" s="27">
        <v>7</v>
      </c>
      <c r="DO472" s="27">
        <v>1</v>
      </c>
      <c r="DP472" s="27" t="s">
        <v>52</v>
      </c>
      <c r="DQ472" s="27" t="s">
        <v>52</v>
      </c>
      <c r="DR472" s="27" t="s">
        <v>54</v>
      </c>
      <c r="DS472" s="27">
        <v>50</v>
      </c>
      <c r="DT472" s="27" t="s">
        <v>320</v>
      </c>
      <c r="DU472" s="27" t="s">
        <v>52</v>
      </c>
      <c r="DV472" s="27">
        <v>1</v>
      </c>
      <c r="DW472" s="27">
        <v>15</v>
      </c>
      <c r="DX472" s="27">
        <v>1</v>
      </c>
      <c r="DY472" s="27" t="s">
        <v>53</v>
      </c>
      <c r="EA472" s="27" t="s">
        <v>54</v>
      </c>
      <c r="EH472" s="27" t="s">
        <v>53</v>
      </c>
      <c r="EQ472" s="27" t="s">
        <v>52</v>
      </c>
      <c r="ER472" s="27" t="s">
        <v>52</v>
      </c>
      <c r="ES472" s="27" t="s">
        <v>54</v>
      </c>
      <c r="ET472" s="27">
        <v>125</v>
      </c>
      <c r="EU472" s="27" t="s">
        <v>320</v>
      </c>
      <c r="EV472" s="27" t="s">
        <v>52</v>
      </c>
      <c r="EW472" s="27">
        <v>1</v>
      </c>
      <c r="EX472" s="27">
        <v>15</v>
      </c>
      <c r="EY472" s="27">
        <v>1</v>
      </c>
      <c r="EZ472" s="27" t="s">
        <v>52</v>
      </c>
      <c r="FA472" s="27" t="s">
        <v>52</v>
      </c>
      <c r="FB472" s="27" t="s">
        <v>54</v>
      </c>
      <c r="FC472" s="27">
        <v>150</v>
      </c>
      <c r="FD472" s="27" t="s">
        <v>313</v>
      </c>
      <c r="FE472" s="27" t="s">
        <v>52</v>
      </c>
      <c r="FF472" s="27">
        <v>1</v>
      </c>
      <c r="FG472" s="27">
        <v>15</v>
      </c>
      <c r="FH472" s="27">
        <v>1</v>
      </c>
      <c r="FI472" s="27" t="s">
        <v>53</v>
      </c>
      <c r="FQ472" s="27" t="s">
        <v>52</v>
      </c>
      <c r="FR472" s="27" t="s">
        <v>52</v>
      </c>
      <c r="FT472" s="27">
        <v>100</v>
      </c>
      <c r="FU472" s="27" t="s">
        <v>903</v>
      </c>
      <c r="FV472" s="27" t="s">
        <v>52</v>
      </c>
      <c r="FW472" s="27">
        <v>1</v>
      </c>
      <c r="FX472" s="27">
        <v>20</v>
      </c>
      <c r="FY472" s="27">
        <v>1</v>
      </c>
      <c r="GB472" s="27" t="s">
        <v>902</v>
      </c>
      <c r="GC472" s="27" t="s">
        <v>901</v>
      </c>
    </row>
    <row r="473" spans="1:190" x14ac:dyDescent="0.3">
      <c r="C473" s="27">
        <v>6252</v>
      </c>
      <c r="D473" s="47" t="s">
        <v>4078</v>
      </c>
      <c r="E473" s="27" t="s">
        <v>881</v>
      </c>
      <c r="F473" s="27" t="s">
        <v>48</v>
      </c>
      <c r="G473" s="27" t="s">
        <v>88</v>
      </c>
      <c r="H473" s="27" t="s">
        <v>91</v>
      </c>
      <c r="I473" s="27" t="s">
        <v>97</v>
      </c>
      <c r="J473" s="27" t="s">
        <v>97</v>
      </c>
      <c r="K473" s="27" t="s">
        <v>51</v>
      </c>
      <c r="CO473" s="27" t="s">
        <v>52</v>
      </c>
      <c r="CP473" s="27" t="s">
        <v>52</v>
      </c>
      <c r="CQ473" s="27" t="s">
        <v>54</v>
      </c>
      <c r="CR473" s="27">
        <v>320</v>
      </c>
      <c r="CS473" s="27" t="s">
        <v>310</v>
      </c>
      <c r="CT473" s="27" t="s">
        <v>52</v>
      </c>
      <c r="CU473" s="27">
        <v>1</v>
      </c>
      <c r="CV473" s="27">
        <v>3</v>
      </c>
      <c r="CW473" s="27">
        <v>1</v>
      </c>
      <c r="GB473" s="27" t="s">
        <v>896</v>
      </c>
      <c r="GC473" s="27" t="s">
        <v>895</v>
      </c>
    </row>
    <row r="474" spans="1:190" x14ac:dyDescent="0.3">
      <c r="C474" s="27">
        <v>6252</v>
      </c>
      <c r="D474" s="47" t="s">
        <v>4079</v>
      </c>
      <c r="E474" s="27" t="s">
        <v>881</v>
      </c>
      <c r="F474" s="27" t="s">
        <v>48</v>
      </c>
      <c r="G474" s="27" t="s">
        <v>88</v>
      </c>
      <c r="H474" s="27" t="s">
        <v>91</v>
      </c>
      <c r="I474" s="27" t="s">
        <v>97</v>
      </c>
      <c r="J474" s="27" t="s">
        <v>97</v>
      </c>
      <c r="K474" s="27" t="s">
        <v>51</v>
      </c>
      <c r="CO474" s="27" t="s">
        <v>52</v>
      </c>
      <c r="CP474" s="27" t="s">
        <v>52</v>
      </c>
      <c r="CQ474" s="27" t="s">
        <v>54</v>
      </c>
      <c r="CR474" s="27">
        <v>320</v>
      </c>
      <c r="CS474" s="27" t="s">
        <v>310</v>
      </c>
      <c r="CT474" s="27" t="s">
        <v>52</v>
      </c>
      <c r="CU474" s="27">
        <v>1</v>
      </c>
      <c r="CV474" s="27">
        <v>3</v>
      </c>
      <c r="CW474" s="27">
        <v>1</v>
      </c>
      <c r="GB474" s="27" t="s">
        <v>894</v>
      </c>
      <c r="GC474" s="27" t="s">
        <v>893</v>
      </c>
    </row>
    <row r="475" spans="1:190" x14ac:dyDescent="0.3">
      <c r="A475" s="27" t="s">
        <v>1746</v>
      </c>
      <c r="B475" s="27" t="s">
        <v>1745</v>
      </c>
      <c r="C475" s="27">
        <v>6252</v>
      </c>
      <c r="D475" s="47" t="s">
        <v>4080</v>
      </c>
      <c r="E475" s="28">
        <v>42234</v>
      </c>
      <c r="F475" s="27" t="s">
        <v>69</v>
      </c>
      <c r="G475" s="27" t="s">
        <v>70</v>
      </c>
      <c r="H475" s="27" t="s">
        <v>1695</v>
      </c>
      <c r="I475" s="27" t="s">
        <v>1694</v>
      </c>
      <c r="J475" s="27" t="s">
        <v>1744</v>
      </c>
      <c r="K475" s="27" t="s">
        <v>64</v>
      </c>
      <c r="L475" s="27" t="s">
        <v>53</v>
      </c>
      <c r="DY475" s="27" t="s">
        <v>52</v>
      </c>
      <c r="DZ475" s="27" t="s">
        <v>52</v>
      </c>
      <c r="EB475" s="27">
        <v>125</v>
      </c>
      <c r="EC475" s="27" t="s">
        <v>320</v>
      </c>
      <c r="ED475" s="27" t="s">
        <v>52</v>
      </c>
      <c r="EE475" s="27">
        <v>1</v>
      </c>
      <c r="EF475" s="27">
        <v>3</v>
      </c>
      <c r="EG475" s="27">
        <v>1</v>
      </c>
      <c r="FZ475" s="27" t="s">
        <v>1743</v>
      </c>
      <c r="GA475" s="27">
        <v>497272</v>
      </c>
      <c r="GB475" s="27" t="s">
        <v>1742</v>
      </c>
      <c r="GC475" s="27" t="s">
        <v>1741</v>
      </c>
      <c r="GD475" s="27">
        <v>3</v>
      </c>
      <c r="GF475" s="27">
        <v>-1</v>
      </c>
    </row>
  </sheetData>
  <autoFilter ref="A1:GH475">
    <sortState ref="A2:GK475">
      <sortCondition ref="C1:C475"/>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6"/>
  <sheetViews>
    <sheetView workbookViewId="0">
      <pane ySplit="1" topLeftCell="A2" activePane="bottomLeft" state="frozen"/>
      <selection activeCell="U1" sqref="U1"/>
      <selection pane="bottomLeft"/>
    </sheetView>
  </sheetViews>
  <sheetFormatPr defaultColWidth="15.7109375" defaultRowHeight="15" x14ac:dyDescent="0.25"/>
  <cols>
    <col min="1" max="7" width="15.7109375" style="1" customWidth="1"/>
    <col min="8" max="8" width="15.7109375" style="1"/>
    <col min="9" max="12" width="15.7109375" style="1" customWidth="1"/>
    <col min="13" max="39" width="15.7109375" style="1"/>
    <col min="40" max="41" width="15.7109375" customWidth="1"/>
    <col min="42" max="16384" width="15.7109375" style="1"/>
  </cols>
  <sheetData>
    <row r="1" spans="1:55" s="30" customFormat="1" ht="16.5" x14ac:dyDescent="0.3">
      <c r="A1" s="29" t="s">
        <v>0</v>
      </c>
      <c r="B1" s="29" t="s">
        <v>1</v>
      </c>
      <c r="C1" s="29" t="s">
        <v>417</v>
      </c>
      <c r="D1" s="29" t="s">
        <v>418</v>
      </c>
      <c r="E1" s="29" t="s">
        <v>2</v>
      </c>
      <c r="F1" s="29" t="s">
        <v>3</v>
      </c>
      <c r="G1" s="29" t="s">
        <v>4</v>
      </c>
      <c r="H1" s="29" t="s">
        <v>5</v>
      </c>
      <c r="I1" s="29" t="s">
        <v>6</v>
      </c>
      <c r="J1" s="29" t="s">
        <v>7</v>
      </c>
      <c r="K1" s="29" t="s">
        <v>8</v>
      </c>
      <c r="L1" s="29" t="s">
        <v>9</v>
      </c>
      <c r="M1" s="29" t="s">
        <v>10</v>
      </c>
      <c r="N1" s="29" t="s">
        <v>11</v>
      </c>
      <c r="O1" s="29" t="s">
        <v>12</v>
      </c>
      <c r="P1" s="29" t="s">
        <v>13</v>
      </c>
      <c r="Q1" s="29" t="s">
        <v>14</v>
      </c>
      <c r="R1" s="29" t="s">
        <v>15</v>
      </c>
      <c r="S1" s="29" t="s">
        <v>16</v>
      </c>
      <c r="T1" s="29" t="s">
        <v>17</v>
      </c>
      <c r="U1" s="29" t="s">
        <v>18</v>
      </c>
      <c r="V1" s="29" t="s">
        <v>19</v>
      </c>
      <c r="W1" s="29" t="s">
        <v>20</v>
      </c>
      <c r="X1" s="29" t="s">
        <v>21</v>
      </c>
      <c r="Y1" s="29" t="s">
        <v>22</v>
      </c>
      <c r="Z1" s="29" t="s">
        <v>23</v>
      </c>
      <c r="AA1" s="29" t="s">
        <v>24</v>
      </c>
      <c r="AB1" s="29" t="s">
        <v>25</v>
      </c>
      <c r="AC1" s="29" t="s">
        <v>26</v>
      </c>
      <c r="AD1" s="29" t="s">
        <v>27</v>
      </c>
      <c r="AE1" s="29" t="s">
        <v>28</v>
      </c>
      <c r="AF1" s="29" t="s">
        <v>29</v>
      </c>
      <c r="AG1" s="29" t="s">
        <v>30</v>
      </c>
      <c r="AH1" s="29" t="s">
        <v>31</v>
      </c>
      <c r="AI1" s="29" t="s">
        <v>32</v>
      </c>
      <c r="AJ1" s="29" t="s">
        <v>33</v>
      </c>
      <c r="AK1" s="29" t="s">
        <v>34</v>
      </c>
      <c r="AL1" s="29" t="s">
        <v>35</v>
      </c>
      <c r="AM1" s="29" t="s">
        <v>36</v>
      </c>
      <c r="AN1" s="48" t="s">
        <v>37</v>
      </c>
      <c r="AO1" s="48" t="s">
        <v>38</v>
      </c>
      <c r="AP1" s="29" t="s">
        <v>83</v>
      </c>
      <c r="AQ1" s="29" t="s">
        <v>84</v>
      </c>
      <c r="AR1" s="29" t="s">
        <v>85</v>
      </c>
      <c r="AS1" s="29" t="s">
        <v>86</v>
      </c>
      <c r="AT1" s="29" t="s">
        <v>87</v>
      </c>
      <c r="AU1" s="29" t="s">
        <v>39</v>
      </c>
      <c r="AV1" s="29" t="s">
        <v>40</v>
      </c>
      <c r="AW1" s="29" t="s">
        <v>41</v>
      </c>
      <c r="AX1" s="29" t="s">
        <v>42</v>
      </c>
      <c r="AY1" s="29" t="s">
        <v>43</v>
      </c>
      <c r="AZ1" s="29" t="s">
        <v>44</v>
      </c>
      <c r="BA1" s="29" t="s">
        <v>45</v>
      </c>
      <c r="BB1" s="29" t="s">
        <v>46</v>
      </c>
      <c r="BC1" s="29" t="s">
        <v>47</v>
      </c>
    </row>
    <row r="2" spans="1:55" ht="16.5" x14ac:dyDescent="0.3">
      <c r="A2" s="27" t="s">
        <v>3221</v>
      </c>
      <c r="B2" s="27" t="s">
        <v>3222</v>
      </c>
      <c r="C2" s="27">
        <v>6245</v>
      </c>
      <c r="D2" s="27"/>
      <c r="E2" s="28">
        <v>42235</v>
      </c>
      <c r="F2" s="27" t="s">
        <v>69</v>
      </c>
      <c r="G2" s="27" t="s">
        <v>1522</v>
      </c>
      <c r="H2" s="27" t="s">
        <v>1589</v>
      </c>
      <c r="I2" s="27" t="s">
        <v>1588</v>
      </c>
      <c r="J2" s="27" t="s">
        <v>3223</v>
      </c>
      <c r="K2" s="27" t="s">
        <v>51</v>
      </c>
      <c r="L2" s="27" t="s">
        <v>53</v>
      </c>
      <c r="M2" s="27"/>
      <c r="N2" s="27"/>
      <c r="O2" s="27"/>
      <c r="P2" s="27"/>
      <c r="Q2" s="27"/>
      <c r="R2" s="27" t="s">
        <v>53</v>
      </c>
      <c r="S2" s="27"/>
      <c r="T2" s="27"/>
      <c r="U2" s="27"/>
      <c r="V2" s="27"/>
      <c r="W2" s="27"/>
      <c r="X2" s="27" t="s">
        <v>52</v>
      </c>
      <c r="Y2" s="27">
        <v>75</v>
      </c>
      <c r="Z2" s="27" t="s">
        <v>52</v>
      </c>
      <c r="AA2" s="27">
        <v>2</v>
      </c>
      <c r="AB2" s="27">
        <v>2</v>
      </c>
      <c r="AC2" s="27">
        <v>2</v>
      </c>
      <c r="AD2" s="27" t="s">
        <v>53</v>
      </c>
      <c r="AE2" s="27"/>
      <c r="AF2" s="27"/>
      <c r="AG2" s="27"/>
      <c r="AH2" s="27"/>
      <c r="AI2" s="27"/>
      <c r="AJ2" s="27" t="s">
        <v>52</v>
      </c>
      <c r="AK2" s="27">
        <v>45</v>
      </c>
      <c r="AL2" s="27" t="s">
        <v>52</v>
      </c>
      <c r="AM2" s="27">
        <v>2</v>
      </c>
      <c r="AN2" s="31">
        <v>2</v>
      </c>
      <c r="AO2" s="31">
        <v>2</v>
      </c>
      <c r="AP2" s="27"/>
      <c r="AQ2" s="27"/>
      <c r="AR2" s="27"/>
      <c r="AS2" s="27"/>
      <c r="AT2" s="27"/>
      <c r="AU2" s="27" t="s">
        <v>3224</v>
      </c>
      <c r="AV2" s="27">
        <v>500715</v>
      </c>
      <c r="AW2" s="27" t="s">
        <v>3225</v>
      </c>
      <c r="AX2" s="27" t="s">
        <v>3226</v>
      </c>
      <c r="AY2" s="27">
        <v>18</v>
      </c>
      <c r="AZ2" s="27"/>
      <c r="BA2" s="27">
        <v>-1</v>
      </c>
      <c r="BB2" s="27" t="s">
        <v>54</v>
      </c>
      <c r="BC2" s="27" t="s">
        <v>54</v>
      </c>
    </row>
    <row r="3" spans="1:55" ht="16.5" x14ac:dyDescent="0.3">
      <c r="A3" s="27" t="s">
        <v>3227</v>
      </c>
      <c r="B3" s="27" t="s">
        <v>3228</v>
      </c>
      <c r="C3" s="27">
        <v>6245</v>
      </c>
      <c r="D3" s="27" t="s">
        <v>4081</v>
      </c>
      <c r="E3" s="28">
        <v>42235</v>
      </c>
      <c r="F3" s="27" t="s">
        <v>69</v>
      </c>
      <c r="G3" s="27" t="s">
        <v>1522</v>
      </c>
      <c r="H3" s="27" t="s">
        <v>1589</v>
      </c>
      <c r="I3" s="27" t="s">
        <v>1588</v>
      </c>
      <c r="J3" s="27" t="s">
        <v>3229</v>
      </c>
      <c r="K3" s="27" t="s">
        <v>51</v>
      </c>
      <c r="L3" s="27" t="s">
        <v>53</v>
      </c>
      <c r="M3" s="27"/>
      <c r="N3" s="27"/>
      <c r="O3" s="27"/>
      <c r="P3" s="27"/>
      <c r="Q3" s="27"/>
      <c r="R3" s="27" t="s">
        <v>53</v>
      </c>
      <c r="S3" s="27"/>
      <c r="T3" s="27"/>
      <c r="U3" s="27"/>
      <c r="V3" s="27"/>
      <c r="W3" s="27"/>
      <c r="X3" s="27" t="s">
        <v>52</v>
      </c>
      <c r="Y3" s="27">
        <v>75</v>
      </c>
      <c r="Z3" s="27" t="s">
        <v>52</v>
      </c>
      <c r="AA3" s="27">
        <v>2</v>
      </c>
      <c r="AB3" s="27">
        <v>10</v>
      </c>
      <c r="AC3" s="27">
        <v>2</v>
      </c>
      <c r="AD3" s="27" t="s">
        <v>53</v>
      </c>
      <c r="AE3" s="27"/>
      <c r="AF3" s="27"/>
      <c r="AG3" s="27"/>
      <c r="AH3" s="27"/>
      <c r="AI3" s="27"/>
      <c r="AJ3" s="27" t="s">
        <v>52</v>
      </c>
      <c r="AK3" s="27">
        <v>45</v>
      </c>
      <c r="AL3" s="27" t="s">
        <v>52</v>
      </c>
      <c r="AM3" s="27">
        <v>2</v>
      </c>
      <c r="AN3" s="31">
        <v>15</v>
      </c>
      <c r="AO3" s="31">
        <v>2</v>
      </c>
      <c r="AP3" s="27"/>
      <c r="AQ3" s="27"/>
      <c r="AR3" s="27"/>
      <c r="AS3" s="27"/>
      <c r="AT3" s="27"/>
      <c r="AU3" s="27" t="s">
        <v>3230</v>
      </c>
      <c r="AV3" s="27">
        <v>500738</v>
      </c>
      <c r="AW3" s="27" t="s">
        <v>3231</v>
      </c>
      <c r="AX3" s="27" t="s">
        <v>3232</v>
      </c>
      <c r="AY3" s="27">
        <v>19</v>
      </c>
      <c r="AZ3" s="27"/>
      <c r="BA3" s="27">
        <v>-1</v>
      </c>
      <c r="BB3" s="27" t="s">
        <v>54</v>
      </c>
      <c r="BC3" s="27" t="s">
        <v>54</v>
      </c>
    </row>
    <row r="4" spans="1:55" ht="16.5" x14ac:dyDescent="0.3">
      <c r="A4" s="27" t="s">
        <v>3233</v>
      </c>
      <c r="B4" s="27" t="s">
        <v>3234</v>
      </c>
      <c r="C4" s="27">
        <v>6245</v>
      </c>
      <c r="D4" s="27" t="s">
        <v>4082</v>
      </c>
      <c r="E4" s="28">
        <v>42235</v>
      </c>
      <c r="F4" s="27" t="s">
        <v>69</v>
      </c>
      <c r="G4" s="27" t="s">
        <v>1522</v>
      </c>
      <c r="H4" s="27" t="s">
        <v>1589</v>
      </c>
      <c r="I4" s="27" t="s">
        <v>1588</v>
      </c>
      <c r="J4" s="27" t="s">
        <v>3235</v>
      </c>
      <c r="K4" s="27" t="s">
        <v>51</v>
      </c>
      <c r="L4" s="27" t="s">
        <v>53</v>
      </c>
      <c r="M4" s="27"/>
      <c r="N4" s="27"/>
      <c r="O4" s="27"/>
      <c r="P4" s="27"/>
      <c r="Q4" s="27"/>
      <c r="R4" s="27" t="s">
        <v>53</v>
      </c>
      <c r="S4" s="27"/>
      <c r="T4" s="27"/>
      <c r="U4" s="27"/>
      <c r="V4" s="27"/>
      <c r="W4" s="27"/>
      <c r="X4" s="27" t="s">
        <v>52</v>
      </c>
      <c r="Y4" s="27">
        <v>75</v>
      </c>
      <c r="Z4" s="27" t="s">
        <v>52</v>
      </c>
      <c r="AA4" s="27">
        <v>4</v>
      </c>
      <c r="AB4" s="27">
        <v>7</v>
      </c>
      <c r="AC4" s="27">
        <v>4</v>
      </c>
      <c r="AD4" s="27" t="s">
        <v>53</v>
      </c>
      <c r="AE4" s="27"/>
      <c r="AF4" s="27"/>
      <c r="AG4" s="27"/>
      <c r="AH4" s="27"/>
      <c r="AI4" s="27"/>
      <c r="AJ4" s="27" t="s">
        <v>52</v>
      </c>
      <c r="AK4" s="27">
        <v>45</v>
      </c>
      <c r="AL4" s="27" t="s">
        <v>52</v>
      </c>
      <c r="AM4" s="27">
        <v>4</v>
      </c>
      <c r="AN4" s="31">
        <v>3</v>
      </c>
      <c r="AO4" s="31">
        <v>4</v>
      </c>
      <c r="AP4" s="27"/>
      <c r="AQ4" s="27"/>
      <c r="AR4" s="27"/>
      <c r="AS4" s="27"/>
      <c r="AT4" s="27"/>
      <c r="AU4" s="27" t="s">
        <v>3236</v>
      </c>
      <c r="AV4" s="27">
        <v>500848</v>
      </c>
      <c r="AW4" s="27" t="s">
        <v>3237</v>
      </c>
      <c r="AX4" s="27" t="s">
        <v>3238</v>
      </c>
      <c r="AY4" s="27">
        <v>20</v>
      </c>
      <c r="AZ4" s="27"/>
      <c r="BA4" s="27">
        <v>-1</v>
      </c>
      <c r="BB4" s="27" t="s">
        <v>54</v>
      </c>
      <c r="BC4" s="27" t="s">
        <v>54</v>
      </c>
    </row>
    <row r="5" spans="1:55" ht="16.5" x14ac:dyDescent="0.3">
      <c r="A5" s="27" t="s">
        <v>3239</v>
      </c>
      <c r="B5" s="27" t="s">
        <v>3240</v>
      </c>
      <c r="C5" s="27">
        <v>6245</v>
      </c>
      <c r="D5" s="27" t="s">
        <v>4083</v>
      </c>
      <c r="E5" s="28">
        <v>42234</v>
      </c>
      <c r="F5" s="27" t="s">
        <v>69</v>
      </c>
      <c r="G5" s="27" t="s">
        <v>1522</v>
      </c>
      <c r="H5" s="27" t="s">
        <v>1521</v>
      </c>
      <c r="I5" s="27" t="s">
        <v>1535</v>
      </c>
      <c r="J5" s="27" t="s">
        <v>3241</v>
      </c>
      <c r="K5" s="27" t="s">
        <v>64</v>
      </c>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31">
        <v>5</v>
      </c>
      <c r="AO5" s="31">
        <v>3</v>
      </c>
      <c r="AP5" s="27">
        <v>2200</v>
      </c>
      <c r="AQ5" s="27" t="s">
        <v>52</v>
      </c>
      <c r="AR5" s="27">
        <v>25</v>
      </c>
      <c r="AS5" s="27">
        <v>1</v>
      </c>
      <c r="AT5" s="27">
        <v>28</v>
      </c>
      <c r="AU5" s="27" t="s">
        <v>3242</v>
      </c>
      <c r="AV5" s="27">
        <v>496460</v>
      </c>
      <c r="AW5" s="27" t="s">
        <v>3243</v>
      </c>
      <c r="AX5" s="27" t="s">
        <v>3244</v>
      </c>
      <c r="AY5" s="27">
        <v>2</v>
      </c>
      <c r="AZ5" s="27"/>
      <c r="BA5" s="27">
        <v>-1</v>
      </c>
      <c r="BB5" s="27" t="s">
        <v>54</v>
      </c>
      <c r="BC5" s="27" t="s">
        <v>54</v>
      </c>
    </row>
    <row r="6" spans="1:55" ht="16.5" x14ac:dyDescent="0.3">
      <c r="A6" s="27" t="s">
        <v>3245</v>
      </c>
      <c r="B6" s="27" t="s">
        <v>3246</v>
      </c>
      <c r="C6" s="27">
        <v>6245</v>
      </c>
      <c r="D6" s="27" t="s">
        <v>4084</v>
      </c>
      <c r="E6" s="28">
        <v>42234</v>
      </c>
      <c r="F6" s="27" t="s">
        <v>69</v>
      </c>
      <c r="G6" s="27" t="s">
        <v>1522</v>
      </c>
      <c r="H6" s="27" t="s">
        <v>1521</v>
      </c>
      <c r="I6" s="27" t="s">
        <v>1535</v>
      </c>
      <c r="J6" s="27" t="s">
        <v>3247</v>
      </c>
      <c r="K6" s="27" t="s">
        <v>64</v>
      </c>
      <c r="L6" s="27" t="s">
        <v>53</v>
      </c>
      <c r="M6" s="27"/>
      <c r="N6" s="27"/>
      <c r="O6" s="27"/>
      <c r="P6" s="27"/>
      <c r="Q6" s="27"/>
      <c r="R6" s="27" t="s">
        <v>53</v>
      </c>
      <c r="S6" s="27"/>
      <c r="T6" s="27"/>
      <c r="U6" s="27"/>
      <c r="V6" s="27"/>
      <c r="W6" s="27"/>
      <c r="X6" s="27" t="s">
        <v>52</v>
      </c>
      <c r="Y6" s="27">
        <v>75</v>
      </c>
      <c r="Z6" s="27" t="s">
        <v>52</v>
      </c>
      <c r="AA6" s="27">
        <v>10</v>
      </c>
      <c r="AB6" s="27">
        <v>10</v>
      </c>
      <c r="AC6" s="27">
        <v>15</v>
      </c>
      <c r="AD6" s="27" t="s">
        <v>53</v>
      </c>
      <c r="AE6" s="27"/>
      <c r="AF6" s="27"/>
      <c r="AG6" s="27"/>
      <c r="AH6" s="27"/>
      <c r="AI6" s="27"/>
      <c r="AJ6" s="27" t="s">
        <v>52</v>
      </c>
      <c r="AK6" s="27">
        <v>45</v>
      </c>
      <c r="AL6" s="27" t="s">
        <v>52</v>
      </c>
      <c r="AM6" s="27">
        <v>5</v>
      </c>
      <c r="AN6" s="31">
        <v>5</v>
      </c>
      <c r="AO6" s="31">
        <v>2</v>
      </c>
      <c r="AP6" s="27"/>
      <c r="AQ6" s="27"/>
      <c r="AR6" s="27"/>
      <c r="AS6" s="27"/>
      <c r="AT6" s="27"/>
      <c r="AU6" s="27" t="s">
        <v>3248</v>
      </c>
      <c r="AV6" s="27">
        <v>496403</v>
      </c>
      <c r="AW6" s="27" t="s">
        <v>3249</v>
      </c>
      <c r="AX6" s="27" t="s">
        <v>3250</v>
      </c>
      <c r="AY6" s="27">
        <v>1</v>
      </c>
      <c r="AZ6" s="27"/>
      <c r="BA6" s="27">
        <v>-1</v>
      </c>
      <c r="BB6" s="27" t="s">
        <v>54</v>
      </c>
      <c r="BC6" s="27" t="s">
        <v>54</v>
      </c>
    </row>
    <row r="7" spans="1:55" ht="16.5" x14ac:dyDescent="0.3">
      <c r="A7" s="27" t="s">
        <v>3251</v>
      </c>
      <c r="B7" s="27" t="s">
        <v>3252</v>
      </c>
      <c r="C7" s="27">
        <v>6245</v>
      </c>
      <c r="D7" s="27" t="s">
        <v>4085</v>
      </c>
      <c r="E7" s="28">
        <v>42234</v>
      </c>
      <c r="F7" s="27" t="s">
        <v>69</v>
      </c>
      <c r="G7" s="27" t="s">
        <v>1522</v>
      </c>
      <c r="H7" s="27" t="s">
        <v>1521</v>
      </c>
      <c r="I7" s="27" t="s">
        <v>1535</v>
      </c>
      <c r="J7" s="27" t="s">
        <v>3253</v>
      </c>
      <c r="K7" s="27" t="s">
        <v>64</v>
      </c>
      <c r="L7" s="27" t="s">
        <v>53</v>
      </c>
      <c r="M7" s="27"/>
      <c r="N7" s="27"/>
      <c r="O7" s="27"/>
      <c r="P7" s="27"/>
      <c r="Q7" s="27"/>
      <c r="R7" s="27" t="s">
        <v>53</v>
      </c>
      <c r="S7" s="27"/>
      <c r="T7" s="27"/>
      <c r="U7" s="27"/>
      <c r="V7" s="27"/>
      <c r="W7" s="27"/>
      <c r="X7" s="27" t="s">
        <v>52</v>
      </c>
      <c r="Y7" s="27">
        <v>75</v>
      </c>
      <c r="Z7" s="27" t="s">
        <v>53</v>
      </c>
      <c r="AA7" s="27"/>
      <c r="AB7" s="27">
        <v>10</v>
      </c>
      <c r="AC7" s="27">
        <v>2</v>
      </c>
      <c r="AD7" s="27" t="s">
        <v>53</v>
      </c>
      <c r="AE7" s="27"/>
      <c r="AF7" s="27"/>
      <c r="AG7" s="27"/>
      <c r="AH7" s="27"/>
      <c r="AI7" s="27"/>
      <c r="AJ7" s="27" t="s">
        <v>52</v>
      </c>
      <c r="AK7" s="27">
        <v>45</v>
      </c>
      <c r="AL7" s="27" t="s">
        <v>52</v>
      </c>
      <c r="AM7" s="27">
        <v>2</v>
      </c>
      <c r="AN7" s="31"/>
      <c r="AO7" s="31"/>
      <c r="AP7" s="27"/>
      <c r="AQ7" s="27"/>
      <c r="AR7" s="27"/>
      <c r="AS7" s="27"/>
      <c r="AT7" s="27"/>
      <c r="AU7" s="27" t="s">
        <v>3254</v>
      </c>
      <c r="AV7" s="27">
        <v>496772</v>
      </c>
      <c r="AW7" s="27" t="s">
        <v>3255</v>
      </c>
      <c r="AX7" s="27" t="s">
        <v>3256</v>
      </c>
      <c r="AY7" s="27">
        <v>2</v>
      </c>
      <c r="AZ7" s="27"/>
      <c r="BA7" s="27">
        <v>-1</v>
      </c>
      <c r="BB7" s="27" t="s">
        <v>54</v>
      </c>
      <c r="BC7" s="27" t="s">
        <v>54</v>
      </c>
    </row>
    <row r="8" spans="1:55" ht="16.5" x14ac:dyDescent="0.3">
      <c r="A8" s="27" t="s">
        <v>3343</v>
      </c>
      <c r="B8" s="27" t="s">
        <v>3344</v>
      </c>
      <c r="C8" s="27">
        <v>6728</v>
      </c>
      <c r="D8" s="27" t="s">
        <v>4086</v>
      </c>
      <c r="E8" s="28">
        <v>42235</v>
      </c>
      <c r="F8" s="27" t="s">
        <v>48</v>
      </c>
      <c r="G8" s="27" t="s">
        <v>49</v>
      </c>
      <c r="H8" s="27" t="s">
        <v>1261</v>
      </c>
      <c r="I8" s="27" t="s">
        <v>1275</v>
      </c>
      <c r="J8" s="27" t="s">
        <v>3345</v>
      </c>
      <c r="K8" s="27" t="s">
        <v>51</v>
      </c>
      <c r="L8" s="27" t="s">
        <v>52</v>
      </c>
      <c r="M8" s="27">
        <v>140</v>
      </c>
      <c r="N8" s="27" t="s">
        <v>52</v>
      </c>
      <c r="O8" s="27">
        <v>10</v>
      </c>
      <c r="P8" s="27">
        <v>12</v>
      </c>
      <c r="Q8" s="27">
        <v>1</v>
      </c>
      <c r="R8" s="27" t="s">
        <v>52</v>
      </c>
      <c r="S8" s="27">
        <v>425</v>
      </c>
      <c r="T8" s="27" t="s">
        <v>52</v>
      </c>
      <c r="U8" s="27">
        <v>10</v>
      </c>
      <c r="V8" s="27">
        <v>13</v>
      </c>
      <c r="W8" s="27">
        <v>1</v>
      </c>
      <c r="X8" s="27" t="s">
        <v>52</v>
      </c>
      <c r="Y8" s="27">
        <v>165</v>
      </c>
      <c r="Z8" s="27" t="s">
        <v>52</v>
      </c>
      <c r="AA8" s="27">
        <v>10</v>
      </c>
      <c r="AB8" s="27">
        <v>12</v>
      </c>
      <c r="AC8" s="27">
        <v>1</v>
      </c>
      <c r="AD8" s="27" t="s">
        <v>53</v>
      </c>
      <c r="AE8" s="27"/>
      <c r="AF8" s="27"/>
      <c r="AG8" s="27"/>
      <c r="AH8" s="27"/>
      <c r="AI8" s="27"/>
      <c r="AJ8" s="27" t="s">
        <v>52</v>
      </c>
      <c r="AK8" s="27">
        <v>125</v>
      </c>
      <c r="AL8" s="27" t="s">
        <v>52</v>
      </c>
      <c r="AM8" s="27">
        <v>10</v>
      </c>
      <c r="AN8" s="31">
        <v>3</v>
      </c>
      <c r="AO8" s="31">
        <v>1</v>
      </c>
      <c r="AP8" s="27"/>
      <c r="AQ8" s="27"/>
      <c r="AR8" s="27"/>
      <c r="AS8" s="27"/>
      <c r="AT8" s="27"/>
      <c r="AU8" s="27" t="s">
        <v>3346</v>
      </c>
      <c r="AV8" s="27">
        <v>499883</v>
      </c>
      <c r="AW8" s="27" t="s">
        <v>3347</v>
      </c>
      <c r="AX8" s="27" t="s">
        <v>3348</v>
      </c>
      <c r="AY8" s="27">
        <v>11</v>
      </c>
      <c r="AZ8" s="27"/>
      <c r="BA8" s="27">
        <v>-1</v>
      </c>
      <c r="BB8" s="27" t="s">
        <v>54</v>
      </c>
      <c r="BC8" s="27" t="s">
        <v>54</v>
      </c>
    </row>
    <row r="9" spans="1:55" ht="16.5" x14ac:dyDescent="0.3">
      <c r="A9" s="27" t="s">
        <v>3349</v>
      </c>
      <c r="B9" s="27" t="s">
        <v>3350</v>
      </c>
      <c r="C9" s="27">
        <v>6728</v>
      </c>
      <c r="D9" s="27" t="s">
        <v>4087</v>
      </c>
      <c r="E9" s="28">
        <v>42235</v>
      </c>
      <c r="F9" s="27" t="s">
        <v>48</v>
      </c>
      <c r="G9" s="27" t="s">
        <v>49</v>
      </c>
      <c r="H9" s="27" t="s">
        <v>1261</v>
      </c>
      <c r="I9" s="27" t="s">
        <v>1275</v>
      </c>
      <c r="J9" s="27" t="s">
        <v>3351</v>
      </c>
      <c r="K9" s="27" t="s">
        <v>51</v>
      </c>
      <c r="L9" s="27" t="s">
        <v>52</v>
      </c>
      <c r="M9" s="27">
        <v>140</v>
      </c>
      <c r="N9" s="27" t="s">
        <v>52</v>
      </c>
      <c r="O9" s="27">
        <v>3</v>
      </c>
      <c r="P9" s="27">
        <v>5</v>
      </c>
      <c r="Q9" s="27">
        <v>1</v>
      </c>
      <c r="R9" s="27" t="s">
        <v>52</v>
      </c>
      <c r="S9" s="27">
        <v>425</v>
      </c>
      <c r="T9" s="27" t="s">
        <v>52</v>
      </c>
      <c r="U9" s="27">
        <v>2</v>
      </c>
      <c r="V9" s="27">
        <v>3</v>
      </c>
      <c r="W9" s="27">
        <v>1</v>
      </c>
      <c r="X9" s="27" t="s">
        <v>52</v>
      </c>
      <c r="Y9" s="27">
        <v>175</v>
      </c>
      <c r="Z9" s="27" t="s">
        <v>52</v>
      </c>
      <c r="AA9" s="27">
        <v>2</v>
      </c>
      <c r="AB9" s="27">
        <v>2</v>
      </c>
      <c r="AC9" s="27">
        <v>1</v>
      </c>
      <c r="AD9" s="27" t="s">
        <v>53</v>
      </c>
      <c r="AE9" s="27"/>
      <c r="AF9" s="27"/>
      <c r="AG9" s="27"/>
      <c r="AH9" s="27"/>
      <c r="AI9" s="27"/>
      <c r="AJ9" s="27" t="s">
        <v>52</v>
      </c>
      <c r="AK9" s="27">
        <v>125</v>
      </c>
      <c r="AL9" s="27" t="s">
        <v>52</v>
      </c>
      <c r="AM9" s="27">
        <v>3</v>
      </c>
      <c r="AN9" s="31">
        <v>4</v>
      </c>
      <c r="AO9" s="31">
        <v>1</v>
      </c>
      <c r="AP9" s="27"/>
      <c r="AQ9" s="27"/>
      <c r="AR9" s="27"/>
      <c r="AS9" s="27"/>
      <c r="AT9" s="27"/>
      <c r="AU9" s="27" t="s">
        <v>3352</v>
      </c>
      <c r="AV9" s="27">
        <v>499884</v>
      </c>
      <c r="AW9" s="27" t="s">
        <v>3353</v>
      </c>
      <c r="AX9" s="27" t="s">
        <v>3348</v>
      </c>
      <c r="AY9" s="27">
        <v>12</v>
      </c>
      <c r="AZ9" s="27"/>
      <c r="BA9" s="27">
        <v>-1</v>
      </c>
      <c r="BB9" s="27" t="s">
        <v>54</v>
      </c>
      <c r="BC9" s="27" t="s">
        <v>54</v>
      </c>
    </row>
    <row r="10" spans="1:55" ht="16.5" x14ac:dyDescent="0.3">
      <c r="A10" s="27" t="s">
        <v>3354</v>
      </c>
      <c r="B10" s="27" t="s">
        <v>3355</v>
      </c>
      <c r="C10" s="27">
        <v>6728</v>
      </c>
      <c r="D10" s="27" t="s">
        <v>4088</v>
      </c>
      <c r="E10" s="28">
        <v>42235</v>
      </c>
      <c r="F10" s="27" t="s">
        <v>48</v>
      </c>
      <c r="G10" s="27" t="s">
        <v>49</v>
      </c>
      <c r="H10" s="27" t="s">
        <v>1261</v>
      </c>
      <c r="I10" s="27" t="s">
        <v>1275</v>
      </c>
      <c r="J10" s="27" t="s">
        <v>3356</v>
      </c>
      <c r="K10" s="27" t="s">
        <v>51</v>
      </c>
      <c r="L10" s="27" t="s">
        <v>52</v>
      </c>
      <c r="M10" s="27">
        <v>140</v>
      </c>
      <c r="N10" s="27" t="s">
        <v>52</v>
      </c>
      <c r="O10" s="27">
        <v>5</v>
      </c>
      <c r="P10" s="27">
        <v>7</v>
      </c>
      <c r="Q10" s="27">
        <v>1</v>
      </c>
      <c r="R10" s="27" t="s">
        <v>52</v>
      </c>
      <c r="S10" s="27">
        <v>450</v>
      </c>
      <c r="T10" s="27" t="s">
        <v>52</v>
      </c>
      <c r="U10" s="27">
        <v>7</v>
      </c>
      <c r="V10" s="27">
        <v>5</v>
      </c>
      <c r="W10" s="27">
        <v>1</v>
      </c>
      <c r="X10" s="27" t="s">
        <v>52</v>
      </c>
      <c r="Y10" s="27">
        <v>200</v>
      </c>
      <c r="Z10" s="27" t="s">
        <v>52</v>
      </c>
      <c r="AA10" s="27">
        <v>7</v>
      </c>
      <c r="AB10" s="27">
        <v>5</v>
      </c>
      <c r="AC10" s="27">
        <v>1</v>
      </c>
      <c r="AD10" s="27" t="s">
        <v>53</v>
      </c>
      <c r="AE10" s="27"/>
      <c r="AF10" s="27"/>
      <c r="AG10" s="27"/>
      <c r="AH10" s="27"/>
      <c r="AI10" s="27"/>
      <c r="AJ10" s="27" t="s">
        <v>52</v>
      </c>
      <c r="AK10" s="27">
        <v>130</v>
      </c>
      <c r="AL10" s="27" t="s">
        <v>52</v>
      </c>
      <c r="AM10" s="27">
        <v>4</v>
      </c>
      <c r="AN10" s="31">
        <v>12</v>
      </c>
      <c r="AO10" s="31">
        <v>1</v>
      </c>
      <c r="AP10" s="27"/>
      <c r="AQ10" s="27"/>
      <c r="AR10" s="27"/>
      <c r="AS10" s="27"/>
      <c r="AT10" s="27"/>
      <c r="AU10" s="27" t="s">
        <v>3357</v>
      </c>
      <c r="AV10" s="27">
        <v>499885</v>
      </c>
      <c r="AW10" s="27" t="s">
        <v>3358</v>
      </c>
      <c r="AX10" s="27" t="s">
        <v>3359</v>
      </c>
      <c r="AY10" s="27">
        <v>13</v>
      </c>
      <c r="AZ10" s="27"/>
      <c r="BA10" s="27">
        <v>-1</v>
      </c>
      <c r="BB10" s="27" t="s">
        <v>54</v>
      </c>
      <c r="BC10" s="27" t="s">
        <v>54</v>
      </c>
    </row>
    <row r="11" spans="1:55" ht="16.5" x14ac:dyDescent="0.3">
      <c r="A11" s="27" t="s">
        <v>3092</v>
      </c>
      <c r="B11" s="27" t="s">
        <v>3093</v>
      </c>
      <c r="C11" s="27">
        <v>8461</v>
      </c>
      <c r="D11" s="27" t="s">
        <v>4089</v>
      </c>
      <c r="E11" s="28">
        <v>42236</v>
      </c>
      <c r="F11" s="27" t="s">
        <v>69</v>
      </c>
      <c r="G11" s="27" t="s">
        <v>2060</v>
      </c>
      <c r="H11" s="27" t="s">
        <v>2059</v>
      </c>
      <c r="I11" s="27" t="s">
        <v>381</v>
      </c>
      <c r="J11" s="27" t="s">
        <v>2058</v>
      </c>
      <c r="K11" s="27" t="s">
        <v>51</v>
      </c>
      <c r="L11" s="27" t="s">
        <v>52</v>
      </c>
      <c r="M11" s="27">
        <v>225</v>
      </c>
      <c r="N11" s="27" t="s">
        <v>52</v>
      </c>
      <c r="O11" s="27">
        <v>2</v>
      </c>
      <c r="P11" s="27">
        <v>1</v>
      </c>
      <c r="Q11" s="27">
        <v>1</v>
      </c>
      <c r="R11" s="27" t="s">
        <v>52</v>
      </c>
      <c r="S11" s="27">
        <v>500</v>
      </c>
      <c r="T11" s="27" t="s">
        <v>52</v>
      </c>
      <c r="U11" s="27">
        <v>2</v>
      </c>
      <c r="V11" s="27">
        <v>1</v>
      </c>
      <c r="W11" s="27">
        <v>1</v>
      </c>
      <c r="X11" s="27" t="s">
        <v>52</v>
      </c>
      <c r="Y11" s="27">
        <v>175</v>
      </c>
      <c r="Z11" s="27" t="s">
        <v>52</v>
      </c>
      <c r="AA11" s="27">
        <v>2</v>
      </c>
      <c r="AB11" s="27">
        <v>1</v>
      </c>
      <c r="AC11" s="27">
        <v>1</v>
      </c>
      <c r="AD11" s="27" t="s">
        <v>52</v>
      </c>
      <c r="AE11" s="27"/>
      <c r="AF11" s="27"/>
      <c r="AG11" s="27"/>
      <c r="AH11" s="27"/>
      <c r="AI11" s="27"/>
      <c r="AJ11" s="27" t="s">
        <v>52</v>
      </c>
      <c r="AK11" s="27">
        <v>140</v>
      </c>
      <c r="AL11" s="27" t="s">
        <v>52</v>
      </c>
      <c r="AM11" s="27">
        <v>2</v>
      </c>
      <c r="AN11" s="31">
        <v>1</v>
      </c>
      <c r="AO11" s="31">
        <v>1</v>
      </c>
      <c r="AP11" s="27"/>
      <c r="AQ11" s="27"/>
      <c r="AR11" s="27"/>
      <c r="AS11" s="27"/>
      <c r="AT11" s="27"/>
      <c r="AU11" s="27" t="s">
        <v>3094</v>
      </c>
      <c r="AV11" s="27">
        <v>511409</v>
      </c>
      <c r="AW11" s="27" t="s">
        <v>3095</v>
      </c>
      <c r="AX11" s="27" t="s">
        <v>2047</v>
      </c>
      <c r="AY11" s="27">
        <v>58</v>
      </c>
      <c r="AZ11" s="27"/>
      <c r="BA11" s="27">
        <v>-1</v>
      </c>
      <c r="BB11" s="27" t="s">
        <v>54</v>
      </c>
      <c r="BC11" s="27" t="s">
        <v>54</v>
      </c>
    </row>
    <row r="12" spans="1:55" ht="16.5" x14ac:dyDescent="0.3">
      <c r="A12" s="27" t="s">
        <v>3096</v>
      </c>
      <c r="B12" s="27" t="s">
        <v>3097</v>
      </c>
      <c r="C12" s="27">
        <v>8461</v>
      </c>
      <c r="D12" s="27" t="s">
        <v>4090</v>
      </c>
      <c r="E12" s="28">
        <v>42236</v>
      </c>
      <c r="F12" s="27" t="s">
        <v>69</v>
      </c>
      <c r="G12" s="27" t="s">
        <v>2060</v>
      </c>
      <c r="H12" s="27" t="s">
        <v>2059</v>
      </c>
      <c r="I12" s="27" t="s">
        <v>381</v>
      </c>
      <c r="J12" s="27" t="s">
        <v>3098</v>
      </c>
      <c r="K12" s="27" t="s">
        <v>51</v>
      </c>
      <c r="L12" s="27" t="s">
        <v>52</v>
      </c>
      <c r="M12" s="27">
        <v>225</v>
      </c>
      <c r="N12" s="27" t="s">
        <v>52</v>
      </c>
      <c r="O12" s="27">
        <v>2</v>
      </c>
      <c r="P12" s="27">
        <v>1</v>
      </c>
      <c r="Q12" s="27">
        <v>1</v>
      </c>
      <c r="R12" s="27" t="s">
        <v>52</v>
      </c>
      <c r="S12" s="27">
        <v>500</v>
      </c>
      <c r="T12" s="27" t="s">
        <v>52</v>
      </c>
      <c r="U12" s="27">
        <v>2</v>
      </c>
      <c r="V12" s="27">
        <v>1</v>
      </c>
      <c r="W12" s="27">
        <v>1</v>
      </c>
      <c r="X12" s="27" t="s">
        <v>52</v>
      </c>
      <c r="Y12" s="27">
        <v>175</v>
      </c>
      <c r="Z12" s="27" t="s">
        <v>52</v>
      </c>
      <c r="AA12" s="27">
        <v>2</v>
      </c>
      <c r="AB12" s="27">
        <v>1</v>
      </c>
      <c r="AC12" s="27">
        <v>1</v>
      </c>
      <c r="AD12" s="27" t="s">
        <v>52</v>
      </c>
      <c r="AE12" s="27"/>
      <c r="AF12" s="27"/>
      <c r="AG12" s="27"/>
      <c r="AH12" s="27"/>
      <c r="AI12" s="27"/>
      <c r="AJ12" s="27" t="s">
        <v>52</v>
      </c>
      <c r="AK12" s="27">
        <v>140</v>
      </c>
      <c r="AL12" s="27" t="s">
        <v>52</v>
      </c>
      <c r="AM12" s="27">
        <v>2</v>
      </c>
      <c r="AN12" s="31">
        <v>1</v>
      </c>
      <c r="AO12" s="31">
        <v>1</v>
      </c>
      <c r="AP12" s="27"/>
      <c r="AQ12" s="27"/>
      <c r="AR12" s="27"/>
      <c r="AS12" s="27"/>
      <c r="AT12" s="27"/>
      <c r="AU12" s="27" t="s">
        <v>3099</v>
      </c>
      <c r="AV12" s="27">
        <v>511411</v>
      </c>
      <c r="AW12" s="27" t="s">
        <v>3100</v>
      </c>
      <c r="AX12" s="27" t="s">
        <v>2074</v>
      </c>
      <c r="AY12" s="27">
        <v>59</v>
      </c>
      <c r="AZ12" s="27"/>
      <c r="BA12" s="27">
        <v>-1</v>
      </c>
      <c r="BB12" s="27" t="s">
        <v>54</v>
      </c>
      <c r="BC12" s="27" t="s">
        <v>54</v>
      </c>
    </row>
    <row r="13" spans="1:55" ht="16.5" x14ac:dyDescent="0.3">
      <c r="A13" s="27" t="s">
        <v>3101</v>
      </c>
      <c r="B13" s="27" t="s">
        <v>3102</v>
      </c>
      <c r="C13" s="27">
        <v>8461</v>
      </c>
      <c r="D13" s="27" t="s">
        <v>4091</v>
      </c>
      <c r="E13" s="28">
        <v>42236</v>
      </c>
      <c r="F13" s="27" t="s">
        <v>69</v>
      </c>
      <c r="G13" s="27" t="s">
        <v>2060</v>
      </c>
      <c r="H13" s="27" t="s">
        <v>2059</v>
      </c>
      <c r="I13" s="27" t="s">
        <v>381</v>
      </c>
      <c r="J13" s="27" t="s">
        <v>2071</v>
      </c>
      <c r="K13" s="27" t="s">
        <v>51</v>
      </c>
      <c r="L13" s="27" t="s">
        <v>52</v>
      </c>
      <c r="M13" s="27">
        <v>225</v>
      </c>
      <c r="N13" s="27" t="s">
        <v>52</v>
      </c>
      <c r="O13" s="27">
        <v>2</v>
      </c>
      <c r="P13" s="27">
        <v>1</v>
      </c>
      <c r="Q13" s="27">
        <v>1</v>
      </c>
      <c r="R13" s="27" t="s">
        <v>52</v>
      </c>
      <c r="S13" s="27">
        <v>500</v>
      </c>
      <c r="T13" s="27" t="s">
        <v>52</v>
      </c>
      <c r="U13" s="27">
        <v>2</v>
      </c>
      <c r="V13" s="27">
        <v>1</v>
      </c>
      <c r="W13" s="27">
        <v>1</v>
      </c>
      <c r="X13" s="27" t="s">
        <v>52</v>
      </c>
      <c r="Y13" s="27">
        <v>175</v>
      </c>
      <c r="Z13" s="27" t="s">
        <v>52</v>
      </c>
      <c r="AA13" s="27">
        <v>2</v>
      </c>
      <c r="AB13" s="27">
        <v>1</v>
      </c>
      <c r="AC13" s="27">
        <v>1</v>
      </c>
      <c r="AD13" s="27" t="s">
        <v>52</v>
      </c>
      <c r="AE13" s="27"/>
      <c r="AF13" s="27"/>
      <c r="AG13" s="27"/>
      <c r="AH13" s="27"/>
      <c r="AI13" s="27"/>
      <c r="AJ13" s="27" t="s">
        <v>52</v>
      </c>
      <c r="AK13" s="27">
        <v>140</v>
      </c>
      <c r="AL13" s="27" t="s">
        <v>52</v>
      </c>
      <c r="AM13" s="27">
        <v>2</v>
      </c>
      <c r="AN13" s="31">
        <v>1</v>
      </c>
      <c r="AO13" s="31">
        <v>1</v>
      </c>
      <c r="AP13" s="27"/>
      <c r="AQ13" s="27"/>
      <c r="AR13" s="27"/>
      <c r="AS13" s="27"/>
      <c r="AT13" s="27"/>
      <c r="AU13" s="27" t="s">
        <v>3104</v>
      </c>
      <c r="AV13" s="27">
        <v>511416</v>
      </c>
      <c r="AW13" s="27" t="s">
        <v>3105</v>
      </c>
      <c r="AX13" s="27" t="s">
        <v>3106</v>
      </c>
      <c r="AY13" s="27">
        <v>60</v>
      </c>
      <c r="AZ13" s="27"/>
      <c r="BA13" s="27">
        <v>-1</v>
      </c>
      <c r="BB13" s="27" t="s">
        <v>54</v>
      </c>
      <c r="BC13" s="27" t="s">
        <v>54</v>
      </c>
    </row>
    <row r="14" spans="1:55" ht="16.5" x14ac:dyDescent="0.3">
      <c r="A14" s="27" t="s">
        <v>3107</v>
      </c>
      <c r="B14" s="27" t="s">
        <v>3108</v>
      </c>
      <c r="C14" s="27">
        <v>8461</v>
      </c>
      <c r="D14" s="27" t="s">
        <v>4092</v>
      </c>
      <c r="E14" s="28">
        <v>42236</v>
      </c>
      <c r="F14" s="27" t="s">
        <v>69</v>
      </c>
      <c r="G14" s="27" t="s">
        <v>2060</v>
      </c>
      <c r="H14" s="27" t="s">
        <v>2059</v>
      </c>
      <c r="I14" s="27" t="s">
        <v>381</v>
      </c>
      <c r="J14" s="27" t="s">
        <v>3109</v>
      </c>
      <c r="K14" s="27" t="s">
        <v>51</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31"/>
      <c r="AO14" s="31"/>
      <c r="AP14" s="27">
        <v>3900</v>
      </c>
      <c r="AQ14" s="27" t="s">
        <v>52</v>
      </c>
      <c r="AR14" s="27">
        <v>2</v>
      </c>
      <c r="AS14" s="27">
        <v>1</v>
      </c>
      <c r="AT14" s="27">
        <v>1</v>
      </c>
      <c r="AU14" s="27" t="s">
        <v>3110</v>
      </c>
      <c r="AV14" s="27">
        <v>511412</v>
      </c>
      <c r="AW14" s="27" t="s">
        <v>3111</v>
      </c>
      <c r="AX14" s="27" t="s">
        <v>3112</v>
      </c>
      <c r="AY14" s="27">
        <v>54</v>
      </c>
      <c r="AZ14" s="27"/>
      <c r="BA14" s="27">
        <v>-1</v>
      </c>
      <c r="BB14" s="27" t="s">
        <v>54</v>
      </c>
      <c r="BC14" s="27" t="s">
        <v>54</v>
      </c>
    </row>
    <row r="15" spans="1:55" ht="16.5" x14ac:dyDescent="0.3">
      <c r="A15" s="27" t="s">
        <v>3113</v>
      </c>
      <c r="B15" s="27" t="s">
        <v>3114</v>
      </c>
      <c r="C15" s="27">
        <v>8461</v>
      </c>
      <c r="D15" s="27" t="s">
        <v>4093</v>
      </c>
      <c r="E15" s="28">
        <v>42236</v>
      </c>
      <c r="F15" s="27" t="s">
        <v>69</v>
      </c>
      <c r="G15" s="27" t="s">
        <v>2060</v>
      </c>
      <c r="H15" s="27" t="s">
        <v>2059</v>
      </c>
      <c r="I15" s="27" t="s">
        <v>381</v>
      </c>
      <c r="J15" s="27" t="s">
        <v>3103</v>
      </c>
      <c r="K15" s="27" t="s">
        <v>51</v>
      </c>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31"/>
      <c r="AO15" s="31"/>
      <c r="AP15" s="27">
        <v>3900</v>
      </c>
      <c r="AQ15" s="27" t="s">
        <v>52</v>
      </c>
      <c r="AR15" s="27">
        <v>4</v>
      </c>
      <c r="AS15" s="27">
        <v>1</v>
      </c>
      <c r="AT15" s="27">
        <v>1</v>
      </c>
      <c r="AU15" s="27" t="s">
        <v>3115</v>
      </c>
      <c r="AV15" s="27">
        <v>511415</v>
      </c>
      <c r="AW15" s="27" t="s">
        <v>3116</v>
      </c>
      <c r="AX15" s="27" t="s">
        <v>2063</v>
      </c>
      <c r="AY15" s="27">
        <v>56</v>
      </c>
      <c r="AZ15" s="27"/>
      <c r="BA15" s="27">
        <v>-1</v>
      </c>
      <c r="BB15" s="27" t="s">
        <v>54</v>
      </c>
      <c r="BC15" s="27" t="s">
        <v>54</v>
      </c>
    </row>
    <row r="16" spans="1:55" ht="16.5" x14ac:dyDescent="0.3">
      <c r="A16" s="27" t="s">
        <v>3117</v>
      </c>
      <c r="B16" s="27" t="s">
        <v>3118</v>
      </c>
      <c r="C16" s="27">
        <v>8461</v>
      </c>
      <c r="D16" s="27" t="s">
        <v>4094</v>
      </c>
      <c r="E16" s="28">
        <v>42236</v>
      </c>
      <c r="F16" s="27" t="s">
        <v>69</v>
      </c>
      <c r="G16" s="27" t="s">
        <v>2060</v>
      </c>
      <c r="H16" s="27" t="s">
        <v>2059</v>
      </c>
      <c r="I16" s="27" t="s">
        <v>2081</v>
      </c>
      <c r="J16" s="27" t="s">
        <v>3119</v>
      </c>
      <c r="K16" s="27" t="s">
        <v>51</v>
      </c>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31"/>
      <c r="AO16" s="31"/>
      <c r="AP16" s="27"/>
      <c r="AQ16" s="27" t="s">
        <v>52</v>
      </c>
      <c r="AR16" s="27">
        <v>2</v>
      </c>
      <c r="AS16" s="27">
        <v>1</v>
      </c>
      <c r="AT16" s="27">
        <v>1</v>
      </c>
      <c r="AU16" s="27" t="s">
        <v>3120</v>
      </c>
      <c r="AV16" s="27">
        <v>511413</v>
      </c>
      <c r="AW16" s="27" t="s">
        <v>3121</v>
      </c>
      <c r="AX16" s="27" t="s">
        <v>3112</v>
      </c>
      <c r="AY16" s="27">
        <v>55</v>
      </c>
      <c r="AZ16" s="27"/>
      <c r="BA16" s="27">
        <v>-1</v>
      </c>
      <c r="BB16" s="27" t="s">
        <v>54</v>
      </c>
      <c r="BC16" s="27" t="s">
        <v>54</v>
      </c>
    </row>
    <row r="17" spans="1:55" ht="16.5" x14ac:dyDescent="0.3">
      <c r="A17" s="27" t="s">
        <v>3372</v>
      </c>
      <c r="B17" s="27" t="s">
        <v>3373</v>
      </c>
      <c r="C17" s="27">
        <v>7794</v>
      </c>
      <c r="D17" s="27" t="s">
        <v>4095</v>
      </c>
      <c r="E17" s="28">
        <v>42235</v>
      </c>
      <c r="F17" s="27" t="s">
        <v>48</v>
      </c>
      <c r="G17" s="27" t="s">
        <v>49</v>
      </c>
      <c r="H17" s="27" t="s">
        <v>1261</v>
      </c>
      <c r="I17" s="27" t="s">
        <v>1260</v>
      </c>
      <c r="J17" s="27" t="s">
        <v>3374</v>
      </c>
      <c r="K17" s="27" t="s">
        <v>51</v>
      </c>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31"/>
      <c r="AO17" s="31"/>
      <c r="AP17" s="27">
        <v>3800</v>
      </c>
      <c r="AQ17" s="27" t="s">
        <v>52</v>
      </c>
      <c r="AR17" s="27">
        <v>7</v>
      </c>
      <c r="AS17" s="27">
        <v>10</v>
      </c>
      <c r="AT17" s="27">
        <v>1</v>
      </c>
      <c r="AU17" s="27" t="s">
        <v>3375</v>
      </c>
      <c r="AV17" s="27">
        <v>499877</v>
      </c>
      <c r="AW17" s="27" t="s">
        <v>3376</v>
      </c>
      <c r="AX17" s="27" t="s">
        <v>3377</v>
      </c>
      <c r="AY17" s="27">
        <v>11</v>
      </c>
      <c r="AZ17" s="27"/>
      <c r="BA17" s="27">
        <v>-1</v>
      </c>
      <c r="BB17" s="27" t="s">
        <v>54</v>
      </c>
      <c r="BC17" s="27" t="s">
        <v>54</v>
      </c>
    </row>
    <row r="18" spans="1:55" ht="16.5" x14ac:dyDescent="0.3">
      <c r="A18" s="27" t="s">
        <v>3378</v>
      </c>
      <c r="B18" s="27" t="s">
        <v>3379</v>
      </c>
      <c r="C18" s="27">
        <v>7794</v>
      </c>
      <c r="D18" s="27" t="s">
        <v>4096</v>
      </c>
      <c r="E18" s="28">
        <v>42235</v>
      </c>
      <c r="F18" s="27" t="s">
        <v>48</v>
      </c>
      <c r="G18" s="27" t="s">
        <v>49</v>
      </c>
      <c r="H18" s="27" t="s">
        <v>1261</v>
      </c>
      <c r="I18" s="27" t="s">
        <v>1260</v>
      </c>
      <c r="J18" s="27" t="s">
        <v>3351</v>
      </c>
      <c r="K18" s="27" t="s">
        <v>51</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31"/>
      <c r="AO18" s="31"/>
      <c r="AP18" s="27">
        <v>3800</v>
      </c>
      <c r="AQ18" s="27" t="s">
        <v>52</v>
      </c>
      <c r="AR18" s="27">
        <v>3</v>
      </c>
      <c r="AS18" s="27">
        <v>2</v>
      </c>
      <c r="AT18" s="27">
        <v>3</v>
      </c>
      <c r="AU18" s="27" t="s">
        <v>3380</v>
      </c>
      <c r="AV18" s="27">
        <v>499878</v>
      </c>
      <c r="AW18" s="27" t="s">
        <v>3381</v>
      </c>
      <c r="AX18" s="27" t="s">
        <v>3377</v>
      </c>
      <c r="AY18" s="27">
        <v>12</v>
      </c>
      <c r="AZ18" s="27"/>
      <c r="BA18" s="27">
        <v>-1</v>
      </c>
      <c r="BB18" s="27" t="s">
        <v>54</v>
      </c>
      <c r="BC18" s="27" t="s">
        <v>54</v>
      </c>
    </row>
    <row r="19" spans="1:55" ht="16.5" x14ac:dyDescent="0.3">
      <c r="A19" s="27" t="s">
        <v>3382</v>
      </c>
      <c r="B19" s="27" t="s">
        <v>3383</v>
      </c>
      <c r="C19" s="27">
        <v>7794</v>
      </c>
      <c r="D19" s="27" t="s">
        <v>4097</v>
      </c>
      <c r="E19" s="28">
        <v>42235</v>
      </c>
      <c r="F19" s="27" t="s">
        <v>48</v>
      </c>
      <c r="G19" s="27" t="s">
        <v>49</v>
      </c>
      <c r="H19" s="27" t="s">
        <v>1261</v>
      </c>
      <c r="I19" s="27" t="s">
        <v>1260</v>
      </c>
      <c r="J19" s="27" t="s">
        <v>3356</v>
      </c>
      <c r="K19" s="27" t="s">
        <v>51</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31"/>
      <c r="AO19" s="31"/>
      <c r="AP19" s="27">
        <v>3800</v>
      </c>
      <c r="AQ19" s="27" t="s">
        <v>52</v>
      </c>
      <c r="AR19" s="27">
        <v>10</v>
      </c>
      <c r="AS19" s="27">
        <v>12</v>
      </c>
      <c r="AT19" s="27">
        <v>1</v>
      </c>
      <c r="AU19" s="27" t="s">
        <v>3384</v>
      </c>
      <c r="AV19" s="27">
        <v>499879</v>
      </c>
      <c r="AW19" s="27" t="s">
        <v>3385</v>
      </c>
      <c r="AX19" s="27" t="s">
        <v>3377</v>
      </c>
      <c r="AY19" s="27">
        <v>13</v>
      </c>
      <c r="AZ19" s="27"/>
      <c r="BA19" s="27">
        <v>-1</v>
      </c>
      <c r="BB19" s="27" t="s">
        <v>54</v>
      </c>
      <c r="BC19" s="27" t="s">
        <v>54</v>
      </c>
    </row>
    <row r="20" spans="1:55" ht="16.5" x14ac:dyDescent="0.3">
      <c r="A20" s="27" t="s">
        <v>3481</v>
      </c>
      <c r="B20" s="27" t="s">
        <v>3482</v>
      </c>
      <c r="C20" s="27">
        <v>7263</v>
      </c>
      <c r="D20" s="27" t="s">
        <v>4098</v>
      </c>
      <c r="E20" s="28">
        <v>42236</v>
      </c>
      <c r="F20" s="27" t="s">
        <v>48</v>
      </c>
      <c r="G20" s="27" t="s">
        <v>67</v>
      </c>
      <c r="H20" s="27" t="s">
        <v>1017</v>
      </c>
      <c r="I20" s="27" t="s">
        <v>1016</v>
      </c>
      <c r="J20" s="27" t="s">
        <v>3483</v>
      </c>
      <c r="K20" s="27" t="s">
        <v>64</v>
      </c>
      <c r="L20" s="27" t="s">
        <v>52</v>
      </c>
      <c r="M20" s="27">
        <v>100</v>
      </c>
      <c r="N20" s="27" t="s">
        <v>52</v>
      </c>
      <c r="O20" s="27">
        <v>1</v>
      </c>
      <c r="P20" s="27">
        <v>20</v>
      </c>
      <c r="Q20" s="27">
        <v>1</v>
      </c>
      <c r="R20" s="27" t="s">
        <v>52</v>
      </c>
      <c r="S20" s="27">
        <v>375</v>
      </c>
      <c r="T20" s="27" t="s">
        <v>52</v>
      </c>
      <c r="U20" s="27">
        <v>1</v>
      </c>
      <c r="V20" s="27">
        <v>20</v>
      </c>
      <c r="W20" s="27">
        <v>1</v>
      </c>
      <c r="X20" s="27" t="s">
        <v>52</v>
      </c>
      <c r="Y20" s="27">
        <v>160</v>
      </c>
      <c r="Z20" s="27" t="s">
        <v>52</v>
      </c>
      <c r="AA20" s="27">
        <v>1</v>
      </c>
      <c r="AB20" s="27">
        <v>20</v>
      </c>
      <c r="AC20" s="27">
        <v>1</v>
      </c>
      <c r="AD20" s="27" t="s">
        <v>53</v>
      </c>
      <c r="AE20" s="27"/>
      <c r="AF20" s="27"/>
      <c r="AG20" s="27"/>
      <c r="AH20" s="27"/>
      <c r="AI20" s="27"/>
      <c r="AJ20" s="27" t="s">
        <v>52</v>
      </c>
      <c r="AK20" s="27">
        <v>100</v>
      </c>
      <c r="AL20" s="27" t="s">
        <v>52</v>
      </c>
      <c r="AM20" s="27">
        <v>1</v>
      </c>
      <c r="AN20" s="31">
        <v>20</v>
      </c>
      <c r="AO20" s="31">
        <v>1</v>
      </c>
      <c r="AP20" s="27"/>
      <c r="AQ20" s="27"/>
      <c r="AR20" s="27"/>
      <c r="AS20" s="27"/>
      <c r="AT20" s="27"/>
      <c r="AU20" s="27" t="s">
        <v>3484</v>
      </c>
      <c r="AV20" s="27">
        <v>502800</v>
      </c>
      <c r="AW20" s="27" t="s">
        <v>3485</v>
      </c>
      <c r="AX20" s="27" t="s">
        <v>3486</v>
      </c>
      <c r="AY20" s="27">
        <v>29</v>
      </c>
      <c r="AZ20" s="27"/>
      <c r="BA20" s="27">
        <v>-1</v>
      </c>
      <c r="BB20" s="27" t="s">
        <v>54</v>
      </c>
      <c r="BC20" s="27" t="s">
        <v>54</v>
      </c>
    </row>
    <row r="21" spans="1:55" ht="16.5" x14ac:dyDescent="0.3">
      <c r="A21" s="27" t="s">
        <v>3487</v>
      </c>
      <c r="B21" s="27" t="s">
        <v>3488</v>
      </c>
      <c r="C21" s="27">
        <v>7263</v>
      </c>
      <c r="D21" s="27" t="s">
        <v>4099</v>
      </c>
      <c r="E21" s="28">
        <v>42236</v>
      </c>
      <c r="F21" s="27" t="s">
        <v>48</v>
      </c>
      <c r="G21" s="27" t="s">
        <v>67</v>
      </c>
      <c r="H21" s="27" t="s">
        <v>1017</v>
      </c>
      <c r="I21" s="27" t="s">
        <v>1016</v>
      </c>
      <c r="J21" s="27" t="s">
        <v>3489</v>
      </c>
      <c r="K21" s="27" t="s">
        <v>64</v>
      </c>
      <c r="L21" s="27" t="s">
        <v>52</v>
      </c>
      <c r="M21" s="27">
        <v>100</v>
      </c>
      <c r="N21" s="27" t="s">
        <v>52</v>
      </c>
      <c r="O21" s="27">
        <v>1</v>
      </c>
      <c r="P21" s="27">
        <v>20</v>
      </c>
      <c r="Q21" s="27">
        <v>1</v>
      </c>
      <c r="R21" s="27" t="s">
        <v>52</v>
      </c>
      <c r="S21" s="27">
        <v>400</v>
      </c>
      <c r="T21" s="27" t="s">
        <v>52</v>
      </c>
      <c r="U21" s="27">
        <v>1</v>
      </c>
      <c r="V21" s="27">
        <v>20</v>
      </c>
      <c r="W21" s="27">
        <v>1</v>
      </c>
      <c r="X21" s="27" t="s">
        <v>52</v>
      </c>
      <c r="Y21" s="27">
        <v>150</v>
      </c>
      <c r="Z21" s="27" t="s">
        <v>52</v>
      </c>
      <c r="AA21" s="27">
        <v>1</v>
      </c>
      <c r="AB21" s="27">
        <v>20</v>
      </c>
      <c r="AC21" s="27">
        <v>1</v>
      </c>
      <c r="AD21" s="27" t="s">
        <v>53</v>
      </c>
      <c r="AE21" s="27"/>
      <c r="AF21" s="27"/>
      <c r="AG21" s="27"/>
      <c r="AH21" s="27"/>
      <c r="AI21" s="27"/>
      <c r="AJ21" s="27" t="s">
        <v>52</v>
      </c>
      <c r="AK21" s="27">
        <v>110</v>
      </c>
      <c r="AL21" s="27" t="s">
        <v>52</v>
      </c>
      <c r="AM21" s="27">
        <v>1</v>
      </c>
      <c r="AN21" s="31">
        <v>20</v>
      </c>
      <c r="AO21" s="31">
        <v>1</v>
      </c>
      <c r="AP21" s="27"/>
      <c r="AQ21" s="27"/>
      <c r="AR21" s="27"/>
      <c r="AS21" s="27"/>
      <c r="AT21" s="27"/>
      <c r="AU21" s="27" t="s">
        <v>3490</v>
      </c>
      <c r="AV21" s="27">
        <v>502796</v>
      </c>
      <c r="AW21" s="27" t="s">
        <v>3491</v>
      </c>
      <c r="AX21" s="27" t="s">
        <v>3492</v>
      </c>
      <c r="AY21" s="27">
        <v>26</v>
      </c>
      <c r="AZ21" s="27"/>
      <c r="BA21" s="27">
        <v>-1</v>
      </c>
      <c r="BB21" s="27" t="s">
        <v>54</v>
      </c>
      <c r="BC21" s="27" t="s">
        <v>54</v>
      </c>
    </row>
    <row r="22" spans="1:55" ht="16.5" x14ac:dyDescent="0.3">
      <c r="A22" s="27" t="s">
        <v>3493</v>
      </c>
      <c r="B22" s="27" t="s">
        <v>3494</v>
      </c>
      <c r="C22" s="27">
        <v>7263</v>
      </c>
      <c r="D22" s="27" t="s">
        <v>4100</v>
      </c>
      <c r="E22" s="28">
        <v>42236</v>
      </c>
      <c r="F22" s="27" t="s">
        <v>48</v>
      </c>
      <c r="G22" s="27" t="s">
        <v>67</v>
      </c>
      <c r="H22" s="27" t="s">
        <v>1017</v>
      </c>
      <c r="I22" s="27" t="s">
        <v>1016</v>
      </c>
      <c r="J22" s="27" t="s">
        <v>3495</v>
      </c>
      <c r="K22" s="27" t="s">
        <v>64</v>
      </c>
      <c r="L22" s="27" t="s">
        <v>52</v>
      </c>
      <c r="M22" s="27">
        <v>105</v>
      </c>
      <c r="N22" s="27" t="s">
        <v>52</v>
      </c>
      <c r="O22" s="27">
        <v>1</v>
      </c>
      <c r="P22" s="27">
        <v>20</v>
      </c>
      <c r="Q22" s="27">
        <v>1</v>
      </c>
      <c r="R22" s="27" t="s">
        <v>52</v>
      </c>
      <c r="S22" s="27">
        <v>375</v>
      </c>
      <c r="T22" s="27" t="s">
        <v>52</v>
      </c>
      <c r="U22" s="27">
        <v>1</v>
      </c>
      <c r="V22" s="27">
        <v>20</v>
      </c>
      <c r="W22" s="27">
        <v>1</v>
      </c>
      <c r="X22" s="27" t="s">
        <v>52</v>
      </c>
      <c r="Y22" s="27">
        <v>160</v>
      </c>
      <c r="Z22" s="27" t="s">
        <v>52</v>
      </c>
      <c r="AA22" s="27">
        <v>1</v>
      </c>
      <c r="AB22" s="27">
        <v>20</v>
      </c>
      <c r="AC22" s="27">
        <v>1</v>
      </c>
      <c r="AD22" s="27" t="s">
        <v>53</v>
      </c>
      <c r="AE22" s="27"/>
      <c r="AF22" s="27"/>
      <c r="AG22" s="27"/>
      <c r="AH22" s="27"/>
      <c r="AI22" s="27"/>
      <c r="AJ22" s="27" t="s">
        <v>52</v>
      </c>
      <c r="AK22" s="27">
        <v>100</v>
      </c>
      <c r="AL22" s="27" t="s">
        <v>52</v>
      </c>
      <c r="AM22" s="27">
        <v>1</v>
      </c>
      <c r="AN22" s="31">
        <v>20</v>
      </c>
      <c r="AO22" s="31">
        <v>1</v>
      </c>
      <c r="AP22" s="27"/>
      <c r="AQ22" s="27"/>
      <c r="AR22" s="27"/>
      <c r="AS22" s="27"/>
      <c r="AT22" s="27"/>
      <c r="AU22" s="27" t="s">
        <v>3496</v>
      </c>
      <c r="AV22" s="27">
        <v>502798</v>
      </c>
      <c r="AW22" s="27" t="s">
        <v>3497</v>
      </c>
      <c r="AX22" s="27" t="s">
        <v>3486</v>
      </c>
      <c r="AY22" s="27">
        <v>28</v>
      </c>
      <c r="AZ22" s="27"/>
      <c r="BA22" s="27">
        <v>-1</v>
      </c>
      <c r="BB22" s="27" t="s">
        <v>54</v>
      </c>
      <c r="BC22" s="27" t="s">
        <v>54</v>
      </c>
    </row>
    <row r="23" spans="1:55" ht="16.5" x14ac:dyDescent="0.3">
      <c r="A23" s="27" t="s">
        <v>3498</v>
      </c>
      <c r="B23" s="27" t="s">
        <v>3499</v>
      </c>
      <c r="C23" s="27">
        <v>7263</v>
      </c>
      <c r="D23" s="27" t="s">
        <v>4101</v>
      </c>
      <c r="E23" s="28">
        <v>42236</v>
      </c>
      <c r="F23" s="27" t="s">
        <v>48</v>
      </c>
      <c r="G23" s="27" t="s">
        <v>67</v>
      </c>
      <c r="H23" s="27" t="s">
        <v>1017</v>
      </c>
      <c r="I23" s="27" t="s">
        <v>1016</v>
      </c>
      <c r="J23" s="27" t="s">
        <v>3500</v>
      </c>
      <c r="K23" s="27" t="s">
        <v>64</v>
      </c>
      <c r="L23" s="27" t="s">
        <v>52</v>
      </c>
      <c r="M23" s="27">
        <v>110</v>
      </c>
      <c r="N23" s="27" t="s">
        <v>52</v>
      </c>
      <c r="O23" s="27">
        <v>1</v>
      </c>
      <c r="P23" s="27">
        <v>20</v>
      </c>
      <c r="Q23" s="27">
        <v>1</v>
      </c>
      <c r="R23" s="27" t="s">
        <v>52</v>
      </c>
      <c r="S23" s="27">
        <v>390</v>
      </c>
      <c r="T23" s="27" t="s">
        <v>52</v>
      </c>
      <c r="U23" s="27">
        <v>1</v>
      </c>
      <c r="V23" s="27">
        <v>20</v>
      </c>
      <c r="W23" s="27">
        <v>1</v>
      </c>
      <c r="X23" s="27" t="s">
        <v>52</v>
      </c>
      <c r="Y23" s="27">
        <v>170</v>
      </c>
      <c r="Z23" s="27" t="s">
        <v>52</v>
      </c>
      <c r="AA23" s="27">
        <v>1</v>
      </c>
      <c r="AB23" s="27">
        <v>20</v>
      </c>
      <c r="AC23" s="27">
        <v>1</v>
      </c>
      <c r="AD23" s="27" t="s">
        <v>53</v>
      </c>
      <c r="AE23" s="27"/>
      <c r="AF23" s="27"/>
      <c r="AG23" s="27"/>
      <c r="AH23" s="27"/>
      <c r="AI23" s="27"/>
      <c r="AJ23" s="27" t="s">
        <v>52</v>
      </c>
      <c r="AK23" s="27">
        <v>100</v>
      </c>
      <c r="AL23" s="27" t="s">
        <v>52</v>
      </c>
      <c r="AM23" s="27">
        <v>1</v>
      </c>
      <c r="AN23" s="31">
        <v>20</v>
      </c>
      <c r="AO23" s="31">
        <v>1</v>
      </c>
      <c r="AP23" s="27"/>
      <c r="AQ23" s="27"/>
      <c r="AR23" s="27"/>
      <c r="AS23" s="27"/>
      <c r="AT23" s="27"/>
      <c r="AU23" s="27" t="s">
        <v>3501</v>
      </c>
      <c r="AV23" s="27">
        <v>502797</v>
      </c>
      <c r="AW23" s="27" t="s">
        <v>3502</v>
      </c>
      <c r="AX23" s="27" t="s">
        <v>3492</v>
      </c>
      <c r="AY23" s="27">
        <v>27</v>
      </c>
      <c r="AZ23" s="27"/>
      <c r="BA23" s="27">
        <v>-1</v>
      </c>
      <c r="BB23" s="27" t="s">
        <v>54</v>
      </c>
      <c r="BC23" s="27" t="s">
        <v>54</v>
      </c>
    </row>
    <row r="24" spans="1:55" ht="16.5" x14ac:dyDescent="0.3">
      <c r="A24" s="27" t="s">
        <v>3503</v>
      </c>
      <c r="B24" s="27" t="s">
        <v>3504</v>
      </c>
      <c r="C24" s="27">
        <v>7263</v>
      </c>
      <c r="D24" s="27" t="s">
        <v>4102</v>
      </c>
      <c r="E24" s="28">
        <v>42236</v>
      </c>
      <c r="F24" s="27" t="s">
        <v>48</v>
      </c>
      <c r="G24" s="27" t="s">
        <v>67</v>
      </c>
      <c r="H24" s="27" t="s">
        <v>1017</v>
      </c>
      <c r="I24" s="27" t="s">
        <v>1016</v>
      </c>
      <c r="J24" s="27" t="s">
        <v>3505</v>
      </c>
      <c r="K24" s="27" t="s">
        <v>64</v>
      </c>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31"/>
      <c r="AO24" s="31"/>
      <c r="AP24" s="27">
        <v>3900</v>
      </c>
      <c r="AQ24" s="27" t="s">
        <v>52</v>
      </c>
      <c r="AR24" s="27">
        <v>1</v>
      </c>
      <c r="AS24" s="27">
        <v>28</v>
      </c>
      <c r="AT24" s="27">
        <v>1</v>
      </c>
      <c r="AU24" s="27" t="s">
        <v>3506</v>
      </c>
      <c r="AV24" s="27">
        <v>502774</v>
      </c>
      <c r="AW24" s="27" t="s">
        <v>3507</v>
      </c>
      <c r="AX24" s="27" t="s">
        <v>3508</v>
      </c>
      <c r="AY24" s="27">
        <v>24</v>
      </c>
      <c r="AZ24" s="27"/>
      <c r="BA24" s="27">
        <v>-1</v>
      </c>
      <c r="BB24" s="27" t="s">
        <v>54</v>
      </c>
      <c r="BC24" s="27" t="s">
        <v>54</v>
      </c>
    </row>
    <row r="25" spans="1:55" ht="16.5" x14ac:dyDescent="0.3">
      <c r="A25" s="27" t="s">
        <v>3509</v>
      </c>
      <c r="B25" s="27" t="s">
        <v>3510</v>
      </c>
      <c r="C25" s="27">
        <v>7263</v>
      </c>
      <c r="D25" s="27" t="s">
        <v>4103</v>
      </c>
      <c r="E25" s="28">
        <v>42236</v>
      </c>
      <c r="F25" s="27" t="s">
        <v>48</v>
      </c>
      <c r="G25" s="27" t="s">
        <v>67</v>
      </c>
      <c r="H25" s="27" t="s">
        <v>1017</v>
      </c>
      <c r="I25" s="27" t="s">
        <v>1016</v>
      </c>
      <c r="J25" s="27" t="s">
        <v>3511</v>
      </c>
      <c r="K25" s="27" t="s">
        <v>64</v>
      </c>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31"/>
      <c r="AO25" s="31"/>
      <c r="AP25" s="27">
        <v>3950</v>
      </c>
      <c r="AQ25" s="27" t="s">
        <v>52</v>
      </c>
      <c r="AR25" s="27">
        <v>1</v>
      </c>
      <c r="AS25" s="27">
        <v>30</v>
      </c>
      <c r="AT25" s="27">
        <v>1</v>
      </c>
      <c r="AU25" s="27" t="s">
        <v>3512</v>
      </c>
      <c r="AV25" s="27">
        <v>502776</v>
      </c>
      <c r="AW25" s="27" t="s">
        <v>3513</v>
      </c>
      <c r="AX25" s="27" t="s">
        <v>2592</v>
      </c>
      <c r="AY25" s="27">
        <v>26</v>
      </c>
      <c r="AZ25" s="27"/>
      <c r="BA25" s="27">
        <v>-1</v>
      </c>
      <c r="BB25" s="27" t="s">
        <v>54</v>
      </c>
      <c r="BC25" s="27" t="s">
        <v>54</v>
      </c>
    </row>
    <row r="26" spans="1:55" ht="16.5" x14ac:dyDescent="0.3">
      <c r="A26" s="27" t="s">
        <v>3514</v>
      </c>
      <c r="B26" s="27" t="s">
        <v>3515</v>
      </c>
      <c r="C26" s="27">
        <v>7263</v>
      </c>
      <c r="D26" s="27" t="s">
        <v>4104</v>
      </c>
      <c r="E26" s="28">
        <v>42236</v>
      </c>
      <c r="F26" s="27" t="s">
        <v>48</v>
      </c>
      <c r="G26" s="27" t="s">
        <v>67</v>
      </c>
      <c r="H26" s="27" t="s">
        <v>1017</v>
      </c>
      <c r="I26" s="27" t="s">
        <v>1016</v>
      </c>
      <c r="J26" s="27" t="s">
        <v>3516</v>
      </c>
      <c r="K26" s="27" t="s">
        <v>64</v>
      </c>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31"/>
      <c r="AO26" s="31"/>
      <c r="AP26" s="27">
        <v>4000</v>
      </c>
      <c r="AQ26" s="27" t="s">
        <v>52</v>
      </c>
      <c r="AR26" s="27">
        <v>1</v>
      </c>
      <c r="AS26" s="27">
        <v>29</v>
      </c>
      <c r="AT26" s="27">
        <v>1</v>
      </c>
      <c r="AU26" s="27" t="s">
        <v>3517</v>
      </c>
      <c r="AV26" s="27">
        <v>502773</v>
      </c>
      <c r="AW26" s="27" t="s">
        <v>3518</v>
      </c>
      <c r="AX26" s="27" t="s">
        <v>1020</v>
      </c>
      <c r="AY26" s="27">
        <v>23</v>
      </c>
      <c r="AZ26" s="27"/>
      <c r="BA26" s="27">
        <v>-1</v>
      </c>
      <c r="BB26" s="27" t="s">
        <v>54</v>
      </c>
      <c r="BC26" s="27" t="s">
        <v>54</v>
      </c>
    </row>
    <row r="27" spans="1:55" ht="16.5" x14ac:dyDescent="0.3">
      <c r="A27" s="27" t="s">
        <v>3519</v>
      </c>
      <c r="B27" s="27" t="s">
        <v>3520</v>
      </c>
      <c r="C27" s="27">
        <v>7263</v>
      </c>
      <c r="D27" s="27" t="s">
        <v>4105</v>
      </c>
      <c r="E27" s="28">
        <v>42236</v>
      </c>
      <c r="F27" s="27" t="s">
        <v>48</v>
      </c>
      <c r="G27" s="27" t="s">
        <v>67</v>
      </c>
      <c r="H27" s="27" t="s">
        <v>1017</v>
      </c>
      <c r="I27" s="27" t="s">
        <v>1016</v>
      </c>
      <c r="J27" s="27" t="s">
        <v>3521</v>
      </c>
      <c r="K27" s="27" t="s">
        <v>64</v>
      </c>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31"/>
      <c r="AO27" s="31"/>
      <c r="AP27" s="27">
        <v>4050</v>
      </c>
      <c r="AQ27" s="27" t="s">
        <v>52</v>
      </c>
      <c r="AR27" s="27">
        <v>1</v>
      </c>
      <c r="AS27" s="27">
        <v>30</v>
      </c>
      <c r="AT27" s="27">
        <v>1</v>
      </c>
      <c r="AU27" s="27" t="s">
        <v>3522</v>
      </c>
      <c r="AV27" s="27">
        <v>502775</v>
      </c>
      <c r="AW27" s="27" t="s">
        <v>3523</v>
      </c>
      <c r="AX27" s="27" t="s">
        <v>3508</v>
      </c>
      <c r="AY27" s="27">
        <v>25</v>
      </c>
      <c r="AZ27" s="27"/>
      <c r="BA27" s="27">
        <v>-1</v>
      </c>
      <c r="BB27" s="27" t="s">
        <v>54</v>
      </c>
      <c r="BC27" s="27" t="s">
        <v>54</v>
      </c>
    </row>
    <row r="28" spans="1:55" ht="16.5" x14ac:dyDescent="0.3">
      <c r="A28" s="27" t="s">
        <v>3257</v>
      </c>
      <c r="B28" s="27" t="s">
        <v>3258</v>
      </c>
      <c r="C28" s="27">
        <v>4661</v>
      </c>
      <c r="D28" s="27" t="s">
        <v>4106</v>
      </c>
      <c r="E28" s="28">
        <v>42237</v>
      </c>
      <c r="F28" s="27" t="s">
        <v>48</v>
      </c>
      <c r="G28" s="27" t="s">
        <v>49</v>
      </c>
      <c r="H28" s="27" t="s">
        <v>50</v>
      </c>
      <c r="I28" s="27" t="s">
        <v>1448</v>
      </c>
      <c r="J28" s="27" t="s">
        <v>3259</v>
      </c>
      <c r="K28" s="27" t="s">
        <v>51</v>
      </c>
      <c r="L28" s="27" t="s">
        <v>52</v>
      </c>
      <c r="M28" s="27">
        <v>150</v>
      </c>
      <c r="N28" s="27" t="s">
        <v>52</v>
      </c>
      <c r="O28" s="27">
        <v>1</v>
      </c>
      <c r="P28" s="27">
        <v>7</v>
      </c>
      <c r="Q28" s="27">
        <v>1</v>
      </c>
      <c r="R28" s="27" t="s">
        <v>52</v>
      </c>
      <c r="S28" s="27">
        <v>400</v>
      </c>
      <c r="T28" s="27" t="s">
        <v>52</v>
      </c>
      <c r="U28" s="27">
        <v>3</v>
      </c>
      <c r="V28" s="27">
        <v>10</v>
      </c>
      <c r="W28" s="27">
        <v>3</v>
      </c>
      <c r="X28" s="27" t="s">
        <v>52</v>
      </c>
      <c r="Y28" s="27">
        <v>200</v>
      </c>
      <c r="Z28" s="27" t="s">
        <v>52</v>
      </c>
      <c r="AA28" s="27">
        <v>1</v>
      </c>
      <c r="AB28" s="27">
        <v>6</v>
      </c>
      <c r="AC28" s="27">
        <v>1</v>
      </c>
      <c r="AD28" s="27" t="s">
        <v>53</v>
      </c>
      <c r="AE28" s="27"/>
      <c r="AF28" s="27"/>
      <c r="AG28" s="27"/>
      <c r="AH28" s="27"/>
      <c r="AI28" s="27"/>
      <c r="AJ28" s="27" t="s">
        <v>52</v>
      </c>
      <c r="AK28" s="27">
        <v>115</v>
      </c>
      <c r="AL28" s="27" t="s">
        <v>52</v>
      </c>
      <c r="AM28" s="27">
        <v>1</v>
      </c>
      <c r="AN28" s="31">
        <v>7</v>
      </c>
      <c r="AO28" s="31">
        <v>1</v>
      </c>
      <c r="AP28" s="27"/>
      <c r="AQ28" s="27"/>
      <c r="AR28" s="27"/>
      <c r="AS28" s="27"/>
      <c r="AT28" s="27"/>
      <c r="AU28" s="27" t="s">
        <v>3260</v>
      </c>
      <c r="AV28" s="27">
        <v>507637</v>
      </c>
      <c r="AW28" s="27" t="s">
        <v>3261</v>
      </c>
      <c r="AX28" s="27" t="s">
        <v>3262</v>
      </c>
      <c r="AY28" s="27">
        <v>40</v>
      </c>
      <c r="AZ28" s="27"/>
      <c r="BA28" s="27">
        <v>-1</v>
      </c>
      <c r="BB28" s="27" t="s">
        <v>54</v>
      </c>
      <c r="BC28" s="27" t="s">
        <v>54</v>
      </c>
    </row>
    <row r="29" spans="1:55" ht="16.5" x14ac:dyDescent="0.3">
      <c r="A29" s="27" t="s">
        <v>3263</v>
      </c>
      <c r="B29" s="27" t="s">
        <v>3264</v>
      </c>
      <c r="C29" s="27">
        <v>4661</v>
      </c>
      <c r="D29" s="27" t="s">
        <v>4107</v>
      </c>
      <c r="E29" s="28">
        <v>42237</v>
      </c>
      <c r="F29" s="27" t="s">
        <v>48</v>
      </c>
      <c r="G29" s="27" t="s">
        <v>49</v>
      </c>
      <c r="H29" s="27" t="s">
        <v>50</v>
      </c>
      <c r="I29" s="27" t="s">
        <v>1448</v>
      </c>
      <c r="J29" s="27" t="s">
        <v>3265</v>
      </c>
      <c r="K29" s="27" t="s">
        <v>51</v>
      </c>
      <c r="L29" s="27" t="s">
        <v>52</v>
      </c>
      <c r="M29" s="27">
        <v>150</v>
      </c>
      <c r="N29" s="27" t="s">
        <v>52</v>
      </c>
      <c r="O29" s="27">
        <v>1</v>
      </c>
      <c r="P29" s="27">
        <v>7</v>
      </c>
      <c r="Q29" s="27">
        <v>1</v>
      </c>
      <c r="R29" s="27" t="s">
        <v>52</v>
      </c>
      <c r="S29" s="27">
        <v>400</v>
      </c>
      <c r="T29" s="27" t="s">
        <v>52</v>
      </c>
      <c r="U29" s="27">
        <v>3</v>
      </c>
      <c r="V29" s="27">
        <v>15</v>
      </c>
      <c r="W29" s="27">
        <v>3</v>
      </c>
      <c r="X29" s="27" t="s">
        <v>52</v>
      </c>
      <c r="Y29" s="27">
        <v>200</v>
      </c>
      <c r="Z29" s="27" t="s">
        <v>52</v>
      </c>
      <c r="AA29" s="27">
        <v>1</v>
      </c>
      <c r="AB29" s="27">
        <v>7</v>
      </c>
      <c r="AC29" s="27">
        <v>1</v>
      </c>
      <c r="AD29" s="27" t="s">
        <v>53</v>
      </c>
      <c r="AE29" s="27"/>
      <c r="AF29" s="27"/>
      <c r="AG29" s="27"/>
      <c r="AH29" s="27"/>
      <c r="AI29" s="27"/>
      <c r="AJ29" s="27" t="s">
        <v>52</v>
      </c>
      <c r="AK29" s="27">
        <v>125</v>
      </c>
      <c r="AL29" s="27" t="s">
        <v>52</v>
      </c>
      <c r="AM29" s="27">
        <v>1</v>
      </c>
      <c r="AN29" s="31">
        <v>3</v>
      </c>
      <c r="AO29" s="31">
        <v>1</v>
      </c>
      <c r="AP29" s="27"/>
      <c r="AQ29" s="27"/>
      <c r="AR29" s="27"/>
      <c r="AS29" s="27"/>
      <c r="AT29" s="27"/>
      <c r="AU29" s="27" t="s">
        <v>3266</v>
      </c>
      <c r="AV29" s="27">
        <v>507659</v>
      </c>
      <c r="AW29" s="27" t="s">
        <v>3267</v>
      </c>
      <c r="AX29" s="27" t="s">
        <v>3268</v>
      </c>
      <c r="AY29" s="27">
        <v>41</v>
      </c>
      <c r="AZ29" s="27"/>
      <c r="BA29" s="27">
        <v>-1</v>
      </c>
      <c r="BB29" s="27" t="s">
        <v>54</v>
      </c>
      <c r="BC29" s="27" t="s">
        <v>54</v>
      </c>
    </row>
    <row r="30" spans="1:55" ht="16.5" x14ac:dyDescent="0.3">
      <c r="A30" s="27" t="s">
        <v>3269</v>
      </c>
      <c r="B30" s="27" t="s">
        <v>3270</v>
      </c>
      <c r="C30" s="27">
        <v>4661</v>
      </c>
      <c r="D30" s="27" t="s">
        <v>4108</v>
      </c>
      <c r="E30" s="28">
        <v>42237</v>
      </c>
      <c r="F30" s="27" t="s">
        <v>48</v>
      </c>
      <c r="G30" s="27" t="s">
        <v>49</v>
      </c>
      <c r="H30" s="27" t="s">
        <v>50</v>
      </c>
      <c r="I30" s="27" t="s">
        <v>1448</v>
      </c>
      <c r="J30" s="27" t="s">
        <v>3271</v>
      </c>
      <c r="K30" s="27" t="s">
        <v>51</v>
      </c>
      <c r="L30" s="27" t="s">
        <v>52</v>
      </c>
      <c r="M30" s="27">
        <v>150</v>
      </c>
      <c r="N30" s="27" t="s">
        <v>52</v>
      </c>
      <c r="O30" s="27">
        <v>1</v>
      </c>
      <c r="P30" s="27">
        <v>6</v>
      </c>
      <c r="Q30" s="27">
        <v>1</v>
      </c>
      <c r="R30" s="27" t="s">
        <v>52</v>
      </c>
      <c r="S30" s="27">
        <v>400</v>
      </c>
      <c r="T30" s="27" t="s">
        <v>52</v>
      </c>
      <c r="U30" s="27">
        <v>3</v>
      </c>
      <c r="V30" s="27">
        <v>10</v>
      </c>
      <c r="W30" s="27">
        <v>3</v>
      </c>
      <c r="X30" s="27" t="s">
        <v>52</v>
      </c>
      <c r="Y30" s="27">
        <v>200</v>
      </c>
      <c r="Z30" s="27" t="s">
        <v>52</v>
      </c>
      <c r="AA30" s="27">
        <v>1</v>
      </c>
      <c r="AB30" s="27">
        <v>7</v>
      </c>
      <c r="AC30" s="27">
        <v>1</v>
      </c>
      <c r="AD30" s="27" t="s">
        <v>53</v>
      </c>
      <c r="AE30" s="27"/>
      <c r="AF30" s="27"/>
      <c r="AG30" s="27"/>
      <c r="AH30" s="27"/>
      <c r="AI30" s="27"/>
      <c r="AJ30" s="27" t="s">
        <v>52</v>
      </c>
      <c r="AK30" s="27">
        <v>125</v>
      </c>
      <c r="AL30" s="27" t="s">
        <v>52</v>
      </c>
      <c r="AM30" s="27">
        <v>1</v>
      </c>
      <c r="AN30" s="31">
        <v>7</v>
      </c>
      <c r="AO30" s="31">
        <v>1</v>
      </c>
      <c r="AP30" s="27"/>
      <c r="AQ30" s="27"/>
      <c r="AR30" s="27"/>
      <c r="AS30" s="27"/>
      <c r="AT30" s="27"/>
      <c r="AU30" s="27" t="s">
        <v>3272</v>
      </c>
      <c r="AV30" s="27">
        <v>507660</v>
      </c>
      <c r="AW30" s="27" t="s">
        <v>3273</v>
      </c>
      <c r="AX30" s="27" t="s">
        <v>3274</v>
      </c>
      <c r="AY30" s="27">
        <v>42</v>
      </c>
      <c r="AZ30" s="27"/>
      <c r="BA30" s="27">
        <v>-1</v>
      </c>
      <c r="BB30" s="27" t="s">
        <v>54</v>
      </c>
      <c r="BC30" s="27" t="s">
        <v>54</v>
      </c>
    </row>
    <row r="31" spans="1:55" ht="16.5" x14ac:dyDescent="0.3">
      <c r="A31" s="27" t="s">
        <v>3275</v>
      </c>
      <c r="B31" s="27" t="s">
        <v>3276</v>
      </c>
      <c r="C31" s="27">
        <v>4661</v>
      </c>
      <c r="D31" s="27" t="s">
        <v>4109</v>
      </c>
      <c r="E31" s="28">
        <v>42237</v>
      </c>
      <c r="F31" s="27" t="s">
        <v>48</v>
      </c>
      <c r="G31" s="27" t="s">
        <v>49</v>
      </c>
      <c r="H31" s="27" t="s">
        <v>50</v>
      </c>
      <c r="I31" s="27" t="s">
        <v>1448</v>
      </c>
      <c r="J31" s="27" t="s">
        <v>1466</v>
      </c>
      <c r="K31" s="27" t="s">
        <v>51</v>
      </c>
      <c r="L31" s="27" t="s">
        <v>52</v>
      </c>
      <c r="M31" s="27">
        <v>150</v>
      </c>
      <c r="N31" s="27" t="s">
        <v>52</v>
      </c>
      <c r="O31" s="27">
        <v>1</v>
      </c>
      <c r="P31" s="27">
        <v>7</v>
      </c>
      <c r="Q31" s="27">
        <v>1</v>
      </c>
      <c r="R31" s="27" t="s">
        <v>52</v>
      </c>
      <c r="S31" s="27">
        <v>400</v>
      </c>
      <c r="T31" s="27" t="s">
        <v>52</v>
      </c>
      <c r="U31" s="27">
        <v>7</v>
      </c>
      <c r="V31" s="27">
        <v>10</v>
      </c>
      <c r="W31" s="27">
        <v>7</v>
      </c>
      <c r="X31" s="27" t="s">
        <v>52</v>
      </c>
      <c r="Y31" s="27">
        <v>200</v>
      </c>
      <c r="Z31" s="27" t="s">
        <v>52</v>
      </c>
      <c r="AA31" s="27">
        <v>1</v>
      </c>
      <c r="AB31" s="27">
        <v>7</v>
      </c>
      <c r="AC31" s="27">
        <v>1</v>
      </c>
      <c r="AD31" s="27" t="s">
        <v>53</v>
      </c>
      <c r="AE31" s="27"/>
      <c r="AF31" s="27"/>
      <c r="AG31" s="27"/>
      <c r="AH31" s="27"/>
      <c r="AI31" s="27"/>
      <c r="AJ31" s="27" t="s">
        <v>52</v>
      </c>
      <c r="AK31" s="27">
        <v>125</v>
      </c>
      <c r="AL31" s="27" t="s">
        <v>52</v>
      </c>
      <c r="AM31" s="27">
        <v>1</v>
      </c>
      <c r="AN31" s="31">
        <v>7</v>
      </c>
      <c r="AO31" s="31">
        <v>1</v>
      </c>
      <c r="AP31" s="27"/>
      <c r="AQ31" s="27"/>
      <c r="AR31" s="27"/>
      <c r="AS31" s="27"/>
      <c r="AT31" s="27"/>
      <c r="AU31" s="27" t="s">
        <v>3277</v>
      </c>
      <c r="AV31" s="27">
        <v>507662</v>
      </c>
      <c r="AW31" s="27" t="s">
        <v>3278</v>
      </c>
      <c r="AX31" s="27" t="s">
        <v>3279</v>
      </c>
      <c r="AY31" s="27">
        <v>43</v>
      </c>
      <c r="AZ31" s="27"/>
      <c r="BA31" s="27">
        <v>-1</v>
      </c>
      <c r="BB31" s="27" t="s">
        <v>54</v>
      </c>
      <c r="BC31" s="27" t="s">
        <v>54</v>
      </c>
    </row>
    <row r="32" spans="1:55" ht="16.5" x14ac:dyDescent="0.3">
      <c r="A32" s="27" t="s">
        <v>3280</v>
      </c>
      <c r="B32" s="27" t="s">
        <v>3281</v>
      </c>
      <c r="C32" s="27">
        <v>4661</v>
      </c>
      <c r="D32" s="27" t="s">
        <v>4110</v>
      </c>
      <c r="E32" s="28">
        <v>42237</v>
      </c>
      <c r="F32" s="27" t="s">
        <v>48</v>
      </c>
      <c r="G32" s="27" t="s">
        <v>49</v>
      </c>
      <c r="H32" s="27" t="s">
        <v>50</v>
      </c>
      <c r="I32" s="27" t="s">
        <v>1448</v>
      </c>
      <c r="J32" s="27" t="s">
        <v>1460</v>
      </c>
      <c r="K32" s="27" t="s">
        <v>51</v>
      </c>
      <c r="L32" s="27" t="s">
        <v>52</v>
      </c>
      <c r="M32" s="27">
        <v>150</v>
      </c>
      <c r="N32" s="27" t="s">
        <v>52</v>
      </c>
      <c r="O32" s="27">
        <v>1</v>
      </c>
      <c r="P32" s="27">
        <v>7</v>
      </c>
      <c r="Q32" s="27">
        <v>1</v>
      </c>
      <c r="R32" s="27" t="s">
        <v>53</v>
      </c>
      <c r="S32" s="27"/>
      <c r="T32" s="27"/>
      <c r="U32" s="27"/>
      <c r="V32" s="27"/>
      <c r="W32" s="27"/>
      <c r="X32" s="27" t="s">
        <v>52</v>
      </c>
      <c r="Y32" s="27">
        <v>200</v>
      </c>
      <c r="Z32" s="27" t="s">
        <v>52</v>
      </c>
      <c r="AA32" s="27">
        <v>1</v>
      </c>
      <c r="AB32" s="27">
        <v>7</v>
      </c>
      <c r="AC32" s="27">
        <v>1</v>
      </c>
      <c r="AD32" s="27" t="s">
        <v>53</v>
      </c>
      <c r="AE32" s="27"/>
      <c r="AF32" s="27"/>
      <c r="AG32" s="27"/>
      <c r="AH32" s="27"/>
      <c r="AI32" s="27"/>
      <c r="AJ32" s="27" t="s">
        <v>52</v>
      </c>
      <c r="AK32" s="27">
        <v>125</v>
      </c>
      <c r="AL32" s="27" t="s">
        <v>52</v>
      </c>
      <c r="AM32" s="27">
        <v>1</v>
      </c>
      <c r="AN32" s="31">
        <v>6</v>
      </c>
      <c r="AO32" s="31">
        <v>1</v>
      </c>
      <c r="AP32" s="27"/>
      <c r="AQ32" s="27"/>
      <c r="AR32" s="27"/>
      <c r="AS32" s="27"/>
      <c r="AT32" s="27"/>
      <c r="AU32" s="27" t="s">
        <v>3282</v>
      </c>
      <c r="AV32" s="27">
        <v>507623</v>
      </c>
      <c r="AW32" s="27" t="s">
        <v>3283</v>
      </c>
      <c r="AX32" s="27" t="s">
        <v>3284</v>
      </c>
      <c r="AY32" s="27">
        <v>39</v>
      </c>
      <c r="AZ32" s="27"/>
      <c r="BA32" s="27">
        <v>-1</v>
      </c>
      <c r="BB32" s="27" t="s">
        <v>54</v>
      </c>
      <c r="BC32" s="27" t="s">
        <v>54</v>
      </c>
    </row>
    <row r="33" spans="1:55" ht="16.5" x14ac:dyDescent="0.3">
      <c r="A33" s="27" t="s">
        <v>3285</v>
      </c>
      <c r="B33" s="27" t="s">
        <v>3286</v>
      </c>
      <c r="C33" s="27">
        <v>4661</v>
      </c>
      <c r="D33" s="27" t="s">
        <v>4111</v>
      </c>
      <c r="E33" s="28">
        <v>42237</v>
      </c>
      <c r="F33" s="27" t="s">
        <v>48</v>
      </c>
      <c r="G33" s="27" t="s">
        <v>49</v>
      </c>
      <c r="H33" s="27" t="s">
        <v>50</v>
      </c>
      <c r="I33" s="27" t="s">
        <v>1448</v>
      </c>
      <c r="J33" s="27" t="s">
        <v>3287</v>
      </c>
      <c r="K33" s="27" t="s">
        <v>51</v>
      </c>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31"/>
      <c r="AO33" s="31"/>
      <c r="AP33" s="27">
        <v>3000</v>
      </c>
      <c r="AQ33" s="27" t="s">
        <v>52</v>
      </c>
      <c r="AR33" s="27">
        <v>7</v>
      </c>
      <c r="AS33" s="27">
        <v>3</v>
      </c>
      <c r="AT33" s="27">
        <v>7</v>
      </c>
      <c r="AU33" s="27" t="s">
        <v>3288</v>
      </c>
      <c r="AV33" s="27">
        <v>507598</v>
      </c>
      <c r="AW33" s="27" t="s">
        <v>3289</v>
      </c>
      <c r="AX33" s="27" t="s">
        <v>3290</v>
      </c>
      <c r="AY33" s="27">
        <v>36</v>
      </c>
      <c r="AZ33" s="27"/>
      <c r="BA33" s="27">
        <v>-1</v>
      </c>
      <c r="BB33" s="27" t="s">
        <v>54</v>
      </c>
      <c r="BC33" s="27" t="s">
        <v>54</v>
      </c>
    </row>
    <row r="34" spans="1:55" ht="16.5" x14ac:dyDescent="0.3">
      <c r="A34" s="27" t="s">
        <v>3291</v>
      </c>
      <c r="B34" s="27" t="s">
        <v>3292</v>
      </c>
      <c r="C34" s="27">
        <v>4661</v>
      </c>
      <c r="D34" s="27" t="s">
        <v>4112</v>
      </c>
      <c r="E34" s="28">
        <v>42237</v>
      </c>
      <c r="F34" s="27" t="s">
        <v>48</v>
      </c>
      <c r="G34" s="27" t="s">
        <v>49</v>
      </c>
      <c r="H34" s="27" t="s">
        <v>50</v>
      </c>
      <c r="I34" s="27" t="s">
        <v>1448</v>
      </c>
      <c r="J34" s="27" t="s">
        <v>1473</v>
      </c>
      <c r="K34" s="27" t="s">
        <v>51</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31"/>
      <c r="AO34" s="31"/>
      <c r="AP34" s="27">
        <v>3000</v>
      </c>
      <c r="AQ34" s="27" t="s">
        <v>52</v>
      </c>
      <c r="AR34" s="27">
        <v>5</v>
      </c>
      <c r="AS34" s="27">
        <v>1</v>
      </c>
      <c r="AT34" s="27">
        <v>5</v>
      </c>
      <c r="AU34" s="27" t="s">
        <v>3293</v>
      </c>
      <c r="AV34" s="27">
        <v>507599</v>
      </c>
      <c r="AW34" s="27" t="s">
        <v>3294</v>
      </c>
      <c r="AX34" s="27" t="s">
        <v>3295</v>
      </c>
      <c r="AY34" s="27">
        <v>37</v>
      </c>
      <c r="AZ34" s="27"/>
      <c r="BA34" s="27">
        <v>-1</v>
      </c>
      <c r="BB34" s="27" t="s">
        <v>54</v>
      </c>
      <c r="BC34" s="27" t="s">
        <v>54</v>
      </c>
    </row>
    <row r="35" spans="1:55" ht="16.5" x14ac:dyDescent="0.3">
      <c r="A35" s="27" t="s">
        <v>3296</v>
      </c>
      <c r="B35" s="27" t="s">
        <v>3297</v>
      </c>
      <c r="C35" s="27">
        <v>4661</v>
      </c>
      <c r="D35" s="27" t="s">
        <v>4113</v>
      </c>
      <c r="E35" s="28">
        <v>42237</v>
      </c>
      <c r="F35" s="27" t="s">
        <v>48</v>
      </c>
      <c r="G35" s="27" t="s">
        <v>49</v>
      </c>
      <c r="H35" s="27" t="s">
        <v>50</v>
      </c>
      <c r="I35" s="27" t="s">
        <v>1448</v>
      </c>
      <c r="J35" s="27" t="s">
        <v>3298</v>
      </c>
      <c r="K35" s="27" t="s">
        <v>51</v>
      </c>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31"/>
      <c r="AO35" s="31"/>
      <c r="AP35" s="27">
        <v>3000</v>
      </c>
      <c r="AQ35" s="27" t="s">
        <v>52</v>
      </c>
      <c r="AR35" s="27">
        <v>6</v>
      </c>
      <c r="AS35" s="27">
        <v>3</v>
      </c>
      <c r="AT35" s="27">
        <v>6</v>
      </c>
      <c r="AU35" s="27" t="s">
        <v>3299</v>
      </c>
      <c r="AV35" s="27">
        <v>507600</v>
      </c>
      <c r="AW35" s="27" t="s">
        <v>3300</v>
      </c>
      <c r="AX35" s="27" t="s">
        <v>3301</v>
      </c>
      <c r="AY35" s="27">
        <v>38</v>
      </c>
      <c r="AZ35" s="27"/>
      <c r="BA35" s="27">
        <v>-1</v>
      </c>
      <c r="BB35" s="27" t="s">
        <v>54</v>
      </c>
      <c r="BC35" s="27" t="s">
        <v>54</v>
      </c>
    </row>
    <row r="36" spans="1:55" ht="16.5" x14ac:dyDescent="0.3">
      <c r="A36" s="27" t="s">
        <v>3436</v>
      </c>
      <c r="B36" s="27" t="s">
        <v>3437</v>
      </c>
      <c r="C36" s="27">
        <v>8354</v>
      </c>
      <c r="D36" s="27" t="s">
        <v>4114</v>
      </c>
      <c r="E36" s="28">
        <v>42236</v>
      </c>
      <c r="F36" s="27" t="s">
        <v>48</v>
      </c>
      <c r="G36" s="27" t="s">
        <v>67</v>
      </c>
      <c r="H36" s="27" t="s">
        <v>68</v>
      </c>
      <c r="I36" s="27" t="s">
        <v>1109</v>
      </c>
      <c r="J36" s="27" t="s">
        <v>3438</v>
      </c>
      <c r="K36" s="27" t="s">
        <v>51</v>
      </c>
      <c r="L36" s="27" t="s">
        <v>52</v>
      </c>
      <c r="M36" s="27">
        <v>140</v>
      </c>
      <c r="N36" s="27" t="s">
        <v>52</v>
      </c>
      <c r="O36" s="27">
        <v>2</v>
      </c>
      <c r="P36" s="27">
        <v>10</v>
      </c>
      <c r="Q36" s="27">
        <v>1</v>
      </c>
      <c r="R36" s="27" t="s">
        <v>52</v>
      </c>
      <c r="S36" s="27">
        <v>450</v>
      </c>
      <c r="T36" s="27" t="s">
        <v>53</v>
      </c>
      <c r="U36" s="27"/>
      <c r="V36" s="27">
        <v>8</v>
      </c>
      <c r="W36" s="27">
        <v>6</v>
      </c>
      <c r="X36" s="27" t="s">
        <v>52</v>
      </c>
      <c r="Y36" s="27">
        <v>175</v>
      </c>
      <c r="Z36" s="27" t="s">
        <v>52</v>
      </c>
      <c r="AA36" s="27">
        <v>2</v>
      </c>
      <c r="AB36" s="27">
        <v>7</v>
      </c>
      <c r="AC36" s="27">
        <v>1</v>
      </c>
      <c r="AD36" s="27" t="s">
        <v>52</v>
      </c>
      <c r="AE36" s="27">
        <v>250</v>
      </c>
      <c r="AF36" s="27" t="s">
        <v>53</v>
      </c>
      <c r="AG36" s="27"/>
      <c r="AH36" s="27">
        <v>10</v>
      </c>
      <c r="AI36" s="27">
        <v>5</v>
      </c>
      <c r="AJ36" s="27" t="s">
        <v>52</v>
      </c>
      <c r="AK36" s="27">
        <v>125</v>
      </c>
      <c r="AL36" s="27" t="s">
        <v>52</v>
      </c>
      <c r="AM36" s="27">
        <v>2</v>
      </c>
      <c r="AN36" s="31">
        <v>7</v>
      </c>
      <c r="AO36" s="31">
        <v>1</v>
      </c>
      <c r="AP36" s="27"/>
      <c r="AQ36" s="27"/>
      <c r="AR36" s="27"/>
      <c r="AS36" s="27"/>
      <c r="AT36" s="27"/>
      <c r="AU36" s="27" t="s">
        <v>3439</v>
      </c>
      <c r="AV36" s="27">
        <v>503470</v>
      </c>
      <c r="AW36" s="27" t="s">
        <v>3440</v>
      </c>
      <c r="AX36" s="27" t="s">
        <v>3441</v>
      </c>
      <c r="AY36" s="27">
        <v>33</v>
      </c>
      <c r="AZ36" s="27"/>
      <c r="BA36" s="27">
        <v>-1</v>
      </c>
      <c r="BB36" s="27" t="s">
        <v>54</v>
      </c>
      <c r="BC36" s="27" t="s">
        <v>54</v>
      </c>
    </row>
    <row r="37" spans="1:55" ht="16.5" x14ac:dyDescent="0.3">
      <c r="A37" s="27" t="s">
        <v>3442</v>
      </c>
      <c r="B37" s="27" t="s">
        <v>3443</v>
      </c>
      <c r="C37" s="27">
        <v>8354</v>
      </c>
      <c r="D37" s="27" t="s">
        <v>4115</v>
      </c>
      <c r="E37" s="28">
        <v>42236</v>
      </c>
      <c r="F37" s="27" t="s">
        <v>48</v>
      </c>
      <c r="G37" s="27" t="s">
        <v>67</v>
      </c>
      <c r="H37" s="27" t="s">
        <v>68</v>
      </c>
      <c r="I37" s="27" t="s">
        <v>1109</v>
      </c>
      <c r="J37" s="27" t="s">
        <v>1046</v>
      </c>
      <c r="K37" s="27" t="s">
        <v>51</v>
      </c>
      <c r="L37" s="27" t="s">
        <v>52</v>
      </c>
      <c r="M37" s="27">
        <v>140</v>
      </c>
      <c r="N37" s="27" t="s">
        <v>52</v>
      </c>
      <c r="O37" s="27">
        <v>2</v>
      </c>
      <c r="P37" s="27">
        <v>15</v>
      </c>
      <c r="Q37" s="27">
        <v>2</v>
      </c>
      <c r="R37" s="27" t="s">
        <v>52</v>
      </c>
      <c r="S37" s="27">
        <v>450</v>
      </c>
      <c r="T37" s="27" t="s">
        <v>53</v>
      </c>
      <c r="U37" s="27"/>
      <c r="V37" s="27">
        <v>7</v>
      </c>
      <c r="W37" s="27">
        <v>6</v>
      </c>
      <c r="X37" s="27" t="s">
        <v>52</v>
      </c>
      <c r="Y37" s="27">
        <v>175</v>
      </c>
      <c r="Z37" s="27" t="s">
        <v>52</v>
      </c>
      <c r="AA37" s="27">
        <v>2</v>
      </c>
      <c r="AB37" s="27">
        <v>7</v>
      </c>
      <c r="AC37" s="27">
        <v>1</v>
      </c>
      <c r="AD37" s="27" t="s">
        <v>53</v>
      </c>
      <c r="AE37" s="27"/>
      <c r="AF37" s="27"/>
      <c r="AG37" s="27"/>
      <c r="AH37" s="27"/>
      <c r="AI37" s="27"/>
      <c r="AJ37" s="27" t="s">
        <v>52</v>
      </c>
      <c r="AK37" s="27">
        <v>125</v>
      </c>
      <c r="AL37" s="27" t="s">
        <v>52</v>
      </c>
      <c r="AM37" s="27">
        <v>2</v>
      </c>
      <c r="AN37" s="31">
        <v>7</v>
      </c>
      <c r="AO37" s="31">
        <v>1</v>
      </c>
      <c r="AP37" s="27"/>
      <c r="AQ37" s="27"/>
      <c r="AR37" s="27"/>
      <c r="AS37" s="27"/>
      <c r="AT37" s="27"/>
      <c r="AU37" s="27" t="s">
        <v>3444</v>
      </c>
      <c r="AV37" s="27">
        <v>503468</v>
      </c>
      <c r="AW37" s="27" t="s">
        <v>3445</v>
      </c>
      <c r="AX37" s="27" t="s">
        <v>3446</v>
      </c>
      <c r="AY37" s="27">
        <v>31</v>
      </c>
      <c r="AZ37" s="27"/>
      <c r="BA37" s="27">
        <v>-1</v>
      </c>
      <c r="BB37" s="27" t="s">
        <v>54</v>
      </c>
      <c r="BC37" s="27" t="s">
        <v>54</v>
      </c>
    </row>
    <row r="38" spans="1:55" ht="16.5" x14ac:dyDescent="0.3">
      <c r="A38" s="27" t="s">
        <v>3447</v>
      </c>
      <c r="B38" s="27" t="s">
        <v>3448</v>
      </c>
      <c r="C38" s="27">
        <v>8354</v>
      </c>
      <c r="D38" s="27" t="s">
        <v>4116</v>
      </c>
      <c r="E38" s="28">
        <v>42236</v>
      </c>
      <c r="F38" s="27" t="s">
        <v>48</v>
      </c>
      <c r="G38" s="27" t="s">
        <v>67</v>
      </c>
      <c r="H38" s="27" t="s">
        <v>68</v>
      </c>
      <c r="I38" s="27" t="s">
        <v>1109</v>
      </c>
      <c r="J38" s="27" t="s">
        <v>3449</v>
      </c>
      <c r="K38" s="27" t="s">
        <v>51</v>
      </c>
      <c r="L38" s="27" t="s">
        <v>52</v>
      </c>
      <c r="M38" s="27">
        <v>140</v>
      </c>
      <c r="N38" s="27" t="s">
        <v>52</v>
      </c>
      <c r="O38" s="27">
        <v>2</v>
      </c>
      <c r="P38" s="27">
        <v>10</v>
      </c>
      <c r="Q38" s="27">
        <v>1</v>
      </c>
      <c r="R38" s="27" t="s">
        <v>53</v>
      </c>
      <c r="S38" s="27"/>
      <c r="T38" s="27"/>
      <c r="U38" s="27"/>
      <c r="V38" s="27"/>
      <c r="W38" s="27"/>
      <c r="X38" s="27" t="s">
        <v>52</v>
      </c>
      <c r="Y38" s="27">
        <v>175</v>
      </c>
      <c r="Z38" s="27" t="s">
        <v>52</v>
      </c>
      <c r="AA38" s="27">
        <v>2</v>
      </c>
      <c r="AB38" s="27">
        <v>7</v>
      </c>
      <c r="AC38" s="27">
        <v>1</v>
      </c>
      <c r="AD38" s="27" t="s">
        <v>53</v>
      </c>
      <c r="AE38" s="27"/>
      <c r="AF38" s="27"/>
      <c r="AG38" s="27"/>
      <c r="AH38" s="27"/>
      <c r="AI38" s="27"/>
      <c r="AJ38" s="27" t="s">
        <v>52</v>
      </c>
      <c r="AK38" s="27">
        <v>125</v>
      </c>
      <c r="AL38" s="27" t="s">
        <v>52</v>
      </c>
      <c r="AM38" s="27">
        <v>2</v>
      </c>
      <c r="AN38" s="31">
        <v>7</v>
      </c>
      <c r="AO38" s="31">
        <v>1</v>
      </c>
      <c r="AP38" s="27"/>
      <c r="AQ38" s="27"/>
      <c r="AR38" s="27"/>
      <c r="AS38" s="27"/>
      <c r="AT38" s="27"/>
      <c r="AU38" s="27" t="s">
        <v>3450</v>
      </c>
      <c r="AV38" s="27">
        <v>503467</v>
      </c>
      <c r="AW38" s="27" t="s">
        <v>3451</v>
      </c>
      <c r="AX38" s="27" t="s">
        <v>3452</v>
      </c>
      <c r="AY38" s="27">
        <v>30</v>
      </c>
      <c r="AZ38" s="27"/>
      <c r="BA38" s="27">
        <v>-1</v>
      </c>
      <c r="BB38" s="27" t="s">
        <v>54</v>
      </c>
      <c r="BC38" s="27" t="s">
        <v>54</v>
      </c>
    </row>
    <row r="39" spans="1:55" ht="16.5" x14ac:dyDescent="0.3">
      <c r="A39" s="27" t="s">
        <v>3453</v>
      </c>
      <c r="B39" s="27" t="s">
        <v>3454</v>
      </c>
      <c r="C39" s="27">
        <v>8354</v>
      </c>
      <c r="D39" s="27" t="s">
        <v>4117</v>
      </c>
      <c r="E39" s="28">
        <v>42236</v>
      </c>
      <c r="F39" s="27" t="s">
        <v>48</v>
      </c>
      <c r="G39" s="27" t="s">
        <v>67</v>
      </c>
      <c r="H39" s="27" t="s">
        <v>68</v>
      </c>
      <c r="I39" s="27" t="s">
        <v>1109</v>
      </c>
      <c r="J39" s="27" t="s">
        <v>812</v>
      </c>
      <c r="K39" s="27" t="s">
        <v>51</v>
      </c>
      <c r="L39" s="27" t="s">
        <v>52</v>
      </c>
      <c r="M39" s="27">
        <v>140</v>
      </c>
      <c r="N39" s="27" t="s">
        <v>52</v>
      </c>
      <c r="O39" s="27">
        <v>2</v>
      </c>
      <c r="P39" s="27">
        <v>15</v>
      </c>
      <c r="Q39" s="27">
        <v>1</v>
      </c>
      <c r="R39" s="27" t="s">
        <v>53</v>
      </c>
      <c r="S39" s="27"/>
      <c r="T39" s="27"/>
      <c r="U39" s="27"/>
      <c r="V39" s="27"/>
      <c r="W39" s="27"/>
      <c r="X39" s="27" t="s">
        <v>52</v>
      </c>
      <c r="Y39" s="27">
        <v>175</v>
      </c>
      <c r="Z39" s="27" t="s">
        <v>52</v>
      </c>
      <c r="AA39" s="27">
        <v>2</v>
      </c>
      <c r="AB39" s="27">
        <v>6</v>
      </c>
      <c r="AC39" s="27">
        <v>1</v>
      </c>
      <c r="AD39" s="27" t="s">
        <v>53</v>
      </c>
      <c r="AE39" s="27"/>
      <c r="AF39" s="27"/>
      <c r="AG39" s="27"/>
      <c r="AH39" s="27"/>
      <c r="AI39" s="27"/>
      <c r="AJ39" s="27" t="s">
        <v>52</v>
      </c>
      <c r="AK39" s="27">
        <v>125</v>
      </c>
      <c r="AL39" s="27" t="s">
        <v>52</v>
      </c>
      <c r="AM39" s="27">
        <v>2</v>
      </c>
      <c r="AN39" s="31">
        <v>8</v>
      </c>
      <c r="AO39" s="31">
        <v>1</v>
      </c>
      <c r="AP39" s="27"/>
      <c r="AQ39" s="27"/>
      <c r="AR39" s="27"/>
      <c r="AS39" s="27"/>
      <c r="AT39" s="27"/>
      <c r="AU39" s="27" t="s">
        <v>3455</v>
      </c>
      <c r="AV39" s="27">
        <v>503469</v>
      </c>
      <c r="AW39" s="27" t="s">
        <v>3456</v>
      </c>
      <c r="AX39" s="27" t="s">
        <v>3457</v>
      </c>
      <c r="AY39" s="27">
        <v>32</v>
      </c>
      <c r="AZ39" s="27"/>
      <c r="BA39" s="27">
        <v>-1</v>
      </c>
      <c r="BB39" s="27" t="s">
        <v>54</v>
      </c>
      <c r="BC39" s="27" t="s">
        <v>54</v>
      </c>
    </row>
    <row r="40" spans="1:55" ht="16.5" x14ac:dyDescent="0.3">
      <c r="A40" s="27" t="s">
        <v>3458</v>
      </c>
      <c r="B40" s="27" t="s">
        <v>3459</v>
      </c>
      <c r="C40" s="27">
        <v>8354</v>
      </c>
      <c r="D40" s="27" t="s">
        <v>4118</v>
      </c>
      <c r="E40" s="28">
        <v>42236</v>
      </c>
      <c r="F40" s="27" t="s">
        <v>48</v>
      </c>
      <c r="G40" s="27" t="s">
        <v>67</v>
      </c>
      <c r="H40" s="27" t="s">
        <v>68</v>
      </c>
      <c r="I40" s="27" t="s">
        <v>1109</v>
      </c>
      <c r="J40" s="27" t="s">
        <v>3460</v>
      </c>
      <c r="K40" s="27" t="s">
        <v>51</v>
      </c>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31"/>
      <c r="AO40" s="31"/>
      <c r="AP40" s="27">
        <v>3000</v>
      </c>
      <c r="AQ40" s="27" t="s">
        <v>53</v>
      </c>
      <c r="AR40" s="27"/>
      <c r="AS40" s="27">
        <v>5</v>
      </c>
      <c r="AT40" s="27">
        <v>7</v>
      </c>
      <c r="AU40" s="27" t="s">
        <v>3461</v>
      </c>
      <c r="AV40" s="27">
        <v>503435</v>
      </c>
      <c r="AW40" s="27" t="s">
        <v>3462</v>
      </c>
      <c r="AX40" s="27" t="s">
        <v>3463</v>
      </c>
      <c r="AY40" s="27">
        <v>27</v>
      </c>
      <c r="AZ40" s="27"/>
      <c r="BA40" s="27">
        <v>-1</v>
      </c>
      <c r="BB40" s="27" t="s">
        <v>54</v>
      </c>
      <c r="BC40" s="27" t="s">
        <v>54</v>
      </c>
    </row>
    <row r="41" spans="1:55" ht="16.5" x14ac:dyDescent="0.3">
      <c r="A41" s="27" t="s">
        <v>3464</v>
      </c>
      <c r="B41" s="27" t="s">
        <v>3465</v>
      </c>
      <c r="C41" s="27">
        <v>8354</v>
      </c>
      <c r="D41" s="27" t="s">
        <v>4119</v>
      </c>
      <c r="E41" s="28">
        <v>42236</v>
      </c>
      <c r="F41" s="27" t="s">
        <v>48</v>
      </c>
      <c r="G41" s="27" t="s">
        <v>67</v>
      </c>
      <c r="H41" s="27" t="s">
        <v>68</v>
      </c>
      <c r="I41" s="27" t="s">
        <v>1109</v>
      </c>
      <c r="J41" s="27" t="s">
        <v>3466</v>
      </c>
      <c r="K41" s="27" t="s">
        <v>51</v>
      </c>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31"/>
      <c r="AO41" s="31"/>
      <c r="AP41" s="27">
        <v>3100</v>
      </c>
      <c r="AQ41" s="27" t="s">
        <v>53</v>
      </c>
      <c r="AR41" s="27"/>
      <c r="AS41" s="27">
        <v>8</v>
      </c>
      <c r="AT41" s="27">
        <v>4</v>
      </c>
      <c r="AU41" s="27" t="s">
        <v>3467</v>
      </c>
      <c r="AV41" s="27">
        <v>503438</v>
      </c>
      <c r="AW41" s="27" t="s">
        <v>3468</v>
      </c>
      <c r="AX41" s="27" t="s">
        <v>3469</v>
      </c>
      <c r="AY41" s="27">
        <v>30</v>
      </c>
      <c r="AZ41" s="27"/>
      <c r="BA41" s="27">
        <v>-1</v>
      </c>
      <c r="BB41" s="27" t="s">
        <v>54</v>
      </c>
      <c r="BC41" s="27" t="s">
        <v>54</v>
      </c>
    </row>
    <row r="42" spans="1:55" ht="16.5" x14ac:dyDescent="0.3">
      <c r="A42" s="27" t="s">
        <v>3470</v>
      </c>
      <c r="B42" s="27" t="s">
        <v>3471</v>
      </c>
      <c r="C42" s="27">
        <v>8354</v>
      </c>
      <c r="D42" s="27" t="s">
        <v>4120</v>
      </c>
      <c r="E42" s="28">
        <v>42236</v>
      </c>
      <c r="F42" s="27" t="s">
        <v>48</v>
      </c>
      <c r="G42" s="27" t="s">
        <v>67</v>
      </c>
      <c r="H42" s="27" t="s">
        <v>68</v>
      </c>
      <c r="I42" s="27" t="s">
        <v>1109</v>
      </c>
      <c r="J42" s="27" t="s">
        <v>3472</v>
      </c>
      <c r="K42" s="27" t="s">
        <v>51</v>
      </c>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31"/>
      <c r="AO42" s="31"/>
      <c r="AP42" s="27">
        <v>3200</v>
      </c>
      <c r="AQ42" s="27" t="s">
        <v>52</v>
      </c>
      <c r="AR42" s="27">
        <v>8</v>
      </c>
      <c r="AS42" s="27">
        <v>6</v>
      </c>
      <c r="AT42" s="27">
        <v>4</v>
      </c>
      <c r="AU42" s="27" t="s">
        <v>3473</v>
      </c>
      <c r="AV42" s="27">
        <v>503436</v>
      </c>
      <c r="AW42" s="27" t="s">
        <v>3474</v>
      </c>
      <c r="AX42" s="27" t="s">
        <v>3475</v>
      </c>
      <c r="AY42" s="27">
        <v>28</v>
      </c>
      <c r="AZ42" s="27"/>
      <c r="BA42" s="27">
        <v>-1</v>
      </c>
      <c r="BB42" s="27" t="s">
        <v>54</v>
      </c>
      <c r="BC42" s="27" t="s">
        <v>54</v>
      </c>
    </row>
    <row r="43" spans="1:55" ht="16.5" x14ac:dyDescent="0.3">
      <c r="A43" s="27" t="s">
        <v>3476</v>
      </c>
      <c r="B43" s="27" t="s">
        <v>3477</v>
      </c>
      <c r="C43" s="27">
        <v>8354</v>
      </c>
      <c r="D43" s="27" t="s">
        <v>4121</v>
      </c>
      <c r="E43" s="28">
        <v>42236</v>
      </c>
      <c r="F43" s="27" t="s">
        <v>48</v>
      </c>
      <c r="G43" s="27" t="s">
        <v>67</v>
      </c>
      <c r="H43" s="27" t="s">
        <v>68</v>
      </c>
      <c r="I43" s="27" t="s">
        <v>1109</v>
      </c>
      <c r="J43" s="27" t="s">
        <v>322</v>
      </c>
      <c r="K43" s="27" t="s">
        <v>51</v>
      </c>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31"/>
      <c r="AO43" s="31"/>
      <c r="AP43" s="27">
        <v>3200</v>
      </c>
      <c r="AQ43" s="27" t="s">
        <v>53</v>
      </c>
      <c r="AR43" s="27"/>
      <c r="AS43" s="27">
        <v>7</v>
      </c>
      <c r="AT43" s="27">
        <v>4</v>
      </c>
      <c r="AU43" s="27" t="s">
        <v>3478</v>
      </c>
      <c r="AV43" s="27">
        <v>503437</v>
      </c>
      <c r="AW43" s="27" t="s">
        <v>3479</v>
      </c>
      <c r="AX43" s="27" t="s">
        <v>3480</v>
      </c>
      <c r="AY43" s="27">
        <v>29</v>
      </c>
      <c r="AZ43" s="27"/>
      <c r="BA43" s="27">
        <v>-1</v>
      </c>
      <c r="BB43" s="27" t="s">
        <v>54</v>
      </c>
      <c r="BC43" s="27" t="s">
        <v>54</v>
      </c>
    </row>
    <row r="44" spans="1:55" ht="16.5" x14ac:dyDescent="0.3">
      <c r="A44" s="27" t="s">
        <v>3172</v>
      </c>
      <c r="B44" s="27" t="s">
        <v>3173</v>
      </c>
      <c r="C44" s="27">
        <v>3285</v>
      </c>
      <c r="D44" s="27" t="s">
        <v>4122</v>
      </c>
      <c r="E44" s="28">
        <v>42235</v>
      </c>
      <c r="F44" s="27" t="s">
        <v>69</v>
      </c>
      <c r="G44" s="27" t="s">
        <v>70</v>
      </c>
      <c r="H44" s="27" t="s">
        <v>71</v>
      </c>
      <c r="I44" s="27" t="s">
        <v>1626</v>
      </c>
      <c r="J44" s="27" t="s">
        <v>1276</v>
      </c>
      <c r="K44" s="27" t="s">
        <v>64</v>
      </c>
      <c r="L44" s="27" t="s">
        <v>52</v>
      </c>
      <c r="M44" s="27">
        <v>150</v>
      </c>
      <c r="N44" s="27" t="s">
        <v>52</v>
      </c>
      <c r="O44" s="27">
        <v>2</v>
      </c>
      <c r="P44" s="27">
        <v>10</v>
      </c>
      <c r="Q44" s="27">
        <v>2</v>
      </c>
      <c r="R44" s="27" t="s">
        <v>52</v>
      </c>
      <c r="S44" s="27">
        <v>450</v>
      </c>
      <c r="T44" s="27" t="s">
        <v>52</v>
      </c>
      <c r="U44" s="27">
        <v>2</v>
      </c>
      <c r="V44" s="27">
        <v>8</v>
      </c>
      <c r="W44" s="27">
        <v>3</v>
      </c>
      <c r="X44" s="27" t="s">
        <v>52</v>
      </c>
      <c r="Y44" s="27">
        <v>155</v>
      </c>
      <c r="Z44" s="27" t="s">
        <v>52</v>
      </c>
      <c r="AA44" s="27">
        <v>6</v>
      </c>
      <c r="AB44" s="27">
        <v>7</v>
      </c>
      <c r="AC44" s="27">
        <v>2</v>
      </c>
      <c r="AD44" s="27" t="s">
        <v>53</v>
      </c>
      <c r="AE44" s="27"/>
      <c r="AF44" s="27"/>
      <c r="AG44" s="27"/>
      <c r="AH44" s="27"/>
      <c r="AI44" s="27"/>
      <c r="AJ44" s="27" t="s">
        <v>52</v>
      </c>
      <c r="AK44" s="27">
        <v>125</v>
      </c>
      <c r="AL44" s="27" t="s">
        <v>52</v>
      </c>
      <c r="AM44" s="27">
        <v>2</v>
      </c>
      <c r="AN44" s="31">
        <v>7</v>
      </c>
      <c r="AO44" s="31">
        <v>2</v>
      </c>
      <c r="AP44" s="27"/>
      <c r="AQ44" s="27"/>
      <c r="AR44" s="27"/>
      <c r="AS44" s="27"/>
      <c r="AT44" s="27"/>
      <c r="AU44" s="27" t="s">
        <v>3174</v>
      </c>
      <c r="AV44" s="27">
        <v>500076</v>
      </c>
      <c r="AW44" s="27" t="s">
        <v>3175</v>
      </c>
      <c r="AX44" s="27" t="s">
        <v>2539</v>
      </c>
      <c r="AY44" s="27">
        <v>14</v>
      </c>
      <c r="AZ44" s="27"/>
      <c r="BA44" s="27">
        <v>-1</v>
      </c>
      <c r="BB44" s="27" t="s">
        <v>54</v>
      </c>
      <c r="BC44" s="27" t="s">
        <v>54</v>
      </c>
    </row>
    <row r="45" spans="1:55" ht="16.5" x14ac:dyDescent="0.3">
      <c r="A45" s="27" t="s">
        <v>3176</v>
      </c>
      <c r="B45" s="27" t="s">
        <v>3177</v>
      </c>
      <c r="C45" s="27">
        <v>3285</v>
      </c>
      <c r="D45" s="27" t="s">
        <v>4123</v>
      </c>
      <c r="E45" s="28">
        <v>42235</v>
      </c>
      <c r="F45" s="27" t="s">
        <v>69</v>
      </c>
      <c r="G45" s="27" t="s">
        <v>70</v>
      </c>
      <c r="H45" s="27" t="s">
        <v>71</v>
      </c>
      <c r="I45" s="27" t="s">
        <v>1626</v>
      </c>
      <c r="J45" s="27" t="s">
        <v>3178</v>
      </c>
      <c r="K45" s="27" t="s">
        <v>64</v>
      </c>
      <c r="L45" s="27" t="s">
        <v>52</v>
      </c>
      <c r="M45" s="27">
        <v>150</v>
      </c>
      <c r="N45" s="27" t="s">
        <v>52</v>
      </c>
      <c r="O45" s="27">
        <v>2</v>
      </c>
      <c r="P45" s="27">
        <v>8</v>
      </c>
      <c r="Q45" s="27">
        <v>2</v>
      </c>
      <c r="R45" s="27" t="s">
        <v>52</v>
      </c>
      <c r="S45" s="27">
        <v>450</v>
      </c>
      <c r="T45" s="27" t="s">
        <v>52</v>
      </c>
      <c r="U45" s="27">
        <v>3</v>
      </c>
      <c r="V45" s="27">
        <v>8</v>
      </c>
      <c r="W45" s="27">
        <v>2</v>
      </c>
      <c r="X45" s="27" t="s">
        <v>52</v>
      </c>
      <c r="Y45" s="27">
        <v>150</v>
      </c>
      <c r="Z45" s="27" t="s">
        <v>52</v>
      </c>
      <c r="AA45" s="27">
        <v>2</v>
      </c>
      <c r="AB45" s="27">
        <v>9</v>
      </c>
      <c r="AC45" s="27">
        <v>2</v>
      </c>
      <c r="AD45" s="27" t="s">
        <v>53</v>
      </c>
      <c r="AE45" s="27"/>
      <c r="AF45" s="27"/>
      <c r="AG45" s="27"/>
      <c r="AH45" s="27"/>
      <c r="AI45" s="27"/>
      <c r="AJ45" s="27" t="s">
        <v>52</v>
      </c>
      <c r="AK45" s="27">
        <v>130</v>
      </c>
      <c r="AL45" s="27" t="s">
        <v>52</v>
      </c>
      <c r="AM45" s="27">
        <v>3</v>
      </c>
      <c r="AN45" s="31">
        <v>5</v>
      </c>
      <c r="AO45" s="31">
        <v>1</v>
      </c>
      <c r="AP45" s="27"/>
      <c r="AQ45" s="27"/>
      <c r="AR45" s="27"/>
      <c r="AS45" s="27"/>
      <c r="AT45" s="27"/>
      <c r="AU45" s="27" t="s">
        <v>3179</v>
      </c>
      <c r="AV45" s="27">
        <v>500078</v>
      </c>
      <c r="AW45" s="27" t="s">
        <v>3180</v>
      </c>
      <c r="AX45" s="27" t="s">
        <v>3181</v>
      </c>
      <c r="AY45" s="27">
        <v>15</v>
      </c>
      <c r="AZ45" s="27"/>
      <c r="BA45" s="27">
        <v>-1</v>
      </c>
      <c r="BB45" s="27" t="s">
        <v>54</v>
      </c>
      <c r="BC45" s="27" t="s">
        <v>54</v>
      </c>
    </row>
    <row r="46" spans="1:55" ht="16.5" x14ac:dyDescent="0.3">
      <c r="A46" s="27" t="s">
        <v>3182</v>
      </c>
      <c r="B46" s="27" t="s">
        <v>3183</v>
      </c>
      <c r="C46" s="27">
        <v>3285</v>
      </c>
      <c r="D46" s="27" t="s">
        <v>4124</v>
      </c>
      <c r="E46" s="28">
        <v>42235</v>
      </c>
      <c r="F46" s="27" t="s">
        <v>69</v>
      </c>
      <c r="G46" s="27" t="s">
        <v>70</v>
      </c>
      <c r="H46" s="27" t="s">
        <v>71</v>
      </c>
      <c r="I46" s="27" t="s">
        <v>1626</v>
      </c>
      <c r="J46" s="27" t="s">
        <v>1014</v>
      </c>
      <c r="K46" s="27" t="s">
        <v>64</v>
      </c>
      <c r="L46" s="27" t="s">
        <v>52</v>
      </c>
      <c r="M46" s="27">
        <v>150</v>
      </c>
      <c r="N46" s="27" t="s">
        <v>52</v>
      </c>
      <c r="O46" s="27">
        <v>3</v>
      </c>
      <c r="P46" s="27">
        <v>7</v>
      </c>
      <c r="Q46" s="27">
        <v>2</v>
      </c>
      <c r="R46" s="27" t="s">
        <v>52</v>
      </c>
      <c r="S46" s="27">
        <v>450</v>
      </c>
      <c r="T46" s="27" t="s">
        <v>52</v>
      </c>
      <c r="U46" s="27">
        <v>2</v>
      </c>
      <c r="V46" s="27">
        <v>6</v>
      </c>
      <c r="W46" s="27">
        <v>2</v>
      </c>
      <c r="X46" s="27" t="s">
        <v>52</v>
      </c>
      <c r="Y46" s="27">
        <v>150</v>
      </c>
      <c r="Z46" s="27" t="s">
        <v>52</v>
      </c>
      <c r="AA46" s="27">
        <v>3</v>
      </c>
      <c r="AB46" s="27">
        <v>6</v>
      </c>
      <c r="AC46" s="27">
        <v>2</v>
      </c>
      <c r="AD46" s="27" t="s">
        <v>53</v>
      </c>
      <c r="AE46" s="27"/>
      <c r="AF46" s="27"/>
      <c r="AG46" s="27"/>
      <c r="AH46" s="27"/>
      <c r="AI46" s="27"/>
      <c r="AJ46" s="27" t="s">
        <v>52</v>
      </c>
      <c r="AK46" s="27">
        <v>130</v>
      </c>
      <c r="AL46" s="27" t="s">
        <v>52</v>
      </c>
      <c r="AM46" s="27">
        <v>1</v>
      </c>
      <c r="AN46" s="31">
        <v>2</v>
      </c>
      <c r="AO46" s="31">
        <v>1</v>
      </c>
      <c r="AP46" s="27"/>
      <c r="AQ46" s="27"/>
      <c r="AR46" s="27"/>
      <c r="AS46" s="27"/>
      <c r="AT46" s="27"/>
      <c r="AU46" s="27" t="s">
        <v>3184</v>
      </c>
      <c r="AV46" s="27">
        <v>500080</v>
      </c>
      <c r="AW46" s="27" t="s">
        <v>3185</v>
      </c>
      <c r="AX46" s="27" t="s">
        <v>3181</v>
      </c>
      <c r="AY46" s="27">
        <v>17</v>
      </c>
      <c r="AZ46" s="27"/>
      <c r="BA46" s="27">
        <v>-1</v>
      </c>
      <c r="BB46" s="27" t="s">
        <v>54</v>
      </c>
      <c r="BC46" s="27" t="s">
        <v>54</v>
      </c>
    </row>
    <row r="47" spans="1:55" ht="16.5" x14ac:dyDescent="0.3">
      <c r="A47" s="27" t="s">
        <v>3186</v>
      </c>
      <c r="B47" s="27" t="s">
        <v>3187</v>
      </c>
      <c r="C47" s="27">
        <v>3285</v>
      </c>
      <c r="D47" s="27" t="s">
        <v>4125</v>
      </c>
      <c r="E47" s="28">
        <v>42235</v>
      </c>
      <c r="F47" s="27" t="s">
        <v>69</v>
      </c>
      <c r="G47" s="27" t="s">
        <v>70</v>
      </c>
      <c r="H47" s="27" t="s">
        <v>71</v>
      </c>
      <c r="I47" s="27" t="s">
        <v>1626</v>
      </c>
      <c r="J47" s="27" t="s">
        <v>3188</v>
      </c>
      <c r="K47" s="27" t="s">
        <v>64</v>
      </c>
      <c r="L47" s="27" t="s">
        <v>52</v>
      </c>
      <c r="M47" s="27">
        <v>155</v>
      </c>
      <c r="N47" s="27" t="s">
        <v>52</v>
      </c>
      <c r="O47" s="27">
        <v>3</v>
      </c>
      <c r="P47" s="27">
        <v>7</v>
      </c>
      <c r="Q47" s="27">
        <v>3</v>
      </c>
      <c r="R47" s="27" t="s">
        <v>52</v>
      </c>
      <c r="S47" s="27">
        <v>455</v>
      </c>
      <c r="T47" s="27" t="s">
        <v>52</v>
      </c>
      <c r="U47" s="27">
        <v>1</v>
      </c>
      <c r="V47" s="27">
        <v>9</v>
      </c>
      <c r="W47" s="27">
        <v>2</v>
      </c>
      <c r="X47" s="27" t="s">
        <v>52</v>
      </c>
      <c r="Y47" s="27">
        <v>150</v>
      </c>
      <c r="Z47" s="27" t="s">
        <v>52</v>
      </c>
      <c r="AA47" s="27">
        <v>4</v>
      </c>
      <c r="AB47" s="27">
        <v>8</v>
      </c>
      <c r="AC47" s="27">
        <v>3</v>
      </c>
      <c r="AD47" s="27" t="s">
        <v>53</v>
      </c>
      <c r="AE47" s="27"/>
      <c r="AF47" s="27"/>
      <c r="AG47" s="27"/>
      <c r="AH47" s="27"/>
      <c r="AI47" s="27"/>
      <c r="AJ47" s="27" t="s">
        <v>52</v>
      </c>
      <c r="AK47" s="27">
        <v>135</v>
      </c>
      <c r="AL47" s="27" t="s">
        <v>52</v>
      </c>
      <c r="AM47" s="27">
        <v>1</v>
      </c>
      <c r="AN47" s="31">
        <v>5</v>
      </c>
      <c r="AO47" s="31">
        <v>2</v>
      </c>
      <c r="AP47" s="27"/>
      <c r="AQ47" s="27"/>
      <c r="AR47" s="27"/>
      <c r="AS47" s="27"/>
      <c r="AT47" s="27"/>
      <c r="AU47" s="27" t="s">
        <v>3189</v>
      </c>
      <c r="AV47" s="27">
        <v>500079</v>
      </c>
      <c r="AW47" s="27" t="s">
        <v>3190</v>
      </c>
      <c r="AX47" s="27" t="s">
        <v>3181</v>
      </c>
      <c r="AY47" s="27">
        <v>16</v>
      </c>
      <c r="AZ47" s="27"/>
      <c r="BA47" s="27">
        <v>-1</v>
      </c>
      <c r="BB47" s="27" t="s">
        <v>54</v>
      </c>
      <c r="BC47" s="27" t="s">
        <v>54</v>
      </c>
    </row>
    <row r="48" spans="1:55" ht="16.5" x14ac:dyDescent="0.3">
      <c r="A48" s="27" t="s">
        <v>3199</v>
      </c>
      <c r="B48" s="27" t="s">
        <v>3200</v>
      </c>
      <c r="C48" s="27">
        <v>3285</v>
      </c>
      <c r="D48" s="27" t="s">
        <v>4126</v>
      </c>
      <c r="E48" s="28">
        <v>42235</v>
      </c>
      <c r="F48" s="27" t="s">
        <v>69</v>
      </c>
      <c r="G48" s="27" t="s">
        <v>70</v>
      </c>
      <c r="H48" s="27" t="s">
        <v>71</v>
      </c>
      <c r="I48" s="27" t="s">
        <v>1626</v>
      </c>
      <c r="J48" s="27" t="s">
        <v>3201</v>
      </c>
      <c r="K48" s="27" t="s">
        <v>64</v>
      </c>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31"/>
      <c r="AO48" s="31"/>
      <c r="AP48" s="27">
        <v>4000</v>
      </c>
      <c r="AQ48" s="27" t="s">
        <v>52</v>
      </c>
      <c r="AR48" s="27">
        <v>3</v>
      </c>
      <c r="AS48" s="27">
        <v>7</v>
      </c>
      <c r="AT48" s="27">
        <v>2</v>
      </c>
      <c r="AU48" s="27" t="s">
        <v>3202</v>
      </c>
      <c r="AV48" s="27">
        <v>500068</v>
      </c>
      <c r="AW48" s="27" t="s">
        <v>3203</v>
      </c>
      <c r="AX48" s="27" t="s">
        <v>3204</v>
      </c>
      <c r="AY48" s="27">
        <v>14</v>
      </c>
      <c r="AZ48" s="27"/>
      <c r="BA48" s="27">
        <v>-1</v>
      </c>
      <c r="BB48" s="27" t="s">
        <v>54</v>
      </c>
      <c r="BC48" s="27" t="s">
        <v>54</v>
      </c>
    </row>
    <row r="49" spans="1:55" ht="16.5" x14ac:dyDescent="0.3">
      <c r="A49" s="27" t="s">
        <v>3205</v>
      </c>
      <c r="B49" s="27" t="s">
        <v>3206</v>
      </c>
      <c r="C49" s="27">
        <v>3285</v>
      </c>
      <c r="D49" s="27" t="s">
        <v>4127</v>
      </c>
      <c r="E49" s="28">
        <v>42235</v>
      </c>
      <c r="F49" s="27" t="s">
        <v>69</v>
      </c>
      <c r="G49" s="27" t="s">
        <v>70</v>
      </c>
      <c r="H49" s="27" t="s">
        <v>71</v>
      </c>
      <c r="I49" s="27" t="s">
        <v>1626</v>
      </c>
      <c r="J49" s="27" t="s">
        <v>3207</v>
      </c>
      <c r="K49" s="27" t="s">
        <v>64</v>
      </c>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31"/>
      <c r="AO49" s="31"/>
      <c r="AP49" s="27">
        <v>4000</v>
      </c>
      <c r="AQ49" s="27" t="s">
        <v>52</v>
      </c>
      <c r="AR49" s="27">
        <v>3</v>
      </c>
      <c r="AS49" s="27">
        <v>10</v>
      </c>
      <c r="AT49" s="27">
        <v>3</v>
      </c>
      <c r="AU49" s="27" t="s">
        <v>3208</v>
      </c>
      <c r="AV49" s="27">
        <v>500069</v>
      </c>
      <c r="AW49" s="27" t="s">
        <v>3209</v>
      </c>
      <c r="AX49" s="27" t="s">
        <v>3204</v>
      </c>
      <c r="AY49" s="27">
        <v>15</v>
      </c>
      <c r="AZ49" s="27"/>
      <c r="BA49" s="27">
        <v>-1</v>
      </c>
      <c r="BB49" s="27" t="s">
        <v>54</v>
      </c>
      <c r="BC49" s="27" t="s">
        <v>54</v>
      </c>
    </row>
    <row r="50" spans="1:55" ht="16.5" x14ac:dyDescent="0.3">
      <c r="A50" s="27" t="s">
        <v>3210</v>
      </c>
      <c r="B50" s="27" t="s">
        <v>3211</v>
      </c>
      <c r="C50" s="27">
        <v>3285</v>
      </c>
      <c r="D50" s="27" t="s">
        <v>4128</v>
      </c>
      <c r="E50" s="28">
        <v>42235</v>
      </c>
      <c r="F50" s="27" t="s">
        <v>69</v>
      </c>
      <c r="G50" s="27" t="s">
        <v>70</v>
      </c>
      <c r="H50" s="27" t="s">
        <v>71</v>
      </c>
      <c r="I50" s="27" t="s">
        <v>1626</v>
      </c>
      <c r="J50" s="27" t="s">
        <v>3212</v>
      </c>
      <c r="K50" s="27" t="s">
        <v>64</v>
      </c>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31"/>
      <c r="AO50" s="31"/>
      <c r="AP50" s="27">
        <v>4000</v>
      </c>
      <c r="AQ50" s="27" t="s">
        <v>52</v>
      </c>
      <c r="AR50" s="27">
        <v>2</v>
      </c>
      <c r="AS50" s="27">
        <v>6</v>
      </c>
      <c r="AT50" s="27">
        <v>2</v>
      </c>
      <c r="AU50" s="27" t="s">
        <v>3213</v>
      </c>
      <c r="AV50" s="27">
        <v>500070</v>
      </c>
      <c r="AW50" s="27" t="s">
        <v>3214</v>
      </c>
      <c r="AX50" s="27" t="s">
        <v>3215</v>
      </c>
      <c r="AY50" s="27">
        <v>16</v>
      </c>
      <c r="AZ50" s="27"/>
      <c r="BA50" s="27">
        <v>-1</v>
      </c>
      <c r="BB50" s="27" t="s">
        <v>54</v>
      </c>
      <c r="BC50" s="27" t="s">
        <v>54</v>
      </c>
    </row>
    <row r="51" spans="1:55" ht="16.5" x14ac:dyDescent="0.3">
      <c r="A51" s="27" t="s">
        <v>3216</v>
      </c>
      <c r="B51" s="27" t="s">
        <v>3217</v>
      </c>
      <c r="C51" s="27">
        <v>3285</v>
      </c>
      <c r="D51" s="27" t="s">
        <v>4129</v>
      </c>
      <c r="E51" s="28">
        <v>42235</v>
      </c>
      <c r="F51" s="27" t="s">
        <v>69</v>
      </c>
      <c r="G51" s="27" t="s">
        <v>70</v>
      </c>
      <c r="H51" s="27" t="s">
        <v>71</v>
      </c>
      <c r="I51" s="27" t="s">
        <v>1626</v>
      </c>
      <c r="J51" s="27" t="s">
        <v>3218</v>
      </c>
      <c r="K51" s="27" t="s">
        <v>64</v>
      </c>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31"/>
      <c r="AO51" s="31"/>
      <c r="AP51" s="27">
        <v>4000</v>
      </c>
      <c r="AQ51" s="27" t="s">
        <v>52</v>
      </c>
      <c r="AR51" s="27">
        <v>2</v>
      </c>
      <c r="AS51" s="27">
        <v>5</v>
      </c>
      <c r="AT51" s="27">
        <v>1</v>
      </c>
      <c r="AU51" s="27" t="s">
        <v>3219</v>
      </c>
      <c r="AV51" s="27">
        <v>500071</v>
      </c>
      <c r="AW51" s="27" t="s">
        <v>3220</v>
      </c>
      <c r="AX51" s="27" t="s">
        <v>3215</v>
      </c>
      <c r="AY51" s="27">
        <v>17</v>
      </c>
      <c r="AZ51" s="27"/>
      <c r="BA51" s="27">
        <v>-1</v>
      </c>
      <c r="BB51" s="27" t="s">
        <v>54</v>
      </c>
      <c r="BC51" s="27" t="s">
        <v>54</v>
      </c>
    </row>
    <row r="52" spans="1:55" ht="16.5" x14ac:dyDescent="0.3">
      <c r="A52" s="27" t="s">
        <v>3302</v>
      </c>
      <c r="B52" s="27" t="s">
        <v>3303</v>
      </c>
      <c r="C52" s="27">
        <v>3079</v>
      </c>
      <c r="D52" s="27" t="s">
        <v>4130</v>
      </c>
      <c r="E52" s="28">
        <v>42236</v>
      </c>
      <c r="F52" s="27" t="s">
        <v>48</v>
      </c>
      <c r="G52" s="27" t="s">
        <v>49</v>
      </c>
      <c r="H52" s="27" t="s">
        <v>60</v>
      </c>
      <c r="I52" s="27" t="s">
        <v>1381</v>
      </c>
      <c r="J52" s="27" t="s">
        <v>3304</v>
      </c>
      <c r="K52" s="27" t="s">
        <v>64</v>
      </c>
      <c r="L52" s="27" t="s">
        <v>53</v>
      </c>
      <c r="M52" s="27"/>
      <c r="N52" s="27"/>
      <c r="O52" s="27"/>
      <c r="P52" s="27"/>
      <c r="Q52" s="27"/>
      <c r="R52" s="27" t="s">
        <v>52</v>
      </c>
      <c r="S52" s="27">
        <v>400</v>
      </c>
      <c r="T52" s="27" t="s">
        <v>52</v>
      </c>
      <c r="U52" s="27">
        <v>1</v>
      </c>
      <c r="V52" s="27">
        <v>1</v>
      </c>
      <c r="W52" s="27">
        <v>1</v>
      </c>
      <c r="X52" s="27" t="s">
        <v>52</v>
      </c>
      <c r="Y52" s="27">
        <v>150</v>
      </c>
      <c r="Z52" s="27" t="s">
        <v>52</v>
      </c>
      <c r="AA52" s="27">
        <v>1</v>
      </c>
      <c r="AB52" s="27">
        <v>1</v>
      </c>
      <c r="AC52" s="27">
        <v>1</v>
      </c>
      <c r="AD52" s="27" t="s">
        <v>52</v>
      </c>
      <c r="AE52" s="27">
        <v>300</v>
      </c>
      <c r="AF52" s="27" t="s">
        <v>52</v>
      </c>
      <c r="AG52" s="27">
        <v>1</v>
      </c>
      <c r="AH52" s="27">
        <v>1</v>
      </c>
      <c r="AI52" s="27">
        <v>1</v>
      </c>
      <c r="AJ52" s="27" t="s">
        <v>52</v>
      </c>
      <c r="AK52" s="27">
        <v>125</v>
      </c>
      <c r="AL52" s="27" t="s">
        <v>52</v>
      </c>
      <c r="AM52" s="27">
        <v>1</v>
      </c>
      <c r="AN52" s="31">
        <v>1</v>
      </c>
      <c r="AO52" s="31">
        <v>1</v>
      </c>
      <c r="AP52" s="27"/>
      <c r="AQ52" s="27"/>
      <c r="AR52" s="27"/>
      <c r="AS52" s="27"/>
      <c r="AT52" s="27"/>
      <c r="AU52" s="27" t="s">
        <v>3305</v>
      </c>
      <c r="AV52" s="27">
        <v>511201</v>
      </c>
      <c r="AW52" s="27" t="s">
        <v>3306</v>
      </c>
      <c r="AX52" s="27" t="s">
        <v>3307</v>
      </c>
      <c r="AY52" s="27">
        <v>57</v>
      </c>
      <c r="AZ52" s="27"/>
      <c r="BA52" s="27">
        <v>-1</v>
      </c>
      <c r="BB52" s="27" t="s">
        <v>54</v>
      </c>
      <c r="BC52" s="27" t="s">
        <v>54</v>
      </c>
    </row>
    <row r="53" spans="1:55" ht="16.5" x14ac:dyDescent="0.3">
      <c r="A53" s="27" t="s">
        <v>3308</v>
      </c>
      <c r="B53" s="27" t="s">
        <v>3309</v>
      </c>
      <c r="C53" s="27">
        <v>3079</v>
      </c>
      <c r="D53" s="27" t="s">
        <v>4131</v>
      </c>
      <c r="E53" s="28">
        <v>42233</v>
      </c>
      <c r="F53" s="27" t="s">
        <v>48</v>
      </c>
      <c r="G53" s="27" t="s">
        <v>49</v>
      </c>
      <c r="H53" s="27" t="s">
        <v>60</v>
      </c>
      <c r="I53" s="27" t="s">
        <v>1381</v>
      </c>
      <c r="J53" s="27" t="s">
        <v>3310</v>
      </c>
      <c r="K53" s="27" t="s">
        <v>64</v>
      </c>
      <c r="L53" s="27" t="s">
        <v>52</v>
      </c>
      <c r="M53" s="27">
        <v>135</v>
      </c>
      <c r="N53" s="27" t="s">
        <v>52</v>
      </c>
      <c r="O53" s="27">
        <v>4</v>
      </c>
      <c r="P53" s="27">
        <v>3</v>
      </c>
      <c r="Q53" s="27">
        <v>1</v>
      </c>
      <c r="R53" s="27" t="s">
        <v>52</v>
      </c>
      <c r="S53" s="27">
        <v>400</v>
      </c>
      <c r="T53" s="27" t="s">
        <v>52</v>
      </c>
      <c r="U53" s="27">
        <v>2</v>
      </c>
      <c r="V53" s="27">
        <v>1</v>
      </c>
      <c r="W53" s="27">
        <v>1</v>
      </c>
      <c r="X53" s="27" t="s">
        <v>52</v>
      </c>
      <c r="Y53" s="27">
        <v>150</v>
      </c>
      <c r="Z53" s="27" t="s">
        <v>52</v>
      </c>
      <c r="AA53" s="27">
        <v>2</v>
      </c>
      <c r="AB53" s="27">
        <v>2</v>
      </c>
      <c r="AC53" s="27">
        <v>1</v>
      </c>
      <c r="AD53" s="27" t="s">
        <v>53</v>
      </c>
      <c r="AE53" s="27"/>
      <c r="AF53" s="27"/>
      <c r="AG53" s="27"/>
      <c r="AH53" s="27"/>
      <c r="AI53" s="27"/>
      <c r="AJ53" s="27" t="s">
        <v>52</v>
      </c>
      <c r="AK53" s="27">
        <v>125</v>
      </c>
      <c r="AL53" s="27" t="s">
        <v>52</v>
      </c>
      <c r="AM53" s="27">
        <v>1</v>
      </c>
      <c r="AN53" s="31">
        <v>3</v>
      </c>
      <c r="AO53" s="31">
        <v>1</v>
      </c>
      <c r="AP53" s="27"/>
      <c r="AQ53" s="27"/>
      <c r="AR53" s="27"/>
      <c r="AS53" s="27"/>
      <c r="AT53" s="27"/>
      <c r="AU53" s="27" t="s">
        <v>3311</v>
      </c>
      <c r="AV53" s="27">
        <v>510870</v>
      </c>
      <c r="AW53" s="27" t="s">
        <v>3312</v>
      </c>
      <c r="AX53" s="27" t="s">
        <v>3313</v>
      </c>
      <c r="AY53" s="27">
        <v>55</v>
      </c>
      <c r="AZ53" s="27"/>
      <c r="BA53" s="27">
        <v>-1</v>
      </c>
      <c r="BB53" s="27" t="s">
        <v>54</v>
      </c>
      <c r="BC53" s="27" t="s">
        <v>54</v>
      </c>
    </row>
    <row r="54" spans="1:55" ht="16.5" x14ac:dyDescent="0.3">
      <c r="A54" s="27" t="s">
        <v>3314</v>
      </c>
      <c r="B54" s="27" t="s">
        <v>3315</v>
      </c>
      <c r="C54" s="27">
        <v>3079</v>
      </c>
      <c r="D54" s="27" t="s">
        <v>4132</v>
      </c>
      <c r="E54" s="28">
        <v>42236</v>
      </c>
      <c r="F54" s="27" t="s">
        <v>48</v>
      </c>
      <c r="G54" s="27" t="s">
        <v>49</v>
      </c>
      <c r="H54" s="27" t="s">
        <v>60</v>
      </c>
      <c r="I54" s="27" t="s">
        <v>1381</v>
      </c>
      <c r="J54" s="27" t="s">
        <v>3316</v>
      </c>
      <c r="K54" s="27" t="s">
        <v>64</v>
      </c>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31">
        <v>1</v>
      </c>
      <c r="AO54" s="31">
        <v>1</v>
      </c>
      <c r="AP54" s="27">
        <v>4000</v>
      </c>
      <c r="AQ54" s="27" t="s">
        <v>52</v>
      </c>
      <c r="AR54" s="27">
        <v>1</v>
      </c>
      <c r="AS54" s="27">
        <v>1</v>
      </c>
      <c r="AT54" s="27">
        <v>1</v>
      </c>
      <c r="AU54" s="27" t="s">
        <v>3317</v>
      </c>
      <c r="AV54" s="27">
        <v>511203</v>
      </c>
      <c r="AW54" s="27" t="s">
        <v>3318</v>
      </c>
      <c r="AX54" s="27" t="s">
        <v>3319</v>
      </c>
      <c r="AY54" s="27">
        <v>51</v>
      </c>
      <c r="AZ54" s="27"/>
      <c r="BA54" s="27">
        <v>-1</v>
      </c>
      <c r="BB54" s="27" t="s">
        <v>54</v>
      </c>
      <c r="BC54" s="27" t="s">
        <v>54</v>
      </c>
    </row>
    <row r="55" spans="1:55" ht="16.5" x14ac:dyDescent="0.3">
      <c r="A55" s="27" t="s">
        <v>3320</v>
      </c>
      <c r="B55" s="27" t="s">
        <v>3321</v>
      </c>
      <c r="C55" s="27">
        <v>3079</v>
      </c>
      <c r="D55" s="27" t="s">
        <v>4133</v>
      </c>
      <c r="E55" s="28">
        <v>42236</v>
      </c>
      <c r="F55" s="27" t="s">
        <v>48</v>
      </c>
      <c r="G55" s="27" t="s">
        <v>49</v>
      </c>
      <c r="H55" s="27" t="s">
        <v>60</v>
      </c>
      <c r="I55" s="27" t="s">
        <v>1381</v>
      </c>
      <c r="J55" s="27" t="s">
        <v>1633</v>
      </c>
      <c r="K55" s="27" t="s">
        <v>64</v>
      </c>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31"/>
      <c r="AO55" s="31"/>
      <c r="AP55" s="27">
        <v>4000</v>
      </c>
      <c r="AQ55" s="27" t="s">
        <v>52</v>
      </c>
      <c r="AR55" s="27">
        <v>1</v>
      </c>
      <c r="AS55" s="27">
        <v>1</v>
      </c>
      <c r="AT55" s="27">
        <v>1</v>
      </c>
      <c r="AU55" s="27" t="s">
        <v>3322</v>
      </c>
      <c r="AV55" s="27">
        <v>511207</v>
      </c>
      <c r="AW55" s="27" t="s">
        <v>3323</v>
      </c>
      <c r="AX55" s="27" t="s">
        <v>3324</v>
      </c>
      <c r="AY55" s="27">
        <v>52</v>
      </c>
      <c r="AZ55" s="27"/>
      <c r="BA55" s="27">
        <v>-1</v>
      </c>
      <c r="BB55" s="27" t="s">
        <v>54</v>
      </c>
      <c r="BC55" s="27" t="s">
        <v>54</v>
      </c>
    </row>
    <row r="56" spans="1:55" ht="16.5" x14ac:dyDescent="0.3">
      <c r="A56" s="27" t="s">
        <v>3325</v>
      </c>
      <c r="B56" s="27" t="s">
        <v>3326</v>
      </c>
      <c r="C56" s="27">
        <v>3079</v>
      </c>
      <c r="D56" s="27" t="s">
        <v>4134</v>
      </c>
      <c r="E56" s="28">
        <v>42236</v>
      </c>
      <c r="F56" s="27" t="s">
        <v>48</v>
      </c>
      <c r="G56" s="27" t="s">
        <v>49</v>
      </c>
      <c r="H56" s="27" t="s">
        <v>60</v>
      </c>
      <c r="I56" s="27" t="s">
        <v>1381</v>
      </c>
      <c r="J56" s="27" t="s">
        <v>3327</v>
      </c>
      <c r="K56" s="27" t="s">
        <v>64</v>
      </c>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31"/>
      <c r="AO56" s="31"/>
      <c r="AP56" s="27">
        <v>4000</v>
      </c>
      <c r="AQ56" s="27" t="s">
        <v>52</v>
      </c>
      <c r="AR56" s="27">
        <v>1</v>
      </c>
      <c r="AS56" s="27">
        <v>1</v>
      </c>
      <c r="AT56" s="27">
        <v>1</v>
      </c>
      <c r="AU56" s="27" t="s">
        <v>3328</v>
      </c>
      <c r="AV56" s="27">
        <v>511215</v>
      </c>
      <c r="AW56" s="27" t="s">
        <v>3329</v>
      </c>
      <c r="AX56" s="27" t="s">
        <v>3330</v>
      </c>
      <c r="AY56" s="27">
        <v>53</v>
      </c>
      <c r="AZ56" s="27"/>
      <c r="BA56" s="27">
        <v>-1</v>
      </c>
      <c r="BB56" s="27" t="s">
        <v>54</v>
      </c>
      <c r="BC56" s="27" t="s">
        <v>54</v>
      </c>
    </row>
    <row r="57" spans="1:55" ht="16.5" x14ac:dyDescent="0.3">
      <c r="A57" s="27" t="s">
        <v>3331</v>
      </c>
      <c r="B57" s="27" t="s">
        <v>3332</v>
      </c>
      <c r="C57" s="27">
        <v>3079</v>
      </c>
      <c r="D57" s="27" t="s">
        <v>4135</v>
      </c>
      <c r="E57" s="28">
        <v>42236</v>
      </c>
      <c r="F57" s="27" t="s">
        <v>48</v>
      </c>
      <c r="G57" s="27" t="s">
        <v>49</v>
      </c>
      <c r="H57" s="27" t="s">
        <v>60</v>
      </c>
      <c r="I57" s="27" t="s">
        <v>1381</v>
      </c>
      <c r="J57" s="27" t="s">
        <v>3333</v>
      </c>
      <c r="K57" s="27" t="s">
        <v>64</v>
      </c>
      <c r="L57" s="27" t="s">
        <v>53</v>
      </c>
      <c r="M57" s="27"/>
      <c r="N57" s="27"/>
      <c r="O57" s="27"/>
      <c r="P57" s="27"/>
      <c r="Q57" s="27"/>
      <c r="R57" s="27" t="s">
        <v>52</v>
      </c>
      <c r="S57" s="27">
        <v>425</v>
      </c>
      <c r="T57" s="27" t="s">
        <v>52</v>
      </c>
      <c r="U57" s="27">
        <v>1</v>
      </c>
      <c r="V57" s="27">
        <v>2</v>
      </c>
      <c r="W57" s="27">
        <v>1</v>
      </c>
      <c r="X57" s="27" t="s">
        <v>52</v>
      </c>
      <c r="Y57" s="27">
        <v>150</v>
      </c>
      <c r="Z57" s="27" t="s">
        <v>52</v>
      </c>
      <c r="AA57" s="27">
        <v>1</v>
      </c>
      <c r="AB57" s="27">
        <v>2</v>
      </c>
      <c r="AC57" s="27">
        <v>1</v>
      </c>
      <c r="AD57" s="27" t="s">
        <v>53</v>
      </c>
      <c r="AE57" s="27"/>
      <c r="AF57" s="27"/>
      <c r="AG57" s="27"/>
      <c r="AH57" s="27"/>
      <c r="AI57" s="27"/>
      <c r="AJ57" s="27" t="s">
        <v>52</v>
      </c>
      <c r="AK57" s="27">
        <v>125</v>
      </c>
      <c r="AL57" s="27" t="s">
        <v>52</v>
      </c>
      <c r="AM57" s="27">
        <v>1</v>
      </c>
      <c r="AN57" s="31"/>
      <c r="AO57" s="31"/>
      <c r="AP57" s="27"/>
      <c r="AQ57" s="27"/>
      <c r="AR57" s="27"/>
      <c r="AS57" s="27"/>
      <c r="AT57" s="27"/>
      <c r="AU57" s="27" t="s">
        <v>3334</v>
      </c>
      <c r="AV57" s="27">
        <v>511200</v>
      </c>
      <c r="AW57" s="27" t="s">
        <v>3335</v>
      </c>
      <c r="AX57" s="27" t="s">
        <v>3336</v>
      </c>
      <c r="AY57" s="27">
        <v>56</v>
      </c>
      <c r="AZ57" s="27"/>
      <c r="BA57" s="27">
        <v>-1</v>
      </c>
      <c r="BB57" s="27" t="s">
        <v>54</v>
      </c>
      <c r="BC57" s="27" t="s">
        <v>54</v>
      </c>
    </row>
    <row r="58" spans="1:55" ht="16.5" x14ac:dyDescent="0.3">
      <c r="A58" s="27" t="s">
        <v>3403</v>
      </c>
      <c r="B58" s="27" t="s">
        <v>3404</v>
      </c>
      <c r="C58" s="27">
        <v>8338</v>
      </c>
      <c r="D58" s="27" t="s">
        <v>4136</v>
      </c>
      <c r="E58" s="28">
        <v>42235</v>
      </c>
      <c r="F58" s="27" t="s">
        <v>48</v>
      </c>
      <c r="G58" s="27" t="s">
        <v>49</v>
      </c>
      <c r="H58" s="27" t="s">
        <v>56</v>
      </c>
      <c r="I58" s="27" t="s">
        <v>57</v>
      </c>
      <c r="J58" s="27" t="s">
        <v>58</v>
      </c>
      <c r="K58" s="27" t="s">
        <v>51</v>
      </c>
      <c r="L58" s="27" t="s">
        <v>52</v>
      </c>
      <c r="M58" s="27">
        <v>150</v>
      </c>
      <c r="N58" s="27" t="s">
        <v>52</v>
      </c>
      <c r="O58" s="27">
        <v>1</v>
      </c>
      <c r="P58" s="27">
        <v>2</v>
      </c>
      <c r="Q58" s="27">
        <v>1</v>
      </c>
      <c r="R58" s="27" t="s">
        <v>52</v>
      </c>
      <c r="S58" s="27">
        <v>475</v>
      </c>
      <c r="T58" s="27" t="s">
        <v>52</v>
      </c>
      <c r="U58" s="27">
        <v>1</v>
      </c>
      <c r="V58" s="27">
        <v>2</v>
      </c>
      <c r="W58" s="27">
        <v>1</v>
      </c>
      <c r="X58" s="27" t="s">
        <v>52</v>
      </c>
      <c r="Y58" s="27">
        <v>175</v>
      </c>
      <c r="Z58" s="27" t="s">
        <v>52</v>
      </c>
      <c r="AA58" s="27">
        <v>1</v>
      </c>
      <c r="AB58" s="27">
        <v>2</v>
      </c>
      <c r="AC58" s="27">
        <v>1</v>
      </c>
      <c r="AD58" s="27" t="s">
        <v>53</v>
      </c>
      <c r="AE58" s="27"/>
      <c r="AF58" s="27"/>
      <c r="AG58" s="27"/>
      <c r="AH58" s="27"/>
      <c r="AI58" s="27"/>
      <c r="AJ58" s="27" t="s">
        <v>52</v>
      </c>
      <c r="AK58" s="27">
        <v>125</v>
      </c>
      <c r="AL58" s="27" t="s">
        <v>52</v>
      </c>
      <c r="AM58" s="27">
        <v>1</v>
      </c>
      <c r="AN58" s="31">
        <v>2</v>
      </c>
      <c r="AO58" s="31">
        <v>1</v>
      </c>
      <c r="AP58" s="27"/>
      <c r="AQ58" s="27"/>
      <c r="AR58" s="27"/>
      <c r="AS58" s="27"/>
      <c r="AT58" s="27"/>
      <c r="AU58" s="27" t="s">
        <v>3405</v>
      </c>
      <c r="AV58" s="27">
        <v>501763</v>
      </c>
      <c r="AW58" s="27" t="s">
        <v>3406</v>
      </c>
      <c r="AX58" s="27" t="s">
        <v>3407</v>
      </c>
      <c r="AY58" s="27">
        <v>23</v>
      </c>
      <c r="AZ58" s="27"/>
      <c r="BA58" s="27">
        <v>-1</v>
      </c>
      <c r="BB58" s="27" t="s">
        <v>54</v>
      </c>
      <c r="BC58" s="27" t="s">
        <v>54</v>
      </c>
    </row>
    <row r="59" spans="1:55" ht="16.5" x14ac:dyDescent="0.3">
      <c r="A59" s="27" t="s">
        <v>3408</v>
      </c>
      <c r="B59" s="27" t="s">
        <v>3409</v>
      </c>
      <c r="C59" s="27">
        <v>8338</v>
      </c>
      <c r="D59" s="27" t="s">
        <v>4137</v>
      </c>
      <c r="E59" s="28">
        <v>42235</v>
      </c>
      <c r="F59" s="27" t="s">
        <v>48</v>
      </c>
      <c r="G59" s="27" t="s">
        <v>49</v>
      </c>
      <c r="H59" s="27" t="s">
        <v>56</v>
      </c>
      <c r="I59" s="27" t="s">
        <v>57</v>
      </c>
      <c r="J59" s="27" t="s">
        <v>3410</v>
      </c>
      <c r="K59" s="27" t="s">
        <v>51</v>
      </c>
      <c r="L59" s="27" t="s">
        <v>52</v>
      </c>
      <c r="M59" s="27">
        <v>150</v>
      </c>
      <c r="N59" s="27" t="s">
        <v>52</v>
      </c>
      <c r="O59" s="27">
        <v>1</v>
      </c>
      <c r="P59" s="27">
        <v>2</v>
      </c>
      <c r="Q59" s="27">
        <v>1</v>
      </c>
      <c r="R59" s="27" t="s">
        <v>52</v>
      </c>
      <c r="S59" s="27">
        <v>475</v>
      </c>
      <c r="T59" s="27" t="s">
        <v>52</v>
      </c>
      <c r="U59" s="27">
        <v>1</v>
      </c>
      <c r="V59" s="27">
        <v>2</v>
      </c>
      <c r="W59" s="27">
        <v>1</v>
      </c>
      <c r="X59" s="27" t="s">
        <v>52</v>
      </c>
      <c r="Y59" s="27">
        <v>175</v>
      </c>
      <c r="Z59" s="27" t="s">
        <v>52</v>
      </c>
      <c r="AA59" s="27">
        <v>1</v>
      </c>
      <c r="AB59" s="27">
        <v>2</v>
      </c>
      <c r="AC59" s="27">
        <v>1</v>
      </c>
      <c r="AD59" s="27" t="s">
        <v>53</v>
      </c>
      <c r="AE59" s="27"/>
      <c r="AF59" s="27"/>
      <c r="AG59" s="27"/>
      <c r="AH59" s="27"/>
      <c r="AI59" s="27"/>
      <c r="AJ59" s="27" t="s">
        <v>52</v>
      </c>
      <c r="AK59" s="27">
        <v>125</v>
      </c>
      <c r="AL59" s="27" t="s">
        <v>52</v>
      </c>
      <c r="AM59" s="27">
        <v>1</v>
      </c>
      <c r="AN59" s="31">
        <v>2</v>
      </c>
      <c r="AO59" s="31">
        <v>1</v>
      </c>
      <c r="AP59" s="27"/>
      <c r="AQ59" s="27"/>
      <c r="AR59" s="27"/>
      <c r="AS59" s="27"/>
      <c r="AT59" s="27"/>
      <c r="AU59" s="27" t="s">
        <v>3411</v>
      </c>
      <c r="AV59" s="27">
        <v>501765</v>
      </c>
      <c r="AW59" s="27" t="s">
        <v>3412</v>
      </c>
      <c r="AX59" s="27" t="s">
        <v>3413</v>
      </c>
      <c r="AY59" s="27">
        <v>24</v>
      </c>
      <c r="AZ59" s="27"/>
      <c r="BA59" s="27">
        <v>-1</v>
      </c>
      <c r="BB59" s="27" t="s">
        <v>54</v>
      </c>
      <c r="BC59" s="27" t="s">
        <v>54</v>
      </c>
    </row>
    <row r="60" spans="1:55" ht="16.5" x14ac:dyDescent="0.3">
      <c r="A60" s="27" t="s">
        <v>3414</v>
      </c>
      <c r="B60" s="27" t="s">
        <v>3415</v>
      </c>
      <c r="C60" s="27">
        <v>8338</v>
      </c>
      <c r="D60" s="27" t="s">
        <v>4138</v>
      </c>
      <c r="E60" s="28">
        <v>42235</v>
      </c>
      <c r="F60" s="27" t="s">
        <v>48</v>
      </c>
      <c r="G60" s="27" t="s">
        <v>49</v>
      </c>
      <c r="H60" s="27" t="s">
        <v>56</v>
      </c>
      <c r="I60" s="27" t="s">
        <v>57</v>
      </c>
      <c r="J60" s="27" t="s">
        <v>59</v>
      </c>
      <c r="K60" s="27" t="s">
        <v>51</v>
      </c>
      <c r="L60" s="27" t="s">
        <v>52</v>
      </c>
      <c r="M60" s="27">
        <v>150</v>
      </c>
      <c r="N60" s="27" t="s">
        <v>52</v>
      </c>
      <c r="O60" s="27">
        <v>1</v>
      </c>
      <c r="P60" s="27">
        <v>2</v>
      </c>
      <c r="Q60" s="27">
        <v>1</v>
      </c>
      <c r="R60" s="27" t="s">
        <v>52</v>
      </c>
      <c r="S60" s="27">
        <v>475</v>
      </c>
      <c r="T60" s="27" t="s">
        <v>52</v>
      </c>
      <c r="U60" s="27">
        <v>1</v>
      </c>
      <c r="V60" s="27">
        <v>2</v>
      </c>
      <c r="W60" s="27">
        <v>1</v>
      </c>
      <c r="X60" s="27" t="s">
        <v>52</v>
      </c>
      <c r="Y60" s="27">
        <v>175</v>
      </c>
      <c r="Z60" s="27" t="s">
        <v>52</v>
      </c>
      <c r="AA60" s="27">
        <v>1</v>
      </c>
      <c r="AB60" s="27">
        <v>2</v>
      </c>
      <c r="AC60" s="27">
        <v>1</v>
      </c>
      <c r="AD60" s="27" t="s">
        <v>53</v>
      </c>
      <c r="AE60" s="27"/>
      <c r="AF60" s="27"/>
      <c r="AG60" s="27"/>
      <c r="AH60" s="27"/>
      <c r="AI60" s="27"/>
      <c r="AJ60" s="27" t="s">
        <v>52</v>
      </c>
      <c r="AK60" s="27">
        <v>125</v>
      </c>
      <c r="AL60" s="27" t="s">
        <v>52</v>
      </c>
      <c r="AM60" s="27">
        <v>1</v>
      </c>
      <c r="AN60" s="31">
        <v>2</v>
      </c>
      <c r="AO60" s="31">
        <v>1</v>
      </c>
      <c r="AP60" s="27"/>
      <c r="AQ60" s="27"/>
      <c r="AR60" s="27"/>
      <c r="AS60" s="27"/>
      <c r="AT60" s="27"/>
      <c r="AU60" s="27" t="s">
        <v>3416</v>
      </c>
      <c r="AV60" s="27">
        <v>501766</v>
      </c>
      <c r="AW60" s="27" t="s">
        <v>3417</v>
      </c>
      <c r="AX60" s="27" t="s">
        <v>3418</v>
      </c>
      <c r="AY60" s="27">
        <v>25</v>
      </c>
      <c r="AZ60" s="27"/>
      <c r="BA60" s="27">
        <v>-1</v>
      </c>
      <c r="BB60" s="27" t="s">
        <v>54</v>
      </c>
      <c r="BC60" s="27" t="s">
        <v>54</v>
      </c>
    </row>
    <row r="61" spans="1:55" ht="16.5" x14ac:dyDescent="0.3">
      <c r="A61" s="27" t="s">
        <v>3419</v>
      </c>
      <c r="B61" s="27" t="s">
        <v>3420</v>
      </c>
      <c r="C61" s="27">
        <v>8338</v>
      </c>
      <c r="D61" s="27" t="s">
        <v>4139</v>
      </c>
      <c r="E61" s="28">
        <v>42235</v>
      </c>
      <c r="F61" s="27" t="s">
        <v>48</v>
      </c>
      <c r="G61" s="27" t="s">
        <v>49</v>
      </c>
      <c r="H61" s="27" t="s">
        <v>56</v>
      </c>
      <c r="I61" s="27" t="s">
        <v>57</v>
      </c>
      <c r="J61" s="27" t="s">
        <v>3421</v>
      </c>
      <c r="K61" s="27" t="s">
        <v>51</v>
      </c>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31"/>
      <c r="AO61" s="31"/>
      <c r="AP61" s="27">
        <v>3700</v>
      </c>
      <c r="AQ61" s="27" t="s">
        <v>52</v>
      </c>
      <c r="AR61" s="27">
        <v>1</v>
      </c>
      <c r="AS61" s="27">
        <v>2</v>
      </c>
      <c r="AT61" s="27">
        <v>1</v>
      </c>
      <c r="AU61" s="27" t="s">
        <v>3422</v>
      </c>
      <c r="AV61" s="27">
        <v>501682</v>
      </c>
      <c r="AW61" s="27" t="s">
        <v>3423</v>
      </c>
      <c r="AX61" s="27" t="s">
        <v>3424</v>
      </c>
      <c r="AY61" s="27">
        <v>20</v>
      </c>
      <c r="AZ61" s="27"/>
      <c r="BA61" s="27">
        <v>-1</v>
      </c>
      <c r="BB61" s="27" t="s">
        <v>54</v>
      </c>
      <c r="BC61" s="27" t="s">
        <v>54</v>
      </c>
    </row>
    <row r="62" spans="1:55" ht="16.5" x14ac:dyDescent="0.3">
      <c r="A62" s="27" t="s">
        <v>3425</v>
      </c>
      <c r="B62" s="27" t="s">
        <v>3426</v>
      </c>
      <c r="C62" s="27">
        <v>8338</v>
      </c>
      <c r="D62" s="27" t="s">
        <v>4140</v>
      </c>
      <c r="E62" s="28">
        <v>42235</v>
      </c>
      <c r="F62" s="27" t="s">
        <v>48</v>
      </c>
      <c r="G62" s="27" t="s">
        <v>49</v>
      </c>
      <c r="H62" s="27" t="s">
        <v>56</v>
      </c>
      <c r="I62" s="27" t="s">
        <v>57</v>
      </c>
      <c r="J62" s="27" t="s">
        <v>3427</v>
      </c>
      <c r="K62" s="27" t="s">
        <v>51</v>
      </c>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31"/>
      <c r="AO62" s="31"/>
      <c r="AP62" s="27">
        <v>3700</v>
      </c>
      <c r="AQ62" s="27" t="s">
        <v>52</v>
      </c>
      <c r="AR62" s="27">
        <v>1</v>
      </c>
      <c r="AS62" s="27">
        <v>2</v>
      </c>
      <c r="AT62" s="27">
        <v>1</v>
      </c>
      <c r="AU62" s="27" t="s">
        <v>3428</v>
      </c>
      <c r="AV62" s="27">
        <v>501683</v>
      </c>
      <c r="AW62" s="27" t="s">
        <v>3429</v>
      </c>
      <c r="AX62" s="27" t="s">
        <v>3424</v>
      </c>
      <c r="AY62" s="27">
        <v>21</v>
      </c>
      <c r="AZ62" s="27"/>
      <c r="BA62" s="27">
        <v>-1</v>
      </c>
      <c r="BB62" s="27" t="s">
        <v>54</v>
      </c>
      <c r="BC62" s="27" t="s">
        <v>54</v>
      </c>
    </row>
    <row r="63" spans="1:55" ht="16.5" x14ac:dyDescent="0.3">
      <c r="A63" s="27" t="s">
        <v>3430</v>
      </c>
      <c r="B63" s="27" t="s">
        <v>3431</v>
      </c>
      <c r="C63" s="27">
        <v>8338</v>
      </c>
      <c r="D63" s="27" t="s">
        <v>4141</v>
      </c>
      <c r="E63" s="28">
        <v>42235</v>
      </c>
      <c r="F63" s="27" t="s">
        <v>48</v>
      </c>
      <c r="G63" s="27" t="s">
        <v>49</v>
      </c>
      <c r="H63" s="27" t="s">
        <v>56</v>
      </c>
      <c r="I63" s="27" t="s">
        <v>57</v>
      </c>
      <c r="J63" s="27" t="s">
        <v>3432</v>
      </c>
      <c r="K63" s="27" t="s">
        <v>51</v>
      </c>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31"/>
      <c r="AO63" s="31"/>
      <c r="AP63" s="27">
        <v>3700</v>
      </c>
      <c r="AQ63" s="27" t="s">
        <v>52</v>
      </c>
      <c r="AR63" s="27">
        <v>1</v>
      </c>
      <c r="AS63" s="27">
        <v>2</v>
      </c>
      <c r="AT63" s="27">
        <v>1</v>
      </c>
      <c r="AU63" s="27" t="s">
        <v>3433</v>
      </c>
      <c r="AV63" s="27">
        <v>501684</v>
      </c>
      <c r="AW63" s="27" t="s">
        <v>3434</v>
      </c>
      <c r="AX63" s="27" t="s">
        <v>3435</v>
      </c>
      <c r="AY63" s="27">
        <v>22</v>
      </c>
      <c r="AZ63" s="27"/>
      <c r="BA63" s="27">
        <v>-1</v>
      </c>
      <c r="BB63" s="27" t="s">
        <v>54</v>
      </c>
      <c r="BC63" s="27" t="s">
        <v>54</v>
      </c>
    </row>
    <row r="64" spans="1:55" ht="16.5" x14ac:dyDescent="0.3">
      <c r="A64" s="27" t="s">
        <v>3062</v>
      </c>
      <c r="B64" s="27" t="s">
        <v>3063</v>
      </c>
      <c r="C64" s="27">
        <v>6708</v>
      </c>
      <c r="D64" s="27" t="s">
        <v>4142</v>
      </c>
      <c r="E64" s="28">
        <v>42239</v>
      </c>
      <c r="F64" s="27" t="s">
        <v>69</v>
      </c>
      <c r="G64" s="27" t="s">
        <v>74</v>
      </c>
      <c r="H64" s="27" t="s">
        <v>1806</v>
      </c>
      <c r="I64" s="27" t="s">
        <v>1805</v>
      </c>
      <c r="J64" s="27" t="s">
        <v>3064</v>
      </c>
      <c r="K64" s="27" t="s">
        <v>64</v>
      </c>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31">
        <v>3</v>
      </c>
      <c r="AO64" s="31">
        <v>1</v>
      </c>
      <c r="AP64" s="27">
        <v>3500</v>
      </c>
      <c r="AQ64" s="27" t="s">
        <v>52</v>
      </c>
      <c r="AR64" s="27">
        <v>2</v>
      </c>
      <c r="AS64" s="27">
        <v>5</v>
      </c>
      <c r="AT64" s="27">
        <v>2</v>
      </c>
      <c r="AU64" s="27" t="s">
        <v>3065</v>
      </c>
      <c r="AV64" s="27">
        <v>514333</v>
      </c>
      <c r="AW64" s="27" t="s">
        <v>3066</v>
      </c>
      <c r="AX64" s="27" t="s">
        <v>1825</v>
      </c>
      <c r="AY64" s="27">
        <v>57</v>
      </c>
      <c r="AZ64" s="27"/>
      <c r="BA64" s="27">
        <v>-1</v>
      </c>
      <c r="BB64" s="27" t="s">
        <v>54</v>
      </c>
      <c r="BC64" s="27" t="s">
        <v>54</v>
      </c>
    </row>
    <row r="65" spans="1:55" ht="16.5" x14ac:dyDescent="0.3">
      <c r="A65" s="27" t="s">
        <v>3072</v>
      </c>
      <c r="B65" s="27" t="s">
        <v>3073</v>
      </c>
      <c r="C65" s="27">
        <v>6708</v>
      </c>
      <c r="D65" s="27" t="s">
        <v>4143</v>
      </c>
      <c r="E65" s="28">
        <v>42239</v>
      </c>
      <c r="F65" s="27" t="s">
        <v>69</v>
      </c>
      <c r="G65" s="27" t="s">
        <v>74</v>
      </c>
      <c r="H65" s="27" t="s">
        <v>1763</v>
      </c>
      <c r="I65" s="27" t="s">
        <v>1761</v>
      </c>
      <c r="J65" s="27" t="s">
        <v>1781</v>
      </c>
      <c r="K65" s="27" t="s">
        <v>64</v>
      </c>
      <c r="L65" s="27" t="s">
        <v>52</v>
      </c>
      <c r="M65" s="27">
        <v>135</v>
      </c>
      <c r="N65" s="27" t="s">
        <v>52</v>
      </c>
      <c r="O65" s="27">
        <v>2</v>
      </c>
      <c r="P65" s="27">
        <v>3</v>
      </c>
      <c r="Q65" s="27">
        <v>1</v>
      </c>
      <c r="R65" s="27" t="s">
        <v>52</v>
      </c>
      <c r="S65" s="27">
        <v>425</v>
      </c>
      <c r="T65" s="27" t="s">
        <v>52</v>
      </c>
      <c r="U65" s="27">
        <v>2</v>
      </c>
      <c r="V65" s="27">
        <v>4</v>
      </c>
      <c r="W65" s="27">
        <v>1</v>
      </c>
      <c r="X65" s="27" t="s">
        <v>52</v>
      </c>
      <c r="Y65" s="27">
        <v>150</v>
      </c>
      <c r="Z65" s="27" t="s">
        <v>52</v>
      </c>
      <c r="AA65" s="27">
        <v>2</v>
      </c>
      <c r="AB65" s="27">
        <v>5</v>
      </c>
      <c r="AC65" s="27">
        <v>2</v>
      </c>
      <c r="AD65" s="27" t="s">
        <v>52</v>
      </c>
      <c r="AE65" s="27">
        <v>160</v>
      </c>
      <c r="AF65" s="27" t="s">
        <v>52</v>
      </c>
      <c r="AG65" s="27">
        <v>2</v>
      </c>
      <c r="AH65" s="27">
        <v>5</v>
      </c>
      <c r="AI65" s="27">
        <v>2</v>
      </c>
      <c r="AJ65" s="27" t="s">
        <v>52</v>
      </c>
      <c r="AK65" s="27">
        <v>125</v>
      </c>
      <c r="AL65" s="27" t="s">
        <v>52</v>
      </c>
      <c r="AM65" s="27">
        <v>2</v>
      </c>
      <c r="AN65" s="31">
        <v>3</v>
      </c>
      <c r="AO65" s="31">
        <v>1</v>
      </c>
      <c r="AP65" s="27"/>
      <c r="AQ65" s="27"/>
      <c r="AR65" s="27"/>
      <c r="AS65" s="27"/>
      <c r="AT65" s="27"/>
      <c r="AU65" s="27" t="s">
        <v>3074</v>
      </c>
      <c r="AV65" s="27">
        <v>514337</v>
      </c>
      <c r="AW65" s="27" t="s">
        <v>2894</v>
      </c>
      <c r="AX65" s="27" t="s">
        <v>3075</v>
      </c>
      <c r="AY65" s="27">
        <v>62</v>
      </c>
      <c r="AZ65" s="27"/>
      <c r="BA65" s="27">
        <v>-1</v>
      </c>
      <c r="BB65" s="27" t="s">
        <v>54</v>
      </c>
      <c r="BC65" s="27" t="s">
        <v>54</v>
      </c>
    </row>
    <row r="66" spans="1:55" ht="16.5" x14ac:dyDescent="0.3">
      <c r="A66" s="27" t="s">
        <v>3076</v>
      </c>
      <c r="B66" s="27" t="s">
        <v>3077</v>
      </c>
      <c r="C66" s="27">
        <v>6708</v>
      </c>
      <c r="D66" s="27" t="s">
        <v>4144</v>
      </c>
      <c r="E66" s="28">
        <v>42239</v>
      </c>
      <c r="F66" s="27" t="s">
        <v>69</v>
      </c>
      <c r="G66" s="27" t="s">
        <v>74</v>
      </c>
      <c r="H66" s="27" t="s">
        <v>1763</v>
      </c>
      <c r="I66" s="27" t="s">
        <v>1761</v>
      </c>
      <c r="J66" s="27" t="s">
        <v>3078</v>
      </c>
      <c r="K66" s="27" t="s">
        <v>64</v>
      </c>
      <c r="L66" s="27" t="s">
        <v>52</v>
      </c>
      <c r="M66" s="27">
        <v>140</v>
      </c>
      <c r="N66" s="27" t="s">
        <v>52</v>
      </c>
      <c r="O66" s="27">
        <v>3</v>
      </c>
      <c r="P66" s="27">
        <v>5</v>
      </c>
      <c r="Q66" s="27">
        <v>1</v>
      </c>
      <c r="R66" s="27" t="s">
        <v>52</v>
      </c>
      <c r="S66" s="27">
        <v>425</v>
      </c>
      <c r="T66" s="27" t="s">
        <v>52</v>
      </c>
      <c r="U66" s="27">
        <v>5</v>
      </c>
      <c r="V66" s="27">
        <v>4</v>
      </c>
      <c r="W66" s="27">
        <v>1</v>
      </c>
      <c r="X66" s="27" t="s">
        <v>52</v>
      </c>
      <c r="Y66" s="27">
        <v>165</v>
      </c>
      <c r="Z66" s="27" t="s">
        <v>52</v>
      </c>
      <c r="AA66" s="27">
        <v>4</v>
      </c>
      <c r="AB66" s="27">
        <v>6</v>
      </c>
      <c r="AC66" s="27">
        <v>1</v>
      </c>
      <c r="AD66" s="27" t="s">
        <v>53</v>
      </c>
      <c r="AE66" s="27"/>
      <c r="AF66" s="27"/>
      <c r="AG66" s="27"/>
      <c r="AH66" s="27"/>
      <c r="AI66" s="27"/>
      <c r="AJ66" s="27" t="s">
        <v>52</v>
      </c>
      <c r="AK66" s="27">
        <v>130</v>
      </c>
      <c r="AL66" s="27" t="s">
        <v>52</v>
      </c>
      <c r="AM66" s="27">
        <v>1</v>
      </c>
      <c r="AN66" s="31"/>
      <c r="AO66" s="31"/>
      <c r="AP66" s="27"/>
      <c r="AQ66" s="27"/>
      <c r="AR66" s="27"/>
      <c r="AS66" s="27"/>
      <c r="AT66" s="27"/>
      <c r="AU66" s="27" t="s">
        <v>3079</v>
      </c>
      <c r="AV66" s="27">
        <v>514697</v>
      </c>
      <c r="AW66" s="27" t="s">
        <v>2895</v>
      </c>
      <c r="AX66" s="27" t="s">
        <v>3080</v>
      </c>
      <c r="AY66" s="27">
        <v>67</v>
      </c>
      <c r="AZ66" s="27"/>
      <c r="BA66" s="27">
        <v>-1</v>
      </c>
      <c r="BB66" s="27" t="s">
        <v>54</v>
      </c>
      <c r="BC66" s="27" t="s">
        <v>54</v>
      </c>
    </row>
    <row r="67" spans="1:55" ht="16.5" x14ac:dyDescent="0.3">
      <c r="A67" s="27" t="s">
        <v>3081</v>
      </c>
      <c r="B67" s="27" t="s">
        <v>3082</v>
      </c>
      <c r="C67" s="27">
        <v>6708</v>
      </c>
      <c r="D67" s="27" t="s">
        <v>4145</v>
      </c>
      <c r="E67" s="28">
        <v>42239</v>
      </c>
      <c r="F67" s="27" t="s">
        <v>69</v>
      </c>
      <c r="G67" s="27" t="s">
        <v>74</v>
      </c>
      <c r="H67" s="27" t="s">
        <v>1763</v>
      </c>
      <c r="I67" s="27" t="s">
        <v>1761</v>
      </c>
      <c r="J67" s="27" t="s">
        <v>1781</v>
      </c>
      <c r="K67" s="27" t="s">
        <v>64</v>
      </c>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31"/>
      <c r="AO67" s="31"/>
      <c r="AP67" s="27">
        <v>3800</v>
      </c>
      <c r="AQ67" s="27" t="s">
        <v>52</v>
      </c>
      <c r="AR67" s="27">
        <v>2</v>
      </c>
      <c r="AS67" s="27">
        <v>7</v>
      </c>
      <c r="AT67" s="27">
        <v>2</v>
      </c>
      <c r="AU67" s="27" t="s">
        <v>3083</v>
      </c>
      <c r="AV67" s="27">
        <v>514336</v>
      </c>
      <c r="AW67" s="27" t="s">
        <v>2896</v>
      </c>
      <c r="AX67" s="27" t="s">
        <v>3075</v>
      </c>
      <c r="AY67" s="27">
        <v>58</v>
      </c>
      <c r="AZ67" s="27"/>
      <c r="BA67" s="27">
        <v>-1</v>
      </c>
      <c r="BB67" s="27" t="s">
        <v>54</v>
      </c>
      <c r="BC67" s="27" t="s">
        <v>54</v>
      </c>
    </row>
    <row r="68" spans="1:55" ht="16.5" x14ac:dyDescent="0.3">
      <c r="A68" s="27" t="s">
        <v>3084</v>
      </c>
      <c r="B68" s="27" t="s">
        <v>3085</v>
      </c>
      <c r="C68" s="27">
        <v>6708</v>
      </c>
      <c r="D68" s="27" t="s">
        <v>4146</v>
      </c>
      <c r="E68" s="28">
        <v>42239</v>
      </c>
      <c r="F68" s="27" t="s">
        <v>69</v>
      </c>
      <c r="G68" s="27" t="s">
        <v>74</v>
      </c>
      <c r="H68" s="27" t="s">
        <v>1763</v>
      </c>
      <c r="I68" s="27" t="s">
        <v>1761</v>
      </c>
      <c r="J68" s="27" t="s">
        <v>3078</v>
      </c>
      <c r="K68" s="27" t="s">
        <v>64</v>
      </c>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31"/>
      <c r="AO68" s="31"/>
      <c r="AP68" s="27">
        <v>3800</v>
      </c>
      <c r="AQ68" s="27" t="s">
        <v>52</v>
      </c>
      <c r="AR68" s="27">
        <v>3</v>
      </c>
      <c r="AS68" s="27">
        <v>6</v>
      </c>
      <c r="AT68" s="27">
        <v>1</v>
      </c>
      <c r="AU68" s="27" t="s">
        <v>3086</v>
      </c>
      <c r="AV68" s="27">
        <v>514695</v>
      </c>
      <c r="AW68" s="27" t="s">
        <v>2897</v>
      </c>
      <c r="AX68" s="27" t="s">
        <v>3087</v>
      </c>
      <c r="AY68" s="27">
        <v>60</v>
      </c>
      <c r="AZ68" s="27"/>
      <c r="BA68" s="27">
        <v>-1</v>
      </c>
      <c r="BB68" s="27" t="s">
        <v>54</v>
      </c>
      <c r="BC68" s="27" t="s">
        <v>54</v>
      </c>
    </row>
    <row r="69" spans="1:55" ht="16.5" x14ac:dyDescent="0.3">
      <c r="A69" s="27" t="s">
        <v>3046</v>
      </c>
      <c r="B69" s="27" t="s">
        <v>3047</v>
      </c>
      <c r="C69" s="27">
        <v>9075</v>
      </c>
      <c r="D69" s="27" t="s">
        <v>4147</v>
      </c>
      <c r="E69" s="28">
        <v>42239</v>
      </c>
      <c r="F69" s="27" t="s">
        <v>69</v>
      </c>
      <c r="G69" s="27" t="s">
        <v>74</v>
      </c>
      <c r="H69" s="27" t="s">
        <v>1806</v>
      </c>
      <c r="I69" s="27" t="s">
        <v>1805</v>
      </c>
      <c r="J69" s="27" t="s">
        <v>1805</v>
      </c>
      <c r="K69" s="27" t="s">
        <v>51</v>
      </c>
      <c r="L69" s="27" t="s">
        <v>52</v>
      </c>
      <c r="M69" s="27">
        <v>140</v>
      </c>
      <c r="N69" s="27" t="s">
        <v>52</v>
      </c>
      <c r="O69" s="27">
        <v>7</v>
      </c>
      <c r="P69" s="27">
        <v>7</v>
      </c>
      <c r="Q69" s="27">
        <v>1</v>
      </c>
      <c r="R69" s="27" t="s">
        <v>52</v>
      </c>
      <c r="S69" s="27">
        <v>400</v>
      </c>
      <c r="T69" s="27" t="s">
        <v>52</v>
      </c>
      <c r="U69" s="27">
        <v>2</v>
      </c>
      <c r="V69" s="27">
        <v>2</v>
      </c>
      <c r="W69" s="27">
        <v>3</v>
      </c>
      <c r="X69" s="27" t="s">
        <v>52</v>
      </c>
      <c r="Y69" s="27">
        <v>175</v>
      </c>
      <c r="Z69" s="27" t="s">
        <v>52</v>
      </c>
      <c r="AA69" s="27">
        <v>2</v>
      </c>
      <c r="AB69" s="27">
        <v>1</v>
      </c>
      <c r="AC69" s="27">
        <v>1</v>
      </c>
      <c r="AD69" s="27" t="s">
        <v>53</v>
      </c>
      <c r="AE69" s="27"/>
      <c r="AF69" s="27"/>
      <c r="AG69" s="27"/>
      <c r="AH69" s="27"/>
      <c r="AI69" s="27"/>
      <c r="AJ69" s="27" t="s">
        <v>52</v>
      </c>
      <c r="AK69" s="27">
        <v>125</v>
      </c>
      <c r="AL69" s="27" t="s">
        <v>52</v>
      </c>
      <c r="AM69" s="27">
        <v>5</v>
      </c>
      <c r="AN69" s="31">
        <v>4</v>
      </c>
      <c r="AO69" s="31">
        <v>2</v>
      </c>
      <c r="AP69" s="27"/>
      <c r="AQ69" s="27"/>
      <c r="AR69" s="27"/>
      <c r="AS69" s="27"/>
      <c r="AT69" s="27"/>
      <c r="AU69" s="27" t="s">
        <v>3048</v>
      </c>
      <c r="AV69" s="27">
        <v>514682</v>
      </c>
      <c r="AW69" s="27" t="s">
        <v>3049</v>
      </c>
      <c r="AX69" s="27" t="s">
        <v>3050</v>
      </c>
      <c r="AY69" s="27">
        <v>63</v>
      </c>
      <c r="AZ69" s="27"/>
      <c r="BA69" s="27">
        <v>-1</v>
      </c>
      <c r="BB69" s="27" t="s">
        <v>54</v>
      </c>
      <c r="BC69" s="27" t="s">
        <v>54</v>
      </c>
    </row>
    <row r="70" spans="1:55" ht="16.5" x14ac:dyDescent="0.3">
      <c r="A70" s="27" t="s">
        <v>3051</v>
      </c>
      <c r="B70" s="27" t="s">
        <v>3052</v>
      </c>
      <c r="C70" s="27">
        <v>9075</v>
      </c>
      <c r="D70" s="27" t="s">
        <v>4148</v>
      </c>
      <c r="E70" s="28">
        <v>42239</v>
      </c>
      <c r="F70" s="27" t="s">
        <v>69</v>
      </c>
      <c r="G70" s="27" t="s">
        <v>74</v>
      </c>
      <c r="H70" s="27" t="s">
        <v>1806</v>
      </c>
      <c r="I70" s="27" t="s">
        <v>1805</v>
      </c>
      <c r="J70" s="27" t="s">
        <v>3053</v>
      </c>
      <c r="K70" s="27" t="s">
        <v>51</v>
      </c>
      <c r="L70" s="27" t="s">
        <v>52</v>
      </c>
      <c r="M70" s="27">
        <v>150</v>
      </c>
      <c r="N70" s="27" t="s">
        <v>52</v>
      </c>
      <c r="O70" s="27">
        <v>5</v>
      </c>
      <c r="P70" s="27">
        <v>1</v>
      </c>
      <c r="Q70" s="27">
        <v>1</v>
      </c>
      <c r="R70" s="27" t="s">
        <v>52</v>
      </c>
      <c r="S70" s="27">
        <v>425</v>
      </c>
      <c r="T70" s="27" t="s">
        <v>52</v>
      </c>
      <c r="U70" s="27">
        <v>1</v>
      </c>
      <c r="V70" s="27">
        <v>2</v>
      </c>
      <c r="W70" s="27">
        <v>1</v>
      </c>
      <c r="X70" s="27" t="s">
        <v>52</v>
      </c>
      <c r="Y70" s="27">
        <v>150</v>
      </c>
      <c r="Z70" s="27" t="s">
        <v>52</v>
      </c>
      <c r="AA70" s="27">
        <v>3</v>
      </c>
      <c r="AB70" s="27">
        <v>2</v>
      </c>
      <c r="AC70" s="27">
        <v>1</v>
      </c>
      <c r="AD70" s="27" t="s">
        <v>53</v>
      </c>
      <c r="AE70" s="27"/>
      <c r="AF70" s="27"/>
      <c r="AG70" s="27"/>
      <c r="AH70" s="27"/>
      <c r="AI70" s="27"/>
      <c r="AJ70" s="27" t="s">
        <v>52</v>
      </c>
      <c r="AK70" s="27">
        <v>125</v>
      </c>
      <c r="AL70" s="27" t="s">
        <v>52</v>
      </c>
      <c r="AM70" s="27">
        <v>7</v>
      </c>
      <c r="AN70" s="31">
        <v>2</v>
      </c>
      <c r="AO70" s="31">
        <v>1</v>
      </c>
      <c r="AP70" s="27"/>
      <c r="AQ70" s="27"/>
      <c r="AR70" s="27"/>
      <c r="AS70" s="27"/>
      <c r="AT70" s="27"/>
      <c r="AU70" s="27" t="s">
        <v>3054</v>
      </c>
      <c r="AV70" s="27">
        <v>514685</v>
      </c>
      <c r="AW70" s="27" t="s">
        <v>3055</v>
      </c>
      <c r="AX70" s="27" t="s">
        <v>3056</v>
      </c>
      <c r="AY70" s="27">
        <v>65</v>
      </c>
      <c r="AZ70" s="27"/>
      <c r="BA70" s="27">
        <v>-1</v>
      </c>
      <c r="BB70" s="27" t="s">
        <v>54</v>
      </c>
      <c r="BC70" s="27" t="s">
        <v>54</v>
      </c>
    </row>
    <row r="71" spans="1:55" ht="16.5" x14ac:dyDescent="0.3">
      <c r="A71" s="27" t="s">
        <v>3057</v>
      </c>
      <c r="B71" s="27" t="s">
        <v>3058</v>
      </c>
      <c r="C71" s="27">
        <v>9075</v>
      </c>
      <c r="D71" s="27" t="s">
        <v>4149</v>
      </c>
      <c r="E71" s="28">
        <v>42239</v>
      </c>
      <c r="F71" s="27" t="s">
        <v>69</v>
      </c>
      <c r="G71" s="27" t="s">
        <v>74</v>
      </c>
      <c r="H71" s="27" t="s">
        <v>1806</v>
      </c>
      <c r="I71" s="27" t="s">
        <v>1805</v>
      </c>
      <c r="J71" s="27" t="s">
        <v>1805</v>
      </c>
      <c r="K71" s="27" t="s">
        <v>51</v>
      </c>
      <c r="L71" s="27" t="s">
        <v>52</v>
      </c>
      <c r="M71" s="27">
        <v>150</v>
      </c>
      <c r="N71" s="27" t="s">
        <v>52</v>
      </c>
      <c r="O71" s="27">
        <v>20</v>
      </c>
      <c r="P71" s="27">
        <v>1</v>
      </c>
      <c r="Q71" s="27">
        <v>3</v>
      </c>
      <c r="R71" s="27" t="s">
        <v>53</v>
      </c>
      <c r="S71" s="27"/>
      <c r="T71" s="27"/>
      <c r="U71" s="27"/>
      <c r="V71" s="27"/>
      <c r="W71" s="27"/>
      <c r="X71" s="27" t="s">
        <v>53</v>
      </c>
      <c r="Y71" s="27"/>
      <c r="Z71" s="27"/>
      <c r="AA71" s="27"/>
      <c r="AB71" s="27"/>
      <c r="AC71" s="27"/>
      <c r="AD71" s="27" t="s">
        <v>53</v>
      </c>
      <c r="AE71" s="27"/>
      <c r="AF71" s="27"/>
      <c r="AG71" s="27"/>
      <c r="AH71" s="27"/>
      <c r="AI71" s="27"/>
      <c r="AJ71" s="27" t="s">
        <v>52</v>
      </c>
      <c r="AK71" s="27">
        <v>125</v>
      </c>
      <c r="AL71" s="27" t="s">
        <v>52</v>
      </c>
      <c r="AM71" s="27">
        <v>7</v>
      </c>
      <c r="AN71" s="31">
        <v>3</v>
      </c>
      <c r="AO71" s="31">
        <v>1</v>
      </c>
      <c r="AP71" s="27"/>
      <c r="AQ71" s="27"/>
      <c r="AR71" s="27"/>
      <c r="AS71" s="27"/>
      <c r="AT71" s="27"/>
      <c r="AU71" s="27" t="s">
        <v>3059</v>
      </c>
      <c r="AV71" s="27">
        <v>514684</v>
      </c>
      <c r="AW71" s="27" t="s">
        <v>3060</v>
      </c>
      <c r="AX71" s="27" t="s">
        <v>3061</v>
      </c>
      <c r="AY71" s="27">
        <v>64</v>
      </c>
      <c r="AZ71" s="27"/>
      <c r="BA71" s="27">
        <v>-1</v>
      </c>
      <c r="BB71" s="27" t="s">
        <v>54</v>
      </c>
      <c r="BC71" s="27" t="s">
        <v>54</v>
      </c>
    </row>
    <row r="72" spans="1:55" ht="16.5" x14ac:dyDescent="0.3">
      <c r="A72" s="27" t="s">
        <v>3067</v>
      </c>
      <c r="B72" s="27" t="s">
        <v>3068</v>
      </c>
      <c r="C72" s="27">
        <v>9075</v>
      </c>
      <c r="D72" s="27" t="s">
        <v>4150</v>
      </c>
      <c r="E72" s="28">
        <v>42239</v>
      </c>
      <c r="F72" s="27" t="s">
        <v>69</v>
      </c>
      <c r="G72" s="27" t="s">
        <v>74</v>
      </c>
      <c r="H72" s="27" t="s">
        <v>1806</v>
      </c>
      <c r="I72" s="27" t="s">
        <v>1805</v>
      </c>
      <c r="J72" s="27" t="s">
        <v>1805</v>
      </c>
      <c r="K72" s="27" t="s">
        <v>51</v>
      </c>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31">
        <v>1</v>
      </c>
      <c r="AO72" s="31">
        <v>1</v>
      </c>
      <c r="AP72" s="27">
        <v>3600</v>
      </c>
      <c r="AQ72" s="27" t="s">
        <v>52</v>
      </c>
      <c r="AR72" s="27">
        <v>7</v>
      </c>
      <c r="AS72" s="27">
        <v>3</v>
      </c>
      <c r="AT72" s="27">
        <v>2</v>
      </c>
      <c r="AU72" s="27" t="s">
        <v>3069</v>
      </c>
      <c r="AV72" s="27">
        <v>514686</v>
      </c>
      <c r="AW72" s="27" t="s">
        <v>3070</v>
      </c>
      <c r="AX72" s="27" t="s">
        <v>3071</v>
      </c>
      <c r="AY72" s="27">
        <v>59</v>
      </c>
      <c r="AZ72" s="27"/>
      <c r="BA72" s="27">
        <v>-1</v>
      </c>
      <c r="BB72" s="27" t="s">
        <v>54</v>
      </c>
      <c r="BC72" s="27" t="s">
        <v>54</v>
      </c>
    </row>
    <row r="73" spans="1:55" ht="16.5" x14ac:dyDescent="0.3">
      <c r="A73" s="27" t="s">
        <v>3088</v>
      </c>
      <c r="B73" s="27" t="s">
        <v>3089</v>
      </c>
      <c r="C73" s="27">
        <v>9075</v>
      </c>
      <c r="D73" s="27" t="s">
        <v>4151</v>
      </c>
      <c r="E73" s="28">
        <v>42239</v>
      </c>
      <c r="F73" s="27" t="s">
        <v>69</v>
      </c>
      <c r="G73" s="27" t="s">
        <v>74</v>
      </c>
      <c r="H73" s="27" t="s">
        <v>1763</v>
      </c>
      <c r="I73" s="27" t="s">
        <v>1761</v>
      </c>
      <c r="J73" s="27" t="s">
        <v>1761</v>
      </c>
      <c r="K73" s="27" t="s">
        <v>64</v>
      </c>
      <c r="L73" s="27" t="s">
        <v>53</v>
      </c>
      <c r="M73" s="27"/>
      <c r="N73" s="27"/>
      <c r="O73" s="27"/>
      <c r="P73" s="27"/>
      <c r="Q73" s="27"/>
      <c r="R73" s="27" t="s">
        <v>53</v>
      </c>
      <c r="S73" s="27"/>
      <c r="T73" s="27"/>
      <c r="U73" s="27"/>
      <c r="V73" s="27"/>
      <c r="W73" s="27"/>
      <c r="X73" s="27" t="s">
        <v>53</v>
      </c>
      <c r="Y73" s="27"/>
      <c r="Z73" s="27"/>
      <c r="AA73" s="27"/>
      <c r="AB73" s="27"/>
      <c r="AC73" s="27"/>
      <c r="AD73" s="27" t="s">
        <v>53</v>
      </c>
      <c r="AE73" s="27"/>
      <c r="AF73" s="27"/>
      <c r="AG73" s="27"/>
      <c r="AH73" s="27"/>
      <c r="AI73" s="27"/>
      <c r="AJ73" s="27" t="s">
        <v>52</v>
      </c>
      <c r="AK73" s="27">
        <v>125</v>
      </c>
      <c r="AL73" s="27" t="s">
        <v>52</v>
      </c>
      <c r="AM73" s="27">
        <v>3</v>
      </c>
      <c r="AN73" s="31"/>
      <c r="AO73" s="31"/>
      <c r="AP73" s="27"/>
      <c r="AQ73" s="27"/>
      <c r="AR73" s="27"/>
      <c r="AS73" s="27"/>
      <c r="AT73" s="27"/>
      <c r="AU73" s="27" t="s">
        <v>3090</v>
      </c>
      <c r="AV73" s="27">
        <v>514690</v>
      </c>
      <c r="AW73" s="27" t="s">
        <v>2898</v>
      </c>
      <c r="AX73" s="27" t="s">
        <v>3091</v>
      </c>
      <c r="AY73" s="27">
        <v>66</v>
      </c>
      <c r="AZ73" s="27"/>
      <c r="BA73" s="27">
        <v>-1</v>
      </c>
      <c r="BB73" s="27" t="s">
        <v>54</v>
      </c>
      <c r="BC73" s="27" t="s">
        <v>54</v>
      </c>
    </row>
    <row r="74" spans="1:55" ht="16.5" x14ac:dyDescent="0.3">
      <c r="A74" s="27" t="s">
        <v>3122</v>
      </c>
      <c r="B74" s="27" t="s">
        <v>3123</v>
      </c>
      <c r="C74" s="27">
        <v>7575</v>
      </c>
      <c r="D74" s="27" t="s">
        <v>4152</v>
      </c>
      <c r="E74" s="28">
        <v>42234</v>
      </c>
      <c r="F74" s="27" t="s">
        <v>69</v>
      </c>
      <c r="G74" s="27" t="s">
        <v>70</v>
      </c>
      <c r="H74" s="27" t="s">
        <v>1695</v>
      </c>
      <c r="I74" s="27" t="s">
        <v>1694</v>
      </c>
      <c r="J74" s="27" t="s">
        <v>3124</v>
      </c>
      <c r="K74" s="27" t="s">
        <v>64</v>
      </c>
      <c r="L74" s="27" t="s">
        <v>52</v>
      </c>
      <c r="M74" s="27">
        <v>130</v>
      </c>
      <c r="N74" s="27" t="s">
        <v>52</v>
      </c>
      <c r="O74" s="27">
        <v>2</v>
      </c>
      <c r="P74" s="27">
        <v>12</v>
      </c>
      <c r="Q74" s="27">
        <v>2</v>
      </c>
      <c r="R74" s="27" t="s">
        <v>52</v>
      </c>
      <c r="S74" s="27">
        <v>390</v>
      </c>
      <c r="T74" s="27" t="s">
        <v>52</v>
      </c>
      <c r="U74" s="27">
        <v>2</v>
      </c>
      <c r="V74" s="27">
        <v>8</v>
      </c>
      <c r="W74" s="27">
        <v>2</v>
      </c>
      <c r="X74" s="27" t="s">
        <v>52</v>
      </c>
      <c r="Y74" s="27">
        <v>170</v>
      </c>
      <c r="Z74" s="27" t="s">
        <v>52</v>
      </c>
      <c r="AA74" s="27">
        <v>2</v>
      </c>
      <c r="AB74" s="27">
        <v>10</v>
      </c>
      <c r="AC74" s="27">
        <v>2</v>
      </c>
      <c r="AD74" s="27" t="s">
        <v>53</v>
      </c>
      <c r="AE74" s="27"/>
      <c r="AF74" s="27"/>
      <c r="AG74" s="27"/>
      <c r="AH74" s="27"/>
      <c r="AI74" s="27"/>
      <c r="AJ74" s="27" t="s">
        <v>52</v>
      </c>
      <c r="AK74" s="27">
        <v>140</v>
      </c>
      <c r="AL74" s="27" t="s">
        <v>52</v>
      </c>
      <c r="AM74" s="27">
        <v>2</v>
      </c>
      <c r="AN74" s="31">
        <v>12</v>
      </c>
      <c r="AO74" s="31">
        <v>3</v>
      </c>
      <c r="AP74" s="27"/>
      <c r="AQ74" s="27"/>
      <c r="AR74" s="27"/>
      <c r="AS74" s="27"/>
      <c r="AT74" s="27"/>
      <c r="AU74" s="27" t="s">
        <v>3125</v>
      </c>
      <c r="AV74" s="27">
        <v>497267</v>
      </c>
      <c r="AW74" s="27" t="s">
        <v>3126</v>
      </c>
      <c r="AX74" s="27" t="s">
        <v>3127</v>
      </c>
      <c r="AY74" s="27">
        <v>5</v>
      </c>
      <c r="AZ74" s="27"/>
      <c r="BA74" s="27">
        <v>-1</v>
      </c>
      <c r="BB74" s="27" t="s">
        <v>54</v>
      </c>
      <c r="BC74" s="27" t="s">
        <v>54</v>
      </c>
    </row>
    <row r="75" spans="1:55" ht="16.5" x14ac:dyDescent="0.3">
      <c r="A75" s="27" t="s">
        <v>3128</v>
      </c>
      <c r="B75" s="27" t="s">
        <v>3129</v>
      </c>
      <c r="C75" s="27">
        <v>7575</v>
      </c>
      <c r="D75" s="27" t="s">
        <v>4153</v>
      </c>
      <c r="E75" s="28">
        <v>42234</v>
      </c>
      <c r="F75" s="27" t="s">
        <v>69</v>
      </c>
      <c r="G75" s="27" t="s">
        <v>70</v>
      </c>
      <c r="H75" s="27" t="s">
        <v>1695</v>
      </c>
      <c r="I75" s="27" t="s">
        <v>1694</v>
      </c>
      <c r="J75" s="27" t="s">
        <v>3130</v>
      </c>
      <c r="K75" s="27" t="s">
        <v>51</v>
      </c>
      <c r="L75" s="27" t="s">
        <v>52</v>
      </c>
      <c r="M75" s="27">
        <v>130</v>
      </c>
      <c r="N75" s="27" t="s">
        <v>52</v>
      </c>
      <c r="O75" s="27">
        <v>2</v>
      </c>
      <c r="P75" s="27">
        <v>8</v>
      </c>
      <c r="Q75" s="27">
        <v>2</v>
      </c>
      <c r="R75" s="27" t="s">
        <v>52</v>
      </c>
      <c r="S75" s="27">
        <v>390</v>
      </c>
      <c r="T75" s="27" t="s">
        <v>52</v>
      </c>
      <c r="U75" s="27">
        <v>3</v>
      </c>
      <c r="V75" s="27">
        <v>12</v>
      </c>
      <c r="W75" s="27">
        <v>3</v>
      </c>
      <c r="X75" s="27" t="s">
        <v>52</v>
      </c>
      <c r="Y75" s="27">
        <v>170</v>
      </c>
      <c r="Z75" s="27" t="s">
        <v>52</v>
      </c>
      <c r="AA75" s="27">
        <v>2</v>
      </c>
      <c r="AB75" s="27">
        <v>10</v>
      </c>
      <c r="AC75" s="27">
        <v>2</v>
      </c>
      <c r="AD75" s="27" t="s">
        <v>53</v>
      </c>
      <c r="AE75" s="27"/>
      <c r="AF75" s="27"/>
      <c r="AG75" s="27"/>
      <c r="AH75" s="27"/>
      <c r="AI75" s="27"/>
      <c r="AJ75" s="27" t="s">
        <v>52</v>
      </c>
      <c r="AK75" s="27">
        <v>140</v>
      </c>
      <c r="AL75" s="27" t="s">
        <v>52</v>
      </c>
      <c r="AM75" s="27">
        <v>2</v>
      </c>
      <c r="AN75" s="31">
        <v>5</v>
      </c>
      <c r="AO75" s="31">
        <v>2</v>
      </c>
      <c r="AP75" s="27"/>
      <c r="AQ75" s="27"/>
      <c r="AR75" s="27"/>
      <c r="AS75" s="27"/>
      <c r="AT75" s="27"/>
      <c r="AU75" s="27" t="s">
        <v>3131</v>
      </c>
      <c r="AV75" s="27">
        <v>497269</v>
      </c>
      <c r="AW75" s="27" t="s">
        <v>3132</v>
      </c>
      <c r="AX75" s="27" t="s">
        <v>3127</v>
      </c>
      <c r="AY75" s="27">
        <v>7</v>
      </c>
      <c r="AZ75" s="27"/>
      <c r="BA75" s="27">
        <v>-1</v>
      </c>
      <c r="BB75" s="27" t="s">
        <v>54</v>
      </c>
      <c r="BC75" s="27" t="s">
        <v>54</v>
      </c>
    </row>
    <row r="76" spans="1:55" ht="16.5" x14ac:dyDescent="0.3">
      <c r="A76" s="27" t="s">
        <v>3133</v>
      </c>
      <c r="B76" s="27" t="s">
        <v>3134</v>
      </c>
      <c r="C76" s="27">
        <v>7575</v>
      </c>
      <c r="D76" s="27" t="s">
        <v>4154</v>
      </c>
      <c r="E76" s="28">
        <v>42234</v>
      </c>
      <c r="F76" s="27" t="s">
        <v>69</v>
      </c>
      <c r="G76" s="27" t="s">
        <v>70</v>
      </c>
      <c r="H76" s="27" t="s">
        <v>1695</v>
      </c>
      <c r="I76" s="27" t="s">
        <v>1694</v>
      </c>
      <c r="J76" s="27" t="s">
        <v>3135</v>
      </c>
      <c r="K76" s="27" t="s">
        <v>64</v>
      </c>
      <c r="L76" s="27" t="s">
        <v>52</v>
      </c>
      <c r="M76" s="27">
        <v>130</v>
      </c>
      <c r="N76" s="27" t="s">
        <v>52</v>
      </c>
      <c r="O76" s="27">
        <v>2</v>
      </c>
      <c r="P76" s="27">
        <v>12</v>
      </c>
      <c r="Q76" s="27">
        <v>2</v>
      </c>
      <c r="R76" s="27" t="s">
        <v>52</v>
      </c>
      <c r="S76" s="27">
        <v>400</v>
      </c>
      <c r="T76" s="27" t="s">
        <v>52</v>
      </c>
      <c r="U76" s="27">
        <v>2</v>
      </c>
      <c r="V76" s="27">
        <v>12</v>
      </c>
      <c r="W76" s="27">
        <v>2</v>
      </c>
      <c r="X76" s="27" t="s">
        <v>52</v>
      </c>
      <c r="Y76" s="27">
        <v>175</v>
      </c>
      <c r="Z76" s="27" t="s">
        <v>52</v>
      </c>
      <c r="AA76" s="27">
        <v>2</v>
      </c>
      <c r="AB76" s="27">
        <v>10</v>
      </c>
      <c r="AC76" s="27">
        <v>3</v>
      </c>
      <c r="AD76" s="27" t="s">
        <v>53</v>
      </c>
      <c r="AE76" s="27"/>
      <c r="AF76" s="27"/>
      <c r="AG76" s="27"/>
      <c r="AH76" s="27"/>
      <c r="AI76" s="27"/>
      <c r="AJ76" s="27" t="s">
        <v>52</v>
      </c>
      <c r="AK76" s="27">
        <v>140</v>
      </c>
      <c r="AL76" s="27" t="s">
        <v>52</v>
      </c>
      <c r="AM76" s="27">
        <v>3</v>
      </c>
      <c r="AN76" s="31">
        <v>15</v>
      </c>
      <c r="AO76" s="31">
        <v>2</v>
      </c>
      <c r="AP76" s="27"/>
      <c r="AQ76" s="27"/>
      <c r="AR76" s="27"/>
      <c r="AS76" s="27"/>
      <c r="AT76" s="27"/>
      <c r="AU76" s="27" t="s">
        <v>3136</v>
      </c>
      <c r="AV76" s="27">
        <v>497266</v>
      </c>
      <c r="AW76" s="27" t="s">
        <v>3137</v>
      </c>
      <c r="AX76" s="27" t="s">
        <v>2477</v>
      </c>
      <c r="AY76" s="27">
        <v>4</v>
      </c>
      <c r="AZ76" s="27"/>
      <c r="BA76" s="27">
        <v>-1</v>
      </c>
      <c r="BB76" s="27" t="s">
        <v>54</v>
      </c>
      <c r="BC76" s="27" t="s">
        <v>54</v>
      </c>
    </row>
    <row r="77" spans="1:55" ht="16.5" x14ac:dyDescent="0.3">
      <c r="A77" s="27" t="s">
        <v>3138</v>
      </c>
      <c r="B77" s="27" t="s">
        <v>3139</v>
      </c>
      <c r="C77" s="27">
        <v>7575</v>
      </c>
      <c r="D77" s="27" t="s">
        <v>4155</v>
      </c>
      <c r="E77" s="28">
        <v>42234</v>
      </c>
      <c r="F77" s="27" t="s">
        <v>69</v>
      </c>
      <c r="G77" s="27" t="s">
        <v>70</v>
      </c>
      <c r="H77" s="27" t="s">
        <v>1695</v>
      </c>
      <c r="I77" s="27" t="s">
        <v>1694</v>
      </c>
      <c r="J77" s="27" t="s">
        <v>3140</v>
      </c>
      <c r="K77" s="27" t="s">
        <v>51</v>
      </c>
      <c r="L77" s="27" t="s">
        <v>52</v>
      </c>
      <c r="M77" s="27">
        <v>130</v>
      </c>
      <c r="N77" s="27" t="s">
        <v>52</v>
      </c>
      <c r="O77" s="27">
        <v>2</v>
      </c>
      <c r="P77" s="27">
        <v>12</v>
      </c>
      <c r="Q77" s="27">
        <v>2</v>
      </c>
      <c r="R77" s="27" t="s">
        <v>52</v>
      </c>
      <c r="S77" s="27">
        <v>400</v>
      </c>
      <c r="T77" s="27" t="s">
        <v>52</v>
      </c>
      <c r="U77" s="27">
        <v>3</v>
      </c>
      <c r="V77" s="27">
        <v>8</v>
      </c>
      <c r="W77" s="27">
        <v>3</v>
      </c>
      <c r="X77" s="27" t="s">
        <v>52</v>
      </c>
      <c r="Y77" s="27">
        <v>170</v>
      </c>
      <c r="Z77" s="27" t="s">
        <v>52</v>
      </c>
      <c r="AA77" s="27">
        <v>2</v>
      </c>
      <c r="AB77" s="27">
        <v>12</v>
      </c>
      <c r="AC77" s="27">
        <v>2</v>
      </c>
      <c r="AD77" s="27" t="s">
        <v>53</v>
      </c>
      <c r="AE77" s="27"/>
      <c r="AF77" s="27"/>
      <c r="AG77" s="27"/>
      <c r="AH77" s="27"/>
      <c r="AI77" s="27"/>
      <c r="AJ77" s="27" t="s">
        <v>52</v>
      </c>
      <c r="AK77" s="27">
        <v>140</v>
      </c>
      <c r="AL77" s="27" t="s">
        <v>52</v>
      </c>
      <c r="AM77" s="27">
        <v>2</v>
      </c>
      <c r="AN77" s="31">
        <v>9</v>
      </c>
      <c r="AO77" s="31">
        <v>2</v>
      </c>
      <c r="AP77" s="27"/>
      <c r="AQ77" s="27"/>
      <c r="AR77" s="27"/>
      <c r="AS77" s="27"/>
      <c r="AT77" s="27"/>
      <c r="AU77" s="27" t="s">
        <v>3141</v>
      </c>
      <c r="AV77" s="27">
        <v>497268</v>
      </c>
      <c r="AW77" s="27" t="s">
        <v>3142</v>
      </c>
      <c r="AX77" s="27" t="s">
        <v>3127</v>
      </c>
      <c r="AY77" s="27">
        <v>6</v>
      </c>
      <c r="AZ77" s="27"/>
      <c r="BA77" s="27">
        <v>-1</v>
      </c>
      <c r="BB77" s="27" t="s">
        <v>54</v>
      </c>
      <c r="BC77" s="27" t="s">
        <v>54</v>
      </c>
    </row>
    <row r="78" spans="1:55" ht="16.5" x14ac:dyDescent="0.3">
      <c r="A78" s="27" t="s">
        <v>3143</v>
      </c>
      <c r="B78" s="27" t="s">
        <v>3144</v>
      </c>
      <c r="C78" s="27">
        <v>7575</v>
      </c>
      <c r="D78" s="27" t="s">
        <v>4156</v>
      </c>
      <c r="E78" s="28">
        <v>42234</v>
      </c>
      <c r="F78" s="27" t="s">
        <v>69</v>
      </c>
      <c r="G78" s="27" t="s">
        <v>70</v>
      </c>
      <c r="H78" s="27" t="s">
        <v>1695</v>
      </c>
      <c r="I78" s="27" t="s">
        <v>1694</v>
      </c>
      <c r="J78" s="27" t="s">
        <v>3145</v>
      </c>
      <c r="K78" s="27" t="s">
        <v>51</v>
      </c>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31"/>
      <c r="AO78" s="31"/>
      <c r="AP78" s="27">
        <v>3600</v>
      </c>
      <c r="AQ78" s="27" t="s">
        <v>52</v>
      </c>
      <c r="AR78" s="27">
        <v>2</v>
      </c>
      <c r="AS78" s="27">
        <v>15</v>
      </c>
      <c r="AT78" s="27">
        <v>3</v>
      </c>
      <c r="AU78" s="27" t="s">
        <v>3146</v>
      </c>
      <c r="AV78" s="27">
        <v>497258</v>
      </c>
      <c r="AW78" s="27" t="s">
        <v>3147</v>
      </c>
      <c r="AX78" s="27" t="s">
        <v>1690</v>
      </c>
      <c r="AY78" s="27">
        <v>4</v>
      </c>
      <c r="AZ78" s="27"/>
      <c r="BA78" s="27">
        <v>-1</v>
      </c>
      <c r="BB78" s="27" t="s">
        <v>54</v>
      </c>
      <c r="BC78" s="27" t="s">
        <v>54</v>
      </c>
    </row>
    <row r="79" spans="1:55" ht="16.5" x14ac:dyDescent="0.3">
      <c r="A79" s="27" t="s">
        <v>3148</v>
      </c>
      <c r="B79" s="27" t="s">
        <v>3149</v>
      </c>
      <c r="C79" s="27">
        <v>7575</v>
      </c>
      <c r="D79" s="27" t="s">
        <v>4157</v>
      </c>
      <c r="E79" s="28">
        <v>42234</v>
      </c>
      <c r="F79" s="27" t="s">
        <v>69</v>
      </c>
      <c r="G79" s="27" t="s">
        <v>70</v>
      </c>
      <c r="H79" s="27" t="s">
        <v>1695</v>
      </c>
      <c r="I79" s="27" t="s">
        <v>1694</v>
      </c>
      <c r="J79" s="27" t="s">
        <v>3150</v>
      </c>
      <c r="K79" s="27" t="s">
        <v>64</v>
      </c>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31"/>
      <c r="AO79" s="31"/>
      <c r="AP79" s="27">
        <v>3600</v>
      </c>
      <c r="AQ79" s="27" t="s">
        <v>52</v>
      </c>
      <c r="AR79" s="27">
        <v>2</v>
      </c>
      <c r="AS79" s="27">
        <v>12</v>
      </c>
      <c r="AT79" s="27">
        <v>2</v>
      </c>
      <c r="AU79" s="27" t="s">
        <v>3151</v>
      </c>
      <c r="AV79" s="27">
        <v>497259</v>
      </c>
      <c r="AW79" s="27" t="s">
        <v>3152</v>
      </c>
      <c r="AX79" s="27" t="s">
        <v>2401</v>
      </c>
      <c r="AY79" s="27">
        <v>5</v>
      </c>
      <c r="AZ79" s="27"/>
      <c r="BA79" s="27">
        <v>-1</v>
      </c>
      <c r="BB79" s="27" t="s">
        <v>54</v>
      </c>
      <c r="BC79" s="27" t="s">
        <v>54</v>
      </c>
    </row>
    <row r="80" spans="1:55" ht="16.5" x14ac:dyDescent="0.3">
      <c r="A80" s="27" t="s">
        <v>3153</v>
      </c>
      <c r="B80" s="27" t="s">
        <v>3154</v>
      </c>
      <c r="C80" s="27">
        <v>7575</v>
      </c>
      <c r="D80" s="27" t="s">
        <v>4158</v>
      </c>
      <c r="E80" s="28">
        <v>42234</v>
      </c>
      <c r="F80" s="27" t="s">
        <v>69</v>
      </c>
      <c r="G80" s="27" t="s">
        <v>70</v>
      </c>
      <c r="H80" s="27" t="s">
        <v>1695</v>
      </c>
      <c r="I80" s="27" t="s">
        <v>1694</v>
      </c>
      <c r="J80" s="27" t="s">
        <v>3155</v>
      </c>
      <c r="K80" s="27" t="s">
        <v>64</v>
      </c>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31"/>
      <c r="AO80" s="31"/>
      <c r="AP80" s="27">
        <v>3600</v>
      </c>
      <c r="AQ80" s="27" t="s">
        <v>52</v>
      </c>
      <c r="AR80" s="27">
        <v>2</v>
      </c>
      <c r="AS80" s="27">
        <v>15</v>
      </c>
      <c r="AT80" s="27">
        <v>3</v>
      </c>
      <c r="AU80" s="27" t="s">
        <v>3156</v>
      </c>
      <c r="AV80" s="27">
        <v>497260</v>
      </c>
      <c r="AW80" s="27" t="s">
        <v>3157</v>
      </c>
      <c r="AX80" s="27" t="s">
        <v>2401</v>
      </c>
      <c r="AY80" s="27">
        <v>6</v>
      </c>
      <c r="AZ80" s="27"/>
      <c r="BA80" s="27">
        <v>-1</v>
      </c>
      <c r="BB80" s="27" t="s">
        <v>54</v>
      </c>
      <c r="BC80" s="27" t="s">
        <v>54</v>
      </c>
    </row>
    <row r="81" spans="1:55" ht="16.5" x14ac:dyDescent="0.3">
      <c r="A81" s="27" t="s">
        <v>3158</v>
      </c>
      <c r="B81" s="27" t="s">
        <v>3159</v>
      </c>
      <c r="C81" s="27">
        <v>7575</v>
      </c>
      <c r="D81" s="27" t="s">
        <v>4159</v>
      </c>
      <c r="E81" s="28">
        <v>42234</v>
      </c>
      <c r="F81" s="27" t="s">
        <v>69</v>
      </c>
      <c r="G81" s="27" t="s">
        <v>70</v>
      </c>
      <c r="H81" s="27" t="s">
        <v>1695</v>
      </c>
      <c r="I81" s="27" t="s">
        <v>1694</v>
      </c>
      <c r="J81" s="27" t="s">
        <v>3160</v>
      </c>
      <c r="K81" s="27" t="s">
        <v>51</v>
      </c>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31"/>
      <c r="AO81" s="31"/>
      <c r="AP81" s="27">
        <v>3600</v>
      </c>
      <c r="AQ81" s="27" t="s">
        <v>52</v>
      </c>
      <c r="AR81" s="27">
        <v>2</v>
      </c>
      <c r="AS81" s="27">
        <v>14</v>
      </c>
      <c r="AT81" s="27">
        <v>2</v>
      </c>
      <c r="AU81" s="27" t="s">
        <v>3161</v>
      </c>
      <c r="AV81" s="27">
        <v>497261</v>
      </c>
      <c r="AW81" s="27" t="s">
        <v>3162</v>
      </c>
      <c r="AX81" s="27" t="s">
        <v>2401</v>
      </c>
      <c r="AY81" s="27">
        <v>7</v>
      </c>
      <c r="AZ81" s="27"/>
      <c r="BA81" s="27">
        <v>-1</v>
      </c>
      <c r="BB81" s="27" t="s">
        <v>54</v>
      </c>
      <c r="BC81" s="27" t="s">
        <v>54</v>
      </c>
    </row>
    <row r="82" spans="1:55" ht="16.5" x14ac:dyDescent="0.3">
      <c r="A82" s="27" t="s">
        <v>3572</v>
      </c>
      <c r="B82" s="27" t="s">
        <v>3573</v>
      </c>
      <c r="C82" s="27">
        <v>7346</v>
      </c>
      <c r="D82" s="27" t="s">
        <v>4160</v>
      </c>
      <c r="E82" s="28">
        <v>42235</v>
      </c>
      <c r="F82" s="27" t="s">
        <v>48</v>
      </c>
      <c r="G82" s="27" t="s">
        <v>61</v>
      </c>
      <c r="H82" s="27" t="s">
        <v>62</v>
      </c>
      <c r="I82" s="27" t="s">
        <v>63</v>
      </c>
      <c r="J82" s="27" t="s">
        <v>3574</v>
      </c>
      <c r="K82" s="27" t="s">
        <v>64</v>
      </c>
      <c r="L82" s="27" t="s">
        <v>52</v>
      </c>
      <c r="M82" s="27">
        <v>150</v>
      </c>
      <c r="N82" s="27" t="s">
        <v>52</v>
      </c>
      <c r="O82" s="27">
        <v>1</v>
      </c>
      <c r="P82" s="27">
        <v>2</v>
      </c>
      <c r="Q82" s="27">
        <v>1</v>
      </c>
      <c r="R82" s="27" t="s">
        <v>52</v>
      </c>
      <c r="S82" s="27">
        <v>400</v>
      </c>
      <c r="T82" s="27" t="s">
        <v>52</v>
      </c>
      <c r="U82" s="27">
        <v>1</v>
      </c>
      <c r="V82" s="27">
        <v>2</v>
      </c>
      <c r="W82" s="27">
        <v>1</v>
      </c>
      <c r="X82" s="27" t="s">
        <v>52</v>
      </c>
      <c r="Y82" s="27">
        <v>150</v>
      </c>
      <c r="Z82" s="27" t="s">
        <v>52</v>
      </c>
      <c r="AA82" s="27">
        <v>1</v>
      </c>
      <c r="AB82" s="27">
        <v>2</v>
      </c>
      <c r="AC82" s="27">
        <v>1</v>
      </c>
      <c r="AD82" s="27" t="s">
        <v>52</v>
      </c>
      <c r="AE82" s="27">
        <v>135</v>
      </c>
      <c r="AF82" s="27" t="s">
        <v>52</v>
      </c>
      <c r="AG82" s="27">
        <v>1</v>
      </c>
      <c r="AH82" s="27">
        <v>2</v>
      </c>
      <c r="AI82" s="27">
        <v>1</v>
      </c>
      <c r="AJ82" s="27" t="s">
        <v>52</v>
      </c>
      <c r="AK82" s="27">
        <v>125</v>
      </c>
      <c r="AL82" s="27" t="s">
        <v>52</v>
      </c>
      <c r="AM82" s="27">
        <v>1</v>
      </c>
      <c r="AN82" s="32">
        <v>3</v>
      </c>
      <c r="AO82" s="32">
        <v>1</v>
      </c>
      <c r="AP82" s="27"/>
      <c r="AQ82" s="27"/>
      <c r="AR82" s="27"/>
      <c r="AS82" s="27"/>
      <c r="AT82" s="27"/>
      <c r="AU82" s="27" t="s">
        <v>3575</v>
      </c>
      <c r="AV82" s="27">
        <v>501188</v>
      </c>
      <c r="AW82" s="27" t="s">
        <v>3576</v>
      </c>
      <c r="AX82" s="27" t="s">
        <v>3577</v>
      </c>
      <c r="AY82" s="27">
        <v>21</v>
      </c>
      <c r="AZ82" s="27"/>
      <c r="BA82" s="27">
        <v>-1</v>
      </c>
      <c r="BB82" s="27" t="s">
        <v>54</v>
      </c>
      <c r="BC82" s="27" t="s">
        <v>54</v>
      </c>
    </row>
    <row r="83" spans="1:55" ht="16.5" x14ac:dyDescent="0.3">
      <c r="A83" s="27" t="s">
        <v>3578</v>
      </c>
      <c r="B83" s="27" t="s">
        <v>3579</v>
      </c>
      <c r="C83" s="27">
        <v>7346</v>
      </c>
      <c r="D83" s="27" t="s">
        <v>4161</v>
      </c>
      <c r="E83" s="28">
        <v>42234</v>
      </c>
      <c r="F83" s="27" t="s">
        <v>48</v>
      </c>
      <c r="G83" s="27" t="s">
        <v>61</v>
      </c>
      <c r="H83" s="27" t="s">
        <v>62</v>
      </c>
      <c r="I83" s="27" t="s">
        <v>818</v>
      </c>
      <c r="J83" s="27" t="s">
        <v>3580</v>
      </c>
      <c r="K83" s="27" t="s">
        <v>64</v>
      </c>
      <c r="L83" s="27" t="s">
        <v>52</v>
      </c>
      <c r="M83" s="27">
        <v>150</v>
      </c>
      <c r="N83" s="27" t="s">
        <v>52</v>
      </c>
      <c r="O83" s="27">
        <v>1</v>
      </c>
      <c r="P83" s="27">
        <v>7</v>
      </c>
      <c r="Q83" s="27">
        <v>1</v>
      </c>
      <c r="R83" s="27" t="s">
        <v>52</v>
      </c>
      <c r="S83" s="27">
        <v>450</v>
      </c>
      <c r="T83" s="27" t="s">
        <v>52</v>
      </c>
      <c r="U83" s="27">
        <v>1</v>
      </c>
      <c r="V83" s="27">
        <v>2</v>
      </c>
      <c r="W83" s="27">
        <v>1</v>
      </c>
      <c r="X83" s="27" t="s">
        <v>52</v>
      </c>
      <c r="Y83" s="27">
        <v>150</v>
      </c>
      <c r="Z83" s="27" t="s">
        <v>52</v>
      </c>
      <c r="AA83" s="27">
        <v>1</v>
      </c>
      <c r="AB83" s="27">
        <v>4</v>
      </c>
      <c r="AC83" s="27">
        <v>1</v>
      </c>
      <c r="AD83" s="27" t="s">
        <v>53</v>
      </c>
      <c r="AE83" s="27"/>
      <c r="AF83" s="27"/>
      <c r="AG83" s="27"/>
      <c r="AH83" s="27"/>
      <c r="AI83" s="27"/>
      <c r="AJ83" s="27" t="s">
        <v>52</v>
      </c>
      <c r="AK83" s="27">
        <v>135</v>
      </c>
      <c r="AL83" s="27" t="s">
        <v>52</v>
      </c>
      <c r="AM83" s="27">
        <v>1</v>
      </c>
      <c r="AN83" s="32">
        <v>2</v>
      </c>
      <c r="AO83" s="32">
        <v>1</v>
      </c>
      <c r="AP83" s="27"/>
      <c r="AQ83" s="27"/>
      <c r="AR83" s="27"/>
      <c r="AS83" s="27"/>
      <c r="AT83" s="27"/>
      <c r="AU83" s="27" t="s">
        <v>3581</v>
      </c>
      <c r="AV83" s="27">
        <v>497198</v>
      </c>
      <c r="AW83" s="27" t="s">
        <v>3582</v>
      </c>
      <c r="AX83" s="27" t="s">
        <v>3583</v>
      </c>
      <c r="AY83" s="27">
        <v>3</v>
      </c>
      <c r="AZ83" s="27"/>
      <c r="BA83" s="27">
        <v>-1</v>
      </c>
      <c r="BB83" s="27" t="s">
        <v>54</v>
      </c>
      <c r="BC83" s="27" t="s">
        <v>54</v>
      </c>
    </row>
    <row r="84" spans="1:55" ht="16.5" x14ac:dyDescent="0.3">
      <c r="A84" s="27" t="s">
        <v>3584</v>
      </c>
      <c r="B84" s="27" t="s">
        <v>3585</v>
      </c>
      <c r="C84" s="27">
        <v>7346</v>
      </c>
      <c r="D84" s="27" t="s">
        <v>4162</v>
      </c>
      <c r="E84" s="28">
        <v>42239</v>
      </c>
      <c r="F84" s="27" t="s">
        <v>48</v>
      </c>
      <c r="G84" s="27" t="s">
        <v>61</v>
      </c>
      <c r="H84" s="27" t="s">
        <v>62</v>
      </c>
      <c r="I84" s="27" t="s">
        <v>66</v>
      </c>
      <c r="J84" s="27" t="s">
        <v>3586</v>
      </c>
      <c r="K84" s="27" t="s">
        <v>64</v>
      </c>
      <c r="L84" s="27" t="s">
        <v>52</v>
      </c>
      <c r="M84" s="27">
        <v>175</v>
      </c>
      <c r="N84" s="27" t="s">
        <v>52</v>
      </c>
      <c r="O84" s="27">
        <v>3</v>
      </c>
      <c r="P84" s="27">
        <v>1</v>
      </c>
      <c r="Q84" s="27">
        <v>1</v>
      </c>
      <c r="R84" s="27" t="s">
        <v>52</v>
      </c>
      <c r="S84" s="27">
        <v>450</v>
      </c>
      <c r="T84" s="27" t="s">
        <v>52</v>
      </c>
      <c r="U84" s="27">
        <v>1</v>
      </c>
      <c r="V84" s="27">
        <v>7</v>
      </c>
      <c r="W84" s="27">
        <v>1</v>
      </c>
      <c r="X84" s="27" t="s">
        <v>52</v>
      </c>
      <c r="Y84" s="27">
        <v>200</v>
      </c>
      <c r="Z84" s="27" t="s">
        <v>52</v>
      </c>
      <c r="AA84" s="27">
        <v>1</v>
      </c>
      <c r="AB84" s="27">
        <v>10</v>
      </c>
      <c r="AC84" s="27">
        <v>1</v>
      </c>
      <c r="AD84" s="27" t="s">
        <v>53</v>
      </c>
      <c r="AE84" s="27"/>
      <c r="AF84" s="27"/>
      <c r="AG84" s="27"/>
      <c r="AH84" s="27"/>
      <c r="AI84" s="27"/>
      <c r="AJ84" s="27" t="s">
        <v>52</v>
      </c>
      <c r="AK84" s="27">
        <v>130</v>
      </c>
      <c r="AL84" s="27" t="s">
        <v>52</v>
      </c>
      <c r="AM84" s="27">
        <v>1</v>
      </c>
      <c r="AN84" s="32">
        <v>3</v>
      </c>
      <c r="AO84" s="32">
        <v>1</v>
      </c>
      <c r="AP84" s="27"/>
      <c r="AQ84" s="27"/>
      <c r="AR84" s="27"/>
      <c r="AS84" s="27"/>
      <c r="AT84" s="27"/>
      <c r="AU84" s="27" t="s">
        <v>3587</v>
      </c>
      <c r="AV84" s="27">
        <v>513961</v>
      </c>
      <c r="AW84" s="27" t="s">
        <v>3588</v>
      </c>
      <c r="AX84" s="27" t="s">
        <v>3589</v>
      </c>
      <c r="AY84" s="27">
        <v>61</v>
      </c>
      <c r="AZ84" s="27"/>
      <c r="BA84" s="27">
        <v>-1</v>
      </c>
      <c r="BB84" s="27" t="s">
        <v>54</v>
      </c>
      <c r="BC84" s="27" t="s">
        <v>54</v>
      </c>
    </row>
    <row r="85" spans="1:55" ht="16.5" x14ac:dyDescent="0.3">
      <c r="A85" s="27" t="s">
        <v>3590</v>
      </c>
      <c r="B85" s="27" t="s">
        <v>3591</v>
      </c>
      <c r="C85" s="27">
        <v>7346</v>
      </c>
      <c r="D85" s="27" t="s">
        <v>4163</v>
      </c>
      <c r="E85" s="28">
        <v>42235</v>
      </c>
      <c r="F85" s="27" t="s">
        <v>48</v>
      </c>
      <c r="G85" s="27" t="s">
        <v>61</v>
      </c>
      <c r="H85" s="27" t="s">
        <v>62</v>
      </c>
      <c r="I85" s="27" t="s">
        <v>63</v>
      </c>
      <c r="J85" s="27" t="s">
        <v>3592</v>
      </c>
      <c r="K85" s="27" t="s">
        <v>64</v>
      </c>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31">
        <v>1</v>
      </c>
      <c r="AO85" s="31">
        <v>1</v>
      </c>
      <c r="AP85" s="27">
        <v>3000</v>
      </c>
      <c r="AQ85" s="27" t="s">
        <v>52</v>
      </c>
      <c r="AR85" s="27">
        <v>1</v>
      </c>
      <c r="AS85" s="27">
        <v>2</v>
      </c>
      <c r="AT85" s="27">
        <v>1</v>
      </c>
      <c r="AU85" s="27" t="s">
        <v>3593</v>
      </c>
      <c r="AV85" s="27">
        <v>501191</v>
      </c>
      <c r="AW85" s="27" t="s">
        <v>3594</v>
      </c>
      <c r="AX85" s="27" t="s">
        <v>3595</v>
      </c>
      <c r="AY85" s="27">
        <v>18</v>
      </c>
      <c r="AZ85" s="27"/>
      <c r="BA85" s="27">
        <v>-1</v>
      </c>
      <c r="BB85" s="27" t="s">
        <v>54</v>
      </c>
      <c r="BC85" s="27" t="s">
        <v>54</v>
      </c>
    </row>
    <row r="86" spans="1:55" ht="16.5" x14ac:dyDescent="0.3">
      <c r="A86" s="27" t="s">
        <v>3596</v>
      </c>
      <c r="B86" s="27" t="s">
        <v>3597</v>
      </c>
      <c r="C86" s="27">
        <v>7346</v>
      </c>
      <c r="D86" s="27" t="s">
        <v>4164</v>
      </c>
      <c r="E86" s="28">
        <v>42234</v>
      </c>
      <c r="F86" s="27" t="s">
        <v>48</v>
      </c>
      <c r="G86" s="27" t="s">
        <v>61</v>
      </c>
      <c r="H86" s="27" t="s">
        <v>62</v>
      </c>
      <c r="I86" s="27" t="s">
        <v>818</v>
      </c>
      <c r="J86" s="27" t="s">
        <v>3598</v>
      </c>
      <c r="K86" s="27" t="s">
        <v>64</v>
      </c>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31">
        <v>2</v>
      </c>
      <c r="AO86" s="31">
        <v>1</v>
      </c>
      <c r="AP86" s="27">
        <v>3100</v>
      </c>
      <c r="AQ86" s="27" t="s">
        <v>52</v>
      </c>
      <c r="AR86" s="27">
        <v>1</v>
      </c>
      <c r="AS86" s="27">
        <v>4</v>
      </c>
      <c r="AT86" s="27">
        <v>1</v>
      </c>
      <c r="AU86" s="27" t="s">
        <v>3599</v>
      </c>
      <c r="AV86" s="27">
        <v>497196</v>
      </c>
      <c r="AW86" s="27" t="s">
        <v>3600</v>
      </c>
      <c r="AX86" s="27" t="s">
        <v>3601</v>
      </c>
      <c r="AY86" s="27">
        <v>3</v>
      </c>
      <c r="AZ86" s="27"/>
      <c r="BA86" s="27">
        <v>-1</v>
      </c>
      <c r="BB86" s="27" t="s">
        <v>54</v>
      </c>
      <c r="BC86" s="27" t="s">
        <v>54</v>
      </c>
    </row>
    <row r="87" spans="1:55" ht="16.5" x14ac:dyDescent="0.3">
      <c r="A87" s="27" t="s">
        <v>3602</v>
      </c>
      <c r="B87" s="27" t="s">
        <v>3603</v>
      </c>
      <c r="C87" s="27">
        <v>7346</v>
      </c>
      <c r="D87" s="27" t="s">
        <v>4165</v>
      </c>
      <c r="E87" s="28">
        <v>42239</v>
      </c>
      <c r="F87" s="27" t="s">
        <v>48</v>
      </c>
      <c r="G87" s="27" t="s">
        <v>61</v>
      </c>
      <c r="H87" s="27" t="s">
        <v>62</v>
      </c>
      <c r="I87" s="27" t="s">
        <v>66</v>
      </c>
      <c r="J87" s="27" t="s">
        <v>3586</v>
      </c>
      <c r="K87" s="27" t="s">
        <v>64</v>
      </c>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31">
        <v>7</v>
      </c>
      <c r="AO87" s="31">
        <v>1</v>
      </c>
      <c r="AP87" s="27">
        <v>3900</v>
      </c>
      <c r="AQ87" s="27" t="s">
        <v>52</v>
      </c>
      <c r="AR87" s="27">
        <v>1</v>
      </c>
      <c r="AS87" s="27">
        <v>3</v>
      </c>
      <c r="AT87" s="27">
        <v>1</v>
      </c>
      <c r="AU87" s="27" t="s">
        <v>3604</v>
      </c>
      <c r="AV87" s="27">
        <v>513960</v>
      </c>
      <c r="AW87" s="27" t="s">
        <v>3605</v>
      </c>
      <c r="AX87" s="27" t="s">
        <v>3606</v>
      </c>
      <c r="AY87" s="27">
        <v>1</v>
      </c>
      <c r="AZ87" s="27"/>
      <c r="BA87" s="27">
        <v>-1</v>
      </c>
      <c r="BB87" s="27" t="s">
        <v>54</v>
      </c>
      <c r="BC87" s="27" t="s">
        <v>54</v>
      </c>
    </row>
    <row r="88" spans="1:55" ht="16.5" x14ac:dyDescent="0.3">
      <c r="A88" s="27" t="s">
        <v>2936</v>
      </c>
      <c r="B88" s="27" t="s">
        <v>2937</v>
      </c>
      <c r="C88" s="27">
        <v>6905</v>
      </c>
      <c r="D88" s="27" t="s">
        <v>4166</v>
      </c>
      <c r="E88" s="28">
        <v>42234</v>
      </c>
      <c r="F88" s="27" t="s">
        <v>69</v>
      </c>
      <c r="G88" s="27" t="s">
        <v>74</v>
      </c>
      <c r="H88" s="27" t="s">
        <v>75</v>
      </c>
      <c r="I88" s="27" t="s">
        <v>1856</v>
      </c>
      <c r="J88" s="27" t="s">
        <v>66</v>
      </c>
      <c r="K88" s="27" t="s">
        <v>64</v>
      </c>
      <c r="L88" s="27" t="s">
        <v>52</v>
      </c>
      <c r="M88" s="27">
        <v>135</v>
      </c>
      <c r="N88" s="27" t="s">
        <v>52</v>
      </c>
      <c r="O88" s="27">
        <v>1</v>
      </c>
      <c r="P88" s="27">
        <v>7</v>
      </c>
      <c r="Q88" s="27">
        <v>1</v>
      </c>
      <c r="R88" s="27" t="s">
        <v>52</v>
      </c>
      <c r="S88" s="27">
        <v>410</v>
      </c>
      <c r="T88" s="27" t="s">
        <v>52</v>
      </c>
      <c r="U88" s="27">
        <v>1</v>
      </c>
      <c r="V88" s="27">
        <v>7</v>
      </c>
      <c r="W88" s="27">
        <v>1</v>
      </c>
      <c r="X88" s="27" t="s">
        <v>52</v>
      </c>
      <c r="Y88" s="27">
        <v>175</v>
      </c>
      <c r="Z88" s="27" t="s">
        <v>52</v>
      </c>
      <c r="AA88" s="27">
        <v>1</v>
      </c>
      <c r="AB88" s="27">
        <v>3</v>
      </c>
      <c r="AC88" s="27">
        <v>1</v>
      </c>
      <c r="AD88" s="27" t="s">
        <v>52</v>
      </c>
      <c r="AE88" s="27">
        <v>130</v>
      </c>
      <c r="AF88" s="27" t="s">
        <v>52</v>
      </c>
      <c r="AG88" s="27">
        <v>1</v>
      </c>
      <c r="AH88" s="27">
        <v>3</v>
      </c>
      <c r="AI88" s="27">
        <v>1</v>
      </c>
      <c r="AJ88" s="27" t="s">
        <v>52</v>
      </c>
      <c r="AK88" s="27">
        <v>90</v>
      </c>
      <c r="AL88" s="27" t="s">
        <v>52</v>
      </c>
      <c r="AM88" s="27">
        <v>1</v>
      </c>
      <c r="AN88" s="31">
        <v>6</v>
      </c>
      <c r="AO88" s="31">
        <v>1</v>
      </c>
      <c r="AP88" s="27"/>
      <c r="AQ88" s="27"/>
      <c r="AR88" s="27"/>
      <c r="AS88" s="27"/>
      <c r="AT88" s="27"/>
      <c r="AU88" s="27" t="s">
        <v>2938</v>
      </c>
      <c r="AV88" s="27">
        <v>503640</v>
      </c>
      <c r="AW88" s="27" t="s">
        <v>2939</v>
      </c>
      <c r="AX88" s="27" t="s">
        <v>2940</v>
      </c>
      <c r="AY88" s="27">
        <v>35</v>
      </c>
      <c r="AZ88" s="27"/>
      <c r="BA88" s="27">
        <v>-1</v>
      </c>
      <c r="BB88" s="27" t="s">
        <v>54</v>
      </c>
      <c r="BC88" s="27" t="s">
        <v>54</v>
      </c>
    </row>
    <row r="89" spans="1:55" ht="16.5" x14ac:dyDescent="0.3">
      <c r="A89" s="27" t="s">
        <v>2984</v>
      </c>
      <c r="B89" s="27" t="s">
        <v>2985</v>
      </c>
      <c r="C89" s="27">
        <v>6905</v>
      </c>
      <c r="D89" s="27" t="s">
        <v>4167</v>
      </c>
      <c r="E89" s="28">
        <v>42234</v>
      </c>
      <c r="F89" s="27" t="s">
        <v>69</v>
      </c>
      <c r="G89" s="27" t="s">
        <v>74</v>
      </c>
      <c r="H89" s="27" t="s">
        <v>1857</v>
      </c>
      <c r="I89" s="27" t="s">
        <v>1856</v>
      </c>
      <c r="J89" s="27" t="s">
        <v>2986</v>
      </c>
      <c r="K89" s="27" t="s">
        <v>64</v>
      </c>
      <c r="L89" s="27" t="s">
        <v>52</v>
      </c>
      <c r="M89" s="27">
        <v>135</v>
      </c>
      <c r="N89" s="27" t="s">
        <v>52</v>
      </c>
      <c r="O89" s="27">
        <v>1</v>
      </c>
      <c r="P89" s="27">
        <v>15</v>
      </c>
      <c r="Q89" s="27">
        <v>1</v>
      </c>
      <c r="R89" s="27" t="s">
        <v>52</v>
      </c>
      <c r="S89" s="27">
        <v>420</v>
      </c>
      <c r="T89" s="27" t="s">
        <v>52</v>
      </c>
      <c r="U89" s="27">
        <v>1</v>
      </c>
      <c r="V89" s="27">
        <v>2</v>
      </c>
      <c r="W89" s="27">
        <v>1</v>
      </c>
      <c r="X89" s="27" t="s">
        <v>52</v>
      </c>
      <c r="Y89" s="27">
        <v>150</v>
      </c>
      <c r="Z89" s="27" t="s">
        <v>52</v>
      </c>
      <c r="AA89" s="27">
        <v>1</v>
      </c>
      <c r="AB89" s="27">
        <v>3</v>
      </c>
      <c r="AC89" s="27">
        <v>1</v>
      </c>
      <c r="AD89" s="27" t="s">
        <v>52</v>
      </c>
      <c r="AE89" s="27">
        <v>130</v>
      </c>
      <c r="AF89" s="27" t="s">
        <v>52</v>
      </c>
      <c r="AG89" s="27">
        <v>1</v>
      </c>
      <c r="AH89" s="27">
        <v>3</v>
      </c>
      <c r="AI89" s="27">
        <v>1</v>
      </c>
      <c r="AJ89" s="27" t="s">
        <v>52</v>
      </c>
      <c r="AK89" s="27">
        <v>100</v>
      </c>
      <c r="AL89" s="27" t="s">
        <v>52</v>
      </c>
      <c r="AM89" s="27">
        <v>1</v>
      </c>
      <c r="AN89" s="31">
        <v>7</v>
      </c>
      <c r="AO89" s="31">
        <v>1</v>
      </c>
      <c r="AP89" s="27"/>
      <c r="AQ89" s="27"/>
      <c r="AR89" s="27"/>
      <c r="AS89" s="27"/>
      <c r="AT89" s="27"/>
      <c r="AU89" s="27" t="s">
        <v>2987</v>
      </c>
      <c r="AV89" s="27">
        <v>503638</v>
      </c>
      <c r="AW89" s="27" t="s">
        <v>2988</v>
      </c>
      <c r="AX89" s="27" t="s">
        <v>2989</v>
      </c>
      <c r="AY89" s="27">
        <v>34</v>
      </c>
      <c r="AZ89" s="27"/>
      <c r="BA89" s="27">
        <v>-1</v>
      </c>
      <c r="BB89" s="27" t="s">
        <v>54</v>
      </c>
      <c r="BC89" s="27" t="s">
        <v>54</v>
      </c>
    </row>
    <row r="90" spans="1:55" ht="16.5" x14ac:dyDescent="0.3">
      <c r="A90" s="27" t="s">
        <v>2990</v>
      </c>
      <c r="B90" s="27" t="s">
        <v>2991</v>
      </c>
      <c r="C90" s="27">
        <v>6905</v>
      </c>
      <c r="D90" s="27" t="s">
        <v>4168</v>
      </c>
      <c r="E90" s="28">
        <v>42234</v>
      </c>
      <c r="F90" s="27" t="s">
        <v>69</v>
      </c>
      <c r="G90" s="27" t="s">
        <v>74</v>
      </c>
      <c r="H90" s="27" t="s">
        <v>1857</v>
      </c>
      <c r="I90" s="27" t="s">
        <v>1856</v>
      </c>
      <c r="J90" s="27" t="s">
        <v>2992</v>
      </c>
      <c r="K90" s="27" t="s">
        <v>64</v>
      </c>
      <c r="L90" s="27" t="s">
        <v>52</v>
      </c>
      <c r="M90" s="27">
        <v>140</v>
      </c>
      <c r="N90" s="27" t="s">
        <v>52</v>
      </c>
      <c r="O90" s="27">
        <v>1</v>
      </c>
      <c r="P90" s="27">
        <v>15</v>
      </c>
      <c r="Q90" s="27">
        <v>1</v>
      </c>
      <c r="R90" s="27" t="s">
        <v>52</v>
      </c>
      <c r="S90" s="27">
        <v>425</v>
      </c>
      <c r="T90" s="27" t="s">
        <v>52</v>
      </c>
      <c r="U90" s="27">
        <v>1</v>
      </c>
      <c r="V90" s="27">
        <v>3</v>
      </c>
      <c r="W90" s="27">
        <v>1</v>
      </c>
      <c r="X90" s="27" t="s">
        <v>52</v>
      </c>
      <c r="Y90" s="27">
        <v>175</v>
      </c>
      <c r="Z90" s="27" t="s">
        <v>52</v>
      </c>
      <c r="AA90" s="27">
        <v>1</v>
      </c>
      <c r="AB90" s="27">
        <v>7</v>
      </c>
      <c r="AC90" s="27">
        <v>1</v>
      </c>
      <c r="AD90" s="27" t="s">
        <v>52</v>
      </c>
      <c r="AE90" s="27">
        <v>150</v>
      </c>
      <c r="AF90" s="27" t="s">
        <v>52</v>
      </c>
      <c r="AG90" s="27">
        <v>1</v>
      </c>
      <c r="AH90" s="27">
        <v>7</v>
      </c>
      <c r="AI90" s="27">
        <v>1</v>
      </c>
      <c r="AJ90" s="27" t="s">
        <v>52</v>
      </c>
      <c r="AK90" s="27">
        <v>100</v>
      </c>
      <c r="AL90" s="27" t="s">
        <v>52</v>
      </c>
      <c r="AM90" s="27">
        <v>1</v>
      </c>
      <c r="AN90" s="31">
        <v>15</v>
      </c>
      <c r="AO90" s="31">
        <v>1</v>
      </c>
      <c r="AP90" s="27"/>
      <c r="AQ90" s="27"/>
      <c r="AR90" s="27"/>
      <c r="AS90" s="27"/>
      <c r="AT90" s="27"/>
      <c r="AU90" s="27" t="s">
        <v>2993</v>
      </c>
      <c r="AV90" s="27">
        <v>503641</v>
      </c>
      <c r="AW90" s="27" t="s">
        <v>2994</v>
      </c>
      <c r="AX90" s="27" t="s">
        <v>2995</v>
      </c>
      <c r="AY90" s="27">
        <v>36</v>
      </c>
      <c r="AZ90" s="27"/>
      <c r="BA90" s="27">
        <v>-1</v>
      </c>
      <c r="BB90" s="27" t="s">
        <v>54</v>
      </c>
      <c r="BC90" s="27" t="s">
        <v>54</v>
      </c>
    </row>
    <row r="91" spans="1:55" ht="16.5" x14ac:dyDescent="0.3">
      <c r="A91" s="27" t="s">
        <v>2996</v>
      </c>
      <c r="B91" s="27" t="s">
        <v>2997</v>
      </c>
      <c r="C91" s="27">
        <v>6905</v>
      </c>
      <c r="D91" s="27" t="s">
        <v>4169</v>
      </c>
      <c r="E91" s="28">
        <v>42234</v>
      </c>
      <c r="F91" s="27" t="s">
        <v>69</v>
      </c>
      <c r="G91" s="27" t="s">
        <v>74</v>
      </c>
      <c r="H91" s="27" t="s">
        <v>1857</v>
      </c>
      <c r="I91" s="27" t="s">
        <v>1856</v>
      </c>
      <c r="J91" s="27" t="s">
        <v>2986</v>
      </c>
      <c r="K91" s="27" t="s">
        <v>64</v>
      </c>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31"/>
      <c r="AO91" s="31"/>
      <c r="AP91" s="27">
        <v>3750</v>
      </c>
      <c r="AQ91" s="27" t="s">
        <v>52</v>
      </c>
      <c r="AR91" s="27">
        <v>1</v>
      </c>
      <c r="AS91" s="27">
        <v>3</v>
      </c>
      <c r="AT91" s="27">
        <v>1</v>
      </c>
      <c r="AU91" s="27" t="s">
        <v>2998</v>
      </c>
      <c r="AV91" s="27">
        <v>503639</v>
      </c>
      <c r="AW91" s="27" t="s">
        <v>2999</v>
      </c>
      <c r="AX91" s="27" t="s">
        <v>3000</v>
      </c>
      <c r="AY91" s="27">
        <v>31</v>
      </c>
      <c r="AZ91" s="27"/>
      <c r="BA91" s="27">
        <v>-1</v>
      </c>
      <c r="BB91" s="27" t="s">
        <v>54</v>
      </c>
      <c r="BC91" s="27" t="s">
        <v>54</v>
      </c>
    </row>
    <row r="92" spans="1:55" ht="16.5" x14ac:dyDescent="0.3">
      <c r="A92" s="27" t="s">
        <v>3001</v>
      </c>
      <c r="B92" s="27" t="s">
        <v>3002</v>
      </c>
      <c r="C92" s="27">
        <v>6905</v>
      </c>
      <c r="D92" s="27" t="s">
        <v>4170</v>
      </c>
      <c r="E92" s="28">
        <v>42234</v>
      </c>
      <c r="F92" s="27" t="s">
        <v>69</v>
      </c>
      <c r="G92" s="27" t="s">
        <v>74</v>
      </c>
      <c r="H92" s="27" t="s">
        <v>1857</v>
      </c>
      <c r="I92" s="27" t="s">
        <v>1856</v>
      </c>
      <c r="J92" s="27" t="s">
        <v>66</v>
      </c>
      <c r="K92" s="27" t="s">
        <v>64</v>
      </c>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31"/>
      <c r="AO92" s="31"/>
      <c r="AP92" s="27">
        <v>3750</v>
      </c>
      <c r="AQ92" s="27" t="s">
        <v>52</v>
      </c>
      <c r="AR92" s="27">
        <v>1</v>
      </c>
      <c r="AS92" s="27">
        <v>7</v>
      </c>
      <c r="AT92" s="27">
        <v>1</v>
      </c>
      <c r="AU92" s="27" t="s">
        <v>3003</v>
      </c>
      <c r="AV92" s="27">
        <v>503642</v>
      </c>
      <c r="AW92" s="27" t="s">
        <v>3004</v>
      </c>
      <c r="AX92" s="27" t="s">
        <v>3005</v>
      </c>
      <c r="AY92" s="27">
        <v>32</v>
      </c>
      <c r="AZ92" s="27"/>
      <c r="BA92" s="27">
        <v>-1</v>
      </c>
      <c r="BB92" s="27" t="s">
        <v>54</v>
      </c>
      <c r="BC92" s="27" t="s">
        <v>54</v>
      </c>
    </row>
    <row r="93" spans="1:55" ht="16.5" x14ac:dyDescent="0.3">
      <c r="A93" s="27" t="s">
        <v>3006</v>
      </c>
      <c r="B93" s="27" t="s">
        <v>3007</v>
      </c>
      <c r="C93" s="27">
        <v>6905</v>
      </c>
      <c r="D93" s="27" t="s">
        <v>4171</v>
      </c>
      <c r="E93" s="28">
        <v>42234</v>
      </c>
      <c r="F93" s="27" t="s">
        <v>69</v>
      </c>
      <c r="G93" s="27" t="s">
        <v>74</v>
      </c>
      <c r="H93" s="27" t="s">
        <v>1857</v>
      </c>
      <c r="I93" s="27" t="s">
        <v>1856</v>
      </c>
      <c r="J93" s="27" t="s">
        <v>2992</v>
      </c>
      <c r="K93" s="27" t="s">
        <v>64</v>
      </c>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31"/>
      <c r="AO93" s="31"/>
      <c r="AP93" s="27">
        <v>3750</v>
      </c>
      <c r="AQ93" s="27" t="s">
        <v>52</v>
      </c>
      <c r="AR93" s="27">
        <v>1</v>
      </c>
      <c r="AS93" s="27">
        <v>7</v>
      </c>
      <c r="AT93" s="27">
        <v>1</v>
      </c>
      <c r="AU93" s="27" t="s">
        <v>3008</v>
      </c>
      <c r="AV93" s="27">
        <v>503643</v>
      </c>
      <c r="AW93" s="27" t="s">
        <v>3009</v>
      </c>
      <c r="AX93" s="27" t="s">
        <v>3010</v>
      </c>
      <c r="AY93" s="27">
        <v>33</v>
      </c>
      <c r="AZ93" s="27"/>
      <c r="BA93" s="27">
        <v>-1</v>
      </c>
      <c r="BB93" s="27" t="s">
        <v>54</v>
      </c>
      <c r="BC93" s="27" t="s">
        <v>54</v>
      </c>
    </row>
    <row r="94" spans="1:55" ht="16.5" x14ac:dyDescent="0.3">
      <c r="A94" s="27" t="s">
        <v>3337</v>
      </c>
      <c r="B94" s="27" t="s">
        <v>3338</v>
      </c>
      <c r="C94" s="27">
        <v>8986</v>
      </c>
      <c r="D94" s="27" t="s">
        <v>4172</v>
      </c>
      <c r="E94" s="28">
        <v>42234</v>
      </c>
      <c r="F94" s="27" t="s">
        <v>48</v>
      </c>
      <c r="G94" s="27" t="s">
        <v>49</v>
      </c>
      <c r="H94" s="27" t="s">
        <v>1261</v>
      </c>
      <c r="I94" s="27" t="s">
        <v>1260</v>
      </c>
      <c r="J94" s="27" t="s">
        <v>3339</v>
      </c>
      <c r="K94" s="27" t="s">
        <v>64</v>
      </c>
      <c r="L94" s="27" t="s">
        <v>52</v>
      </c>
      <c r="M94" s="27">
        <v>150</v>
      </c>
      <c r="N94" s="27" t="s">
        <v>52</v>
      </c>
      <c r="O94" s="27">
        <v>1</v>
      </c>
      <c r="P94" s="27">
        <v>7</v>
      </c>
      <c r="Q94" s="27">
        <v>1</v>
      </c>
      <c r="R94" s="27" t="s">
        <v>52</v>
      </c>
      <c r="S94" s="27">
        <v>450</v>
      </c>
      <c r="T94" s="27" t="s">
        <v>52</v>
      </c>
      <c r="U94" s="27">
        <v>1</v>
      </c>
      <c r="V94" s="27">
        <v>5</v>
      </c>
      <c r="W94" s="27">
        <v>1</v>
      </c>
      <c r="X94" s="27" t="s">
        <v>52</v>
      </c>
      <c r="Y94" s="27">
        <v>200</v>
      </c>
      <c r="Z94" s="27" t="s">
        <v>52</v>
      </c>
      <c r="AA94" s="27">
        <v>1</v>
      </c>
      <c r="AB94" s="27">
        <v>3</v>
      </c>
      <c r="AC94" s="27">
        <v>1</v>
      </c>
      <c r="AD94" s="27" t="s">
        <v>52</v>
      </c>
      <c r="AE94" s="27">
        <v>300</v>
      </c>
      <c r="AF94" s="27" t="s">
        <v>53</v>
      </c>
      <c r="AG94" s="27"/>
      <c r="AH94" s="27">
        <v>20</v>
      </c>
      <c r="AI94" s="27">
        <v>1</v>
      </c>
      <c r="AJ94" s="27" t="s">
        <v>52</v>
      </c>
      <c r="AK94" s="27">
        <v>130</v>
      </c>
      <c r="AL94" s="27" t="s">
        <v>52</v>
      </c>
      <c r="AM94" s="27">
        <v>1</v>
      </c>
      <c r="AN94" s="31">
        <v>3</v>
      </c>
      <c r="AO94" s="31">
        <v>1</v>
      </c>
      <c r="AP94" s="27"/>
      <c r="AQ94" s="27"/>
      <c r="AR94" s="27"/>
      <c r="AS94" s="27"/>
      <c r="AT94" s="27"/>
      <c r="AU94" s="27" t="s">
        <v>3340</v>
      </c>
      <c r="AV94" s="27">
        <v>499523</v>
      </c>
      <c r="AW94" s="27" t="s">
        <v>3341</v>
      </c>
      <c r="AX94" s="27" t="s">
        <v>3342</v>
      </c>
      <c r="AY94" s="27">
        <v>10</v>
      </c>
      <c r="AZ94" s="27"/>
      <c r="BA94" s="27">
        <v>-1</v>
      </c>
      <c r="BB94" s="27" t="s">
        <v>54</v>
      </c>
      <c r="BC94" s="27" t="s">
        <v>54</v>
      </c>
    </row>
    <row r="95" spans="1:55" ht="16.5" x14ac:dyDescent="0.3">
      <c r="A95" s="27" t="s">
        <v>3360</v>
      </c>
      <c r="B95" s="27" t="s">
        <v>3361</v>
      </c>
      <c r="C95" s="27">
        <v>8986</v>
      </c>
      <c r="D95" s="27" t="s">
        <v>4173</v>
      </c>
      <c r="E95" s="28">
        <v>42234</v>
      </c>
      <c r="F95" s="27" t="s">
        <v>48</v>
      </c>
      <c r="G95" s="27" t="s">
        <v>49</v>
      </c>
      <c r="H95" s="27" t="s">
        <v>1261</v>
      </c>
      <c r="I95" s="27" t="s">
        <v>1260</v>
      </c>
      <c r="J95" s="27" t="s">
        <v>3362</v>
      </c>
      <c r="K95" s="27" t="s">
        <v>64</v>
      </c>
      <c r="L95" s="27" t="s">
        <v>52</v>
      </c>
      <c r="M95" s="27">
        <v>150</v>
      </c>
      <c r="N95" s="27" t="s">
        <v>52</v>
      </c>
      <c r="O95" s="27">
        <v>1</v>
      </c>
      <c r="P95" s="27">
        <v>7</v>
      </c>
      <c r="Q95" s="27">
        <v>1</v>
      </c>
      <c r="R95" s="27" t="s">
        <v>52</v>
      </c>
      <c r="S95" s="27">
        <v>425</v>
      </c>
      <c r="T95" s="27" t="s">
        <v>52</v>
      </c>
      <c r="U95" s="27">
        <v>1</v>
      </c>
      <c r="V95" s="27">
        <v>2</v>
      </c>
      <c r="W95" s="27">
        <v>1</v>
      </c>
      <c r="X95" s="27" t="s">
        <v>52</v>
      </c>
      <c r="Y95" s="27">
        <v>175</v>
      </c>
      <c r="Z95" s="27" t="s">
        <v>52</v>
      </c>
      <c r="AA95" s="27">
        <v>1</v>
      </c>
      <c r="AB95" s="27">
        <v>3</v>
      </c>
      <c r="AC95" s="27">
        <v>1</v>
      </c>
      <c r="AD95" s="27" t="s">
        <v>53</v>
      </c>
      <c r="AE95" s="27"/>
      <c r="AF95" s="27"/>
      <c r="AG95" s="27"/>
      <c r="AH95" s="27"/>
      <c r="AI95" s="27"/>
      <c r="AJ95" s="27" t="s">
        <v>52</v>
      </c>
      <c r="AK95" s="27">
        <v>130</v>
      </c>
      <c r="AL95" s="27" t="s">
        <v>52</v>
      </c>
      <c r="AM95" s="27">
        <v>1</v>
      </c>
      <c r="AN95" s="31">
        <v>3</v>
      </c>
      <c r="AO95" s="31">
        <v>1</v>
      </c>
      <c r="AP95" s="27"/>
      <c r="AQ95" s="27"/>
      <c r="AR95" s="27"/>
      <c r="AS95" s="27"/>
      <c r="AT95" s="27"/>
      <c r="AU95" s="27" t="s">
        <v>3363</v>
      </c>
      <c r="AV95" s="27">
        <v>499522</v>
      </c>
      <c r="AW95" s="27" t="s">
        <v>3364</v>
      </c>
      <c r="AX95" s="27" t="s">
        <v>3365</v>
      </c>
      <c r="AY95" s="27">
        <v>9</v>
      </c>
      <c r="AZ95" s="27"/>
      <c r="BA95" s="27">
        <v>-1</v>
      </c>
      <c r="BB95" s="27" t="s">
        <v>54</v>
      </c>
      <c r="BC95" s="27" t="s">
        <v>54</v>
      </c>
    </row>
    <row r="96" spans="1:55" ht="16.5" x14ac:dyDescent="0.3">
      <c r="A96" s="27" t="s">
        <v>3366</v>
      </c>
      <c r="B96" s="27" t="s">
        <v>3367</v>
      </c>
      <c r="C96" s="27">
        <v>8986</v>
      </c>
      <c r="D96" s="27" t="s">
        <v>4174</v>
      </c>
      <c r="E96" s="28">
        <v>42234</v>
      </c>
      <c r="F96" s="27" t="s">
        <v>48</v>
      </c>
      <c r="G96" s="27" t="s">
        <v>49</v>
      </c>
      <c r="H96" s="27" t="s">
        <v>1261</v>
      </c>
      <c r="I96" s="27" t="s">
        <v>1260</v>
      </c>
      <c r="J96" s="27" t="s">
        <v>3368</v>
      </c>
      <c r="K96" s="27" t="s">
        <v>64</v>
      </c>
      <c r="L96" s="27" t="s">
        <v>52</v>
      </c>
      <c r="M96" s="27">
        <v>150</v>
      </c>
      <c r="N96" s="27" t="s">
        <v>52</v>
      </c>
      <c r="O96" s="27">
        <v>1</v>
      </c>
      <c r="P96" s="27">
        <v>2</v>
      </c>
      <c r="Q96" s="27">
        <v>1</v>
      </c>
      <c r="R96" s="27" t="s">
        <v>52</v>
      </c>
      <c r="S96" s="27">
        <v>435</v>
      </c>
      <c r="T96" s="27" t="s">
        <v>52</v>
      </c>
      <c r="U96" s="27">
        <v>1</v>
      </c>
      <c r="V96" s="27">
        <v>2</v>
      </c>
      <c r="W96" s="27">
        <v>1</v>
      </c>
      <c r="X96" s="27" t="s">
        <v>52</v>
      </c>
      <c r="Y96" s="27">
        <v>185</v>
      </c>
      <c r="Z96" s="27" t="s">
        <v>52</v>
      </c>
      <c r="AA96" s="27">
        <v>1</v>
      </c>
      <c r="AB96" s="27">
        <v>3</v>
      </c>
      <c r="AC96" s="27">
        <v>1</v>
      </c>
      <c r="AD96" s="27" t="s">
        <v>53</v>
      </c>
      <c r="AE96" s="27"/>
      <c r="AF96" s="27"/>
      <c r="AG96" s="27"/>
      <c r="AH96" s="27"/>
      <c r="AI96" s="27"/>
      <c r="AJ96" s="27" t="s">
        <v>52</v>
      </c>
      <c r="AK96" s="27">
        <v>130</v>
      </c>
      <c r="AL96" s="27" t="s">
        <v>52</v>
      </c>
      <c r="AM96" s="27">
        <v>1</v>
      </c>
      <c r="AN96" s="31">
        <v>7</v>
      </c>
      <c r="AO96" s="31">
        <v>1</v>
      </c>
      <c r="AP96" s="27"/>
      <c r="AQ96" s="27"/>
      <c r="AR96" s="27"/>
      <c r="AS96" s="27"/>
      <c r="AT96" s="27"/>
      <c r="AU96" s="27" t="s">
        <v>3369</v>
      </c>
      <c r="AV96" s="27">
        <v>499521</v>
      </c>
      <c r="AW96" s="27" t="s">
        <v>3370</v>
      </c>
      <c r="AX96" s="27" t="s">
        <v>3371</v>
      </c>
      <c r="AY96" s="27">
        <v>8</v>
      </c>
      <c r="AZ96" s="27"/>
      <c r="BA96" s="27">
        <v>-1</v>
      </c>
      <c r="BB96" s="27" t="s">
        <v>54</v>
      </c>
      <c r="BC96" s="27" t="s">
        <v>54</v>
      </c>
    </row>
    <row r="97" spans="1:55" ht="16.5" x14ac:dyDescent="0.3">
      <c r="A97" s="27" t="s">
        <v>3386</v>
      </c>
      <c r="B97" s="27" t="s">
        <v>3387</v>
      </c>
      <c r="C97" s="27">
        <v>8986</v>
      </c>
      <c r="D97" s="27" t="s">
        <v>4175</v>
      </c>
      <c r="E97" s="28">
        <v>42234</v>
      </c>
      <c r="F97" s="27" t="s">
        <v>48</v>
      </c>
      <c r="G97" s="27" t="s">
        <v>49</v>
      </c>
      <c r="H97" s="27" t="s">
        <v>1261</v>
      </c>
      <c r="I97" s="27" t="s">
        <v>1260</v>
      </c>
      <c r="J97" s="27" t="s">
        <v>3368</v>
      </c>
      <c r="K97" s="27" t="s">
        <v>64</v>
      </c>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31"/>
      <c r="AO97" s="31"/>
      <c r="AP97" s="27">
        <v>3850</v>
      </c>
      <c r="AQ97" s="27" t="s">
        <v>52</v>
      </c>
      <c r="AR97" s="27">
        <v>1</v>
      </c>
      <c r="AS97" s="27">
        <v>3</v>
      </c>
      <c r="AT97" s="27">
        <v>2</v>
      </c>
      <c r="AU97" s="27" t="s">
        <v>3388</v>
      </c>
      <c r="AV97" s="27">
        <v>499516</v>
      </c>
      <c r="AW97" s="27" t="s">
        <v>3389</v>
      </c>
      <c r="AX97" s="27" t="s">
        <v>3390</v>
      </c>
      <c r="AY97" s="27">
        <v>10</v>
      </c>
      <c r="AZ97" s="27"/>
      <c r="BA97" s="27">
        <v>-1</v>
      </c>
      <c r="BB97" s="27" t="s">
        <v>54</v>
      </c>
      <c r="BC97" s="27" t="s">
        <v>54</v>
      </c>
    </row>
    <row r="98" spans="1:55" ht="16.5" x14ac:dyDescent="0.3">
      <c r="A98" s="27" t="s">
        <v>3391</v>
      </c>
      <c r="B98" s="27" t="s">
        <v>3392</v>
      </c>
      <c r="C98" s="27">
        <v>8986</v>
      </c>
      <c r="D98" s="27" t="s">
        <v>4176</v>
      </c>
      <c r="E98" s="28">
        <v>42234</v>
      </c>
      <c r="F98" s="27" t="s">
        <v>48</v>
      </c>
      <c r="G98" s="27" t="s">
        <v>49</v>
      </c>
      <c r="H98" s="27" t="s">
        <v>1261</v>
      </c>
      <c r="I98" s="27" t="s">
        <v>1260</v>
      </c>
      <c r="J98" s="27" t="s">
        <v>3393</v>
      </c>
      <c r="K98" s="27" t="s">
        <v>64</v>
      </c>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31"/>
      <c r="AO98" s="31"/>
      <c r="AP98" s="27">
        <v>3900</v>
      </c>
      <c r="AQ98" s="27" t="s">
        <v>52</v>
      </c>
      <c r="AR98" s="27">
        <v>1</v>
      </c>
      <c r="AS98" s="27">
        <v>7</v>
      </c>
      <c r="AT98" s="27">
        <v>1</v>
      </c>
      <c r="AU98" s="27" t="s">
        <v>3394</v>
      </c>
      <c r="AV98" s="27">
        <v>499514</v>
      </c>
      <c r="AW98" s="27" t="s">
        <v>3395</v>
      </c>
      <c r="AX98" s="27" t="s">
        <v>3396</v>
      </c>
      <c r="AY98" s="27">
        <v>8</v>
      </c>
      <c r="AZ98" s="27"/>
      <c r="BA98" s="27">
        <v>-1</v>
      </c>
      <c r="BB98" s="27" t="s">
        <v>54</v>
      </c>
      <c r="BC98" s="27" t="s">
        <v>54</v>
      </c>
    </row>
    <row r="99" spans="1:55" ht="16.5" x14ac:dyDescent="0.3">
      <c r="A99" s="27" t="s">
        <v>3397</v>
      </c>
      <c r="B99" s="27" t="s">
        <v>3398</v>
      </c>
      <c r="C99" s="27">
        <v>8986</v>
      </c>
      <c r="D99" s="27" t="s">
        <v>4177</v>
      </c>
      <c r="E99" s="28">
        <v>42234</v>
      </c>
      <c r="F99" s="27" t="s">
        <v>48</v>
      </c>
      <c r="G99" s="27" t="s">
        <v>49</v>
      </c>
      <c r="H99" s="27" t="s">
        <v>1261</v>
      </c>
      <c r="I99" s="27" t="s">
        <v>1260</v>
      </c>
      <c r="J99" s="27" t="s">
        <v>3399</v>
      </c>
      <c r="K99" s="27" t="s">
        <v>64</v>
      </c>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31"/>
      <c r="AO99" s="31"/>
      <c r="AP99" s="27">
        <v>3900</v>
      </c>
      <c r="AQ99" s="27" t="s">
        <v>52</v>
      </c>
      <c r="AR99" s="27">
        <v>1</v>
      </c>
      <c r="AS99" s="27">
        <v>4</v>
      </c>
      <c r="AT99" s="27">
        <v>1</v>
      </c>
      <c r="AU99" s="27" t="s">
        <v>3400</v>
      </c>
      <c r="AV99" s="27">
        <v>499515</v>
      </c>
      <c r="AW99" s="27" t="s">
        <v>3401</v>
      </c>
      <c r="AX99" s="27" t="s">
        <v>3402</v>
      </c>
      <c r="AY99" s="27">
        <v>9</v>
      </c>
      <c r="AZ99" s="27"/>
      <c r="BA99" s="27">
        <v>-1</v>
      </c>
      <c r="BB99" s="27" t="s">
        <v>54</v>
      </c>
      <c r="BC99" s="27" t="s">
        <v>54</v>
      </c>
    </row>
    <row r="100" spans="1:55" ht="16.5" x14ac:dyDescent="0.3">
      <c r="A100" s="27" t="s">
        <v>2901</v>
      </c>
      <c r="B100" s="27" t="s">
        <v>2902</v>
      </c>
      <c r="C100" s="27">
        <v>3104</v>
      </c>
      <c r="D100" s="27" t="s">
        <v>4178</v>
      </c>
      <c r="E100" s="28">
        <v>42236</v>
      </c>
      <c r="F100" s="27" t="s">
        <v>69</v>
      </c>
      <c r="G100" s="27" t="s">
        <v>74</v>
      </c>
      <c r="H100" s="27" t="s">
        <v>1911</v>
      </c>
      <c r="I100" s="27" t="s">
        <v>1918</v>
      </c>
      <c r="J100" s="27" t="s">
        <v>2903</v>
      </c>
      <c r="K100" s="27" t="s">
        <v>51</v>
      </c>
      <c r="L100" s="27" t="s">
        <v>52</v>
      </c>
      <c r="M100" s="27">
        <v>125</v>
      </c>
      <c r="N100" s="27" t="s">
        <v>52</v>
      </c>
      <c r="O100" s="27">
        <v>1</v>
      </c>
      <c r="P100" s="27">
        <v>10</v>
      </c>
      <c r="Q100" s="27">
        <v>1</v>
      </c>
      <c r="R100" s="27" t="s">
        <v>52</v>
      </c>
      <c r="S100" s="27">
        <v>400</v>
      </c>
      <c r="T100" s="27" t="s">
        <v>52</v>
      </c>
      <c r="U100" s="27">
        <v>1</v>
      </c>
      <c r="V100" s="27">
        <v>7</v>
      </c>
      <c r="W100" s="27">
        <v>1</v>
      </c>
      <c r="X100" s="27" t="s">
        <v>52</v>
      </c>
      <c r="Y100" s="27">
        <v>150</v>
      </c>
      <c r="Z100" s="27" t="s">
        <v>52</v>
      </c>
      <c r="AA100" s="27">
        <v>1</v>
      </c>
      <c r="AB100" s="27">
        <v>5</v>
      </c>
      <c r="AC100" s="27">
        <v>1</v>
      </c>
      <c r="AD100" s="27" t="s">
        <v>53</v>
      </c>
      <c r="AE100" s="27"/>
      <c r="AF100" s="27"/>
      <c r="AG100" s="27"/>
      <c r="AH100" s="27"/>
      <c r="AI100" s="27"/>
      <c r="AJ100" s="27" t="s">
        <v>52</v>
      </c>
      <c r="AK100" s="27">
        <v>130</v>
      </c>
      <c r="AL100" s="27" t="s">
        <v>52</v>
      </c>
      <c r="AM100" s="27">
        <v>1</v>
      </c>
      <c r="AN100" s="31">
        <v>4</v>
      </c>
      <c r="AO100" s="31">
        <v>1</v>
      </c>
      <c r="AP100" s="27"/>
      <c r="AQ100" s="27"/>
      <c r="AR100" s="27"/>
      <c r="AS100" s="27"/>
      <c r="AT100" s="27"/>
      <c r="AU100" s="27" t="s">
        <v>2904</v>
      </c>
      <c r="AV100" s="27">
        <v>505600</v>
      </c>
      <c r="AW100" s="27" t="s">
        <v>2905</v>
      </c>
      <c r="AX100" s="27" t="s">
        <v>2906</v>
      </c>
      <c r="AY100" s="27">
        <v>38</v>
      </c>
      <c r="AZ100" s="27"/>
      <c r="BA100" s="27">
        <v>-1</v>
      </c>
      <c r="BB100" s="27" t="s">
        <v>54</v>
      </c>
      <c r="BC100" s="27" t="s">
        <v>54</v>
      </c>
    </row>
    <row r="101" spans="1:55" ht="16.5" x14ac:dyDescent="0.3">
      <c r="A101" s="27" t="s">
        <v>2907</v>
      </c>
      <c r="B101" s="27" t="s">
        <v>2908</v>
      </c>
      <c r="C101" s="27">
        <v>3104</v>
      </c>
      <c r="D101" s="27" t="s">
        <v>4179</v>
      </c>
      <c r="E101" s="28">
        <v>42237</v>
      </c>
      <c r="F101" s="27" t="s">
        <v>69</v>
      </c>
      <c r="G101" s="27" t="s">
        <v>74</v>
      </c>
      <c r="H101" s="27" t="s">
        <v>1911</v>
      </c>
      <c r="I101" s="27" t="s">
        <v>1910</v>
      </c>
      <c r="J101" s="27" t="s">
        <v>2909</v>
      </c>
      <c r="K101" s="27" t="s">
        <v>51</v>
      </c>
      <c r="L101" s="27" t="s">
        <v>52</v>
      </c>
      <c r="M101" s="27">
        <v>125</v>
      </c>
      <c r="N101" s="27" t="s">
        <v>52</v>
      </c>
      <c r="O101" s="27">
        <v>1</v>
      </c>
      <c r="P101" s="27">
        <v>7</v>
      </c>
      <c r="Q101" s="27">
        <v>1</v>
      </c>
      <c r="R101" s="27" t="s">
        <v>52</v>
      </c>
      <c r="S101" s="27">
        <v>420</v>
      </c>
      <c r="T101" s="27" t="s">
        <v>52</v>
      </c>
      <c r="U101" s="27">
        <v>1</v>
      </c>
      <c r="V101" s="27">
        <v>5</v>
      </c>
      <c r="W101" s="27">
        <v>1</v>
      </c>
      <c r="X101" s="27" t="s">
        <v>52</v>
      </c>
      <c r="Y101" s="27">
        <v>140</v>
      </c>
      <c r="Z101" s="27" t="s">
        <v>52</v>
      </c>
      <c r="AA101" s="27">
        <v>1</v>
      </c>
      <c r="AB101" s="27">
        <v>5</v>
      </c>
      <c r="AC101" s="27">
        <v>1</v>
      </c>
      <c r="AD101" s="27" t="s">
        <v>53</v>
      </c>
      <c r="AE101" s="27"/>
      <c r="AF101" s="27"/>
      <c r="AG101" s="27"/>
      <c r="AH101" s="27"/>
      <c r="AI101" s="27"/>
      <c r="AJ101" s="27" t="s">
        <v>52</v>
      </c>
      <c r="AK101" s="27">
        <v>150</v>
      </c>
      <c r="AL101" s="27" t="s">
        <v>52</v>
      </c>
      <c r="AM101" s="27">
        <v>1</v>
      </c>
      <c r="AN101" s="31">
        <v>2</v>
      </c>
      <c r="AO101" s="31">
        <v>1</v>
      </c>
      <c r="AP101" s="27"/>
      <c r="AQ101" s="27"/>
      <c r="AR101" s="27"/>
      <c r="AS101" s="27"/>
      <c r="AT101" s="27"/>
      <c r="AU101" s="27" t="s">
        <v>2910</v>
      </c>
      <c r="AV101" s="27">
        <v>509088</v>
      </c>
      <c r="AW101" s="27" t="s">
        <v>2911</v>
      </c>
      <c r="AX101" s="27" t="s">
        <v>2912</v>
      </c>
      <c r="AY101" s="27">
        <v>44</v>
      </c>
      <c r="AZ101" s="27"/>
      <c r="BA101" s="27">
        <v>-1</v>
      </c>
      <c r="BB101" s="27" t="s">
        <v>54</v>
      </c>
      <c r="BC101" s="27" t="s">
        <v>54</v>
      </c>
    </row>
    <row r="102" spans="1:55" ht="16.5" x14ac:dyDescent="0.3">
      <c r="A102" s="27" t="s">
        <v>2913</v>
      </c>
      <c r="B102" s="27" t="s">
        <v>2914</v>
      </c>
      <c r="C102" s="27">
        <v>3104</v>
      </c>
      <c r="D102" s="27" t="s">
        <v>4180</v>
      </c>
      <c r="E102" s="28">
        <v>42236</v>
      </c>
      <c r="F102" s="27" t="s">
        <v>69</v>
      </c>
      <c r="G102" s="27" t="s">
        <v>74</v>
      </c>
      <c r="H102" s="27" t="s">
        <v>1911</v>
      </c>
      <c r="I102" s="27" t="s">
        <v>1987</v>
      </c>
      <c r="J102" s="27" t="s">
        <v>2915</v>
      </c>
      <c r="K102" s="27" t="s">
        <v>51</v>
      </c>
      <c r="L102" s="27" t="s">
        <v>52</v>
      </c>
      <c r="M102" s="27">
        <v>125</v>
      </c>
      <c r="N102" s="27" t="s">
        <v>52</v>
      </c>
      <c r="O102" s="27">
        <v>2</v>
      </c>
      <c r="P102" s="27">
        <v>10</v>
      </c>
      <c r="Q102" s="27">
        <v>1</v>
      </c>
      <c r="R102" s="27" t="s">
        <v>52</v>
      </c>
      <c r="S102" s="27">
        <v>425</v>
      </c>
      <c r="T102" s="27" t="s">
        <v>52</v>
      </c>
      <c r="U102" s="27">
        <v>1</v>
      </c>
      <c r="V102" s="27">
        <v>5</v>
      </c>
      <c r="W102" s="27">
        <v>1</v>
      </c>
      <c r="X102" s="27" t="s">
        <v>52</v>
      </c>
      <c r="Y102" s="27">
        <v>145</v>
      </c>
      <c r="Z102" s="27" t="s">
        <v>52</v>
      </c>
      <c r="AA102" s="27">
        <v>1</v>
      </c>
      <c r="AB102" s="27">
        <v>7</v>
      </c>
      <c r="AC102" s="27">
        <v>1</v>
      </c>
      <c r="AD102" s="27" t="s">
        <v>53</v>
      </c>
      <c r="AE102" s="27"/>
      <c r="AF102" s="27"/>
      <c r="AG102" s="27"/>
      <c r="AH102" s="27"/>
      <c r="AI102" s="27"/>
      <c r="AJ102" s="27" t="s">
        <v>52</v>
      </c>
      <c r="AK102" s="27">
        <v>130</v>
      </c>
      <c r="AL102" s="27" t="s">
        <v>52</v>
      </c>
      <c r="AM102" s="27">
        <v>1</v>
      </c>
      <c r="AN102" s="31">
        <v>5</v>
      </c>
      <c r="AO102" s="31">
        <v>1</v>
      </c>
      <c r="AP102" s="27"/>
      <c r="AQ102" s="27"/>
      <c r="AR102" s="27"/>
      <c r="AS102" s="27"/>
      <c r="AT102" s="27"/>
      <c r="AU102" s="27" t="s">
        <v>2916</v>
      </c>
      <c r="AV102" s="27">
        <v>503983</v>
      </c>
      <c r="AW102" s="27" t="s">
        <v>2917</v>
      </c>
      <c r="AX102" s="27" t="s">
        <v>2748</v>
      </c>
      <c r="AY102" s="27">
        <v>37</v>
      </c>
      <c r="AZ102" s="27"/>
      <c r="BA102" s="27">
        <v>-1</v>
      </c>
      <c r="BB102" s="27" t="s">
        <v>54</v>
      </c>
      <c r="BC102" s="27" t="s">
        <v>54</v>
      </c>
    </row>
    <row r="103" spans="1:55" ht="16.5" x14ac:dyDescent="0.3">
      <c r="A103" s="27" t="s">
        <v>2918</v>
      </c>
      <c r="B103" s="27" t="s">
        <v>2919</v>
      </c>
      <c r="C103" s="27">
        <v>3104</v>
      </c>
      <c r="D103" s="27" t="s">
        <v>4181</v>
      </c>
      <c r="E103" s="28">
        <v>42236</v>
      </c>
      <c r="F103" s="27" t="s">
        <v>69</v>
      </c>
      <c r="G103" s="27" t="s">
        <v>74</v>
      </c>
      <c r="H103" s="27" t="s">
        <v>1911</v>
      </c>
      <c r="I103" s="27" t="s">
        <v>1965</v>
      </c>
      <c r="J103" s="27" t="s">
        <v>2920</v>
      </c>
      <c r="K103" s="27" t="s">
        <v>51</v>
      </c>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31"/>
      <c r="AO103" s="31"/>
      <c r="AP103" s="27">
        <v>3600</v>
      </c>
      <c r="AQ103" s="27" t="s">
        <v>52</v>
      </c>
      <c r="AR103" s="27">
        <v>1</v>
      </c>
      <c r="AS103" s="27">
        <v>7</v>
      </c>
      <c r="AT103" s="27">
        <v>1</v>
      </c>
      <c r="AU103" s="27" t="s">
        <v>2921</v>
      </c>
      <c r="AV103" s="27">
        <v>503976</v>
      </c>
      <c r="AW103" s="27" t="s">
        <v>2922</v>
      </c>
      <c r="AX103" s="27" t="s">
        <v>2923</v>
      </c>
      <c r="AY103" s="27">
        <v>34</v>
      </c>
      <c r="AZ103" s="27"/>
      <c r="BA103" s="27">
        <v>-1</v>
      </c>
      <c r="BB103" s="27" t="s">
        <v>54</v>
      </c>
      <c r="BC103" s="27" t="s">
        <v>54</v>
      </c>
    </row>
    <row r="104" spans="1:55" ht="16.5" x14ac:dyDescent="0.3">
      <c r="A104" s="27" t="s">
        <v>2924</v>
      </c>
      <c r="B104" s="27" t="s">
        <v>2925</v>
      </c>
      <c r="C104" s="27">
        <v>3104</v>
      </c>
      <c r="D104" s="27" t="s">
        <v>4182</v>
      </c>
      <c r="E104" s="28">
        <v>42237</v>
      </c>
      <c r="F104" s="27" t="s">
        <v>69</v>
      </c>
      <c r="G104" s="27" t="s">
        <v>74</v>
      </c>
      <c r="H104" s="27" t="s">
        <v>1911</v>
      </c>
      <c r="I104" s="27" t="s">
        <v>2173</v>
      </c>
      <c r="J104" s="27" t="s">
        <v>2926</v>
      </c>
      <c r="K104" s="27" t="s">
        <v>51</v>
      </c>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31"/>
      <c r="AO104" s="31"/>
      <c r="AP104" s="27">
        <v>3600</v>
      </c>
      <c r="AQ104" s="27" t="s">
        <v>52</v>
      </c>
      <c r="AR104" s="27">
        <v>1</v>
      </c>
      <c r="AS104" s="27">
        <v>10</v>
      </c>
      <c r="AT104" s="27">
        <v>1</v>
      </c>
      <c r="AU104" s="27" t="s">
        <v>2927</v>
      </c>
      <c r="AV104" s="27">
        <v>509087</v>
      </c>
      <c r="AW104" s="27" t="s">
        <v>2928</v>
      </c>
      <c r="AX104" s="27" t="s">
        <v>2929</v>
      </c>
      <c r="AY104" s="27">
        <v>39</v>
      </c>
      <c r="AZ104" s="27"/>
      <c r="BA104" s="27">
        <v>-1</v>
      </c>
      <c r="BB104" s="27" t="s">
        <v>54</v>
      </c>
      <c r="BC104" s="27" t="s">
        <v>54</v>
      </c>
    </row>
    <row r="105" spans="1:55" ht="16.5" x14ac:dyDescent="0.3">
      <c r="A105" s="27" t="s">
        <v>2930</v>
      </c>
      <c r="B105" s="27" t="s">
        <v>2931</v>
      </c>
      <c r="C105" s="27">
        <v>3104</v>
      </c>
      <c r="D105" s="27" t="s">
        <v>4183</v>
      </c>
      <c r="E105" s="28">
        <v>42236</v>
      </c>
      <c r="F105" s="27" t="s">
        <v>69</v>
      </c>
      <c r="G105" s="27" t="s">
        <v>74</v>
      </c>
      <c r="H105" s="27" t="s">
        <v>1911</v>
      </c>
      <c r="I105" s="27" t="s">
        <v>1918</v>
      </c>
      <c r="J105" s="27" t="s">
        <v>2932</v>
      </c>
      <c r="K105" s="27" t="s">
        <v>51</v>
      </c>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31"/>
      <c r="AO105" s="31"/>
      <c r="AP105" s="27">
        <v>3700</v>
      </c>
      <c r="AQ105" s="27" t="s">
        <v>52</v>
      </c>
      <c r="AR105" s="27">
        <v>1</v>
      </c>
      <c r="AS105" s="27">
        <v>10</v>
      </c>
      <c r="AT105" s="27">
        <v>1</v>
      </c>
      <c r="AU105" s="27" t="s">
        <v>2933</v>
      </c>
      <c r="AV105" s="27">
        <v>505598</v>
      </c>
      <c r="AW105" s="27" t="s">
        <v>2934</v>
      </c>
      <c r="AX105" s="27" t="s">
        <v>2935</v>
      </c>
      <c r="AY105" s="27">
        <v>35</v>
      </c>
      <c r="AZ105" s="27"/>
      <c r="BA105" s="27">
        <v>-1</v>
      </c>
      <c r="BB105" s="27" t="s">
        <v>54</v>
      </c>
      <c r="BC105" s="27" t="s">
        <v>54</v>
      </c>
    </row>
    <row r="106" spans="1:55" ht="16.5" x14ac:dyDescent="0.3">
      <c r="A106" s="27" t="s">
        <v>2941</v>
      </c>
      <c r="B106" s="27" t="s">
        <v>2942</v>
      </c>
      <c r="C106" s="27">
        <v>3106</v>
      </c>
      <c r="D106" s="27" t="s">
        <v>4184</v>
      </c>
      <c r="E106" s="28">
        <v>42235</v>
      </c>
      <c r="F106" s="27" t="s">
        <v>69</v>
      </c>
      <c r="G106" s="27" t="s">
        <v>74</v>
      </c>
      <c r="H106" s="27" t="s">
        <v>75</v>
      </c>
      <c r="I106" s="27" t="s">
        <v>76</v>
      </c>
      <c r="J106" s="27" t="s">
        <v>77</v>
      </c>
      <c r="K106" s="27" t="s">
        <v>64</v>
      </c>
      <c r="L106" s="27" t="s">
        <v>52</v>
      </c>
      <c r="M106" s="27">
        <v>135</v>
      </c>
      <c r="N106" s="27" t="s">
        <v>52</v>
      </c>
      <c r="O106" s="27">
        <v>2</v>
      </c>
      <c r="P106" s="27">
        <v>7</v>
      </c>
      <c r="Q106" s="27">
        <v>1</v>
      </c>
      <c r="R106" s="27" t="s">
        <v>52</v>
      </c>
      <c r="S106" s="27">
        <v>400</v>
      </c>
      <c r="T106" s="27" t="s">
        <v>52</v>
      </c>
      <c r="U106" s="27">
        <v>3</v>
      </c>
      <c r="V106" s="27">
        <v>7</v>
      </c>
      <c r="W106" s="27">
        <v>2</v>
      </c>
      <c r="X106" s="27" t="s">
        <v>52</v>
      </c>
      <c r="Y106" s="27">
        <v>165</v>
      </c>
      <c r="Z106" s="27" t="s">
        <v>52</v>
      </c>
      <c r="AA106" s="27">
        <v>4</v>
      </c>
      <c r="AB106" s="27">
        <v>7</v>
      </c>
      <c r="AC106" s="27">
        <v>1</v>
      </c>
      <c r="AD106" s="27" t="s">
        <v>52</v>
      </c>
      <c r="AE106" s="27">
        <v>250</v>
      </c>
      <c r="AF106" s="27" t="s">
        <v>52</v>
      </c>
      <c r="AG106" s="27">
        <v>3</v>
      </c>
      <c r="AH106" s="27">
        <v>5</v>
      </c>
      <c r="AI106" s="27">
        <v>2</v>
      </c>
      <c r="AJ106" s="27" t="s">
        <v>52</v>
      </c>
      <c r="AK106" s="27">
        <v>125</v>
      </c>
      <c r="AL106" s="27" t="s">
        <v>52</v>
      </c>
      <c r="AM106" s="27">
        <v>2</v>
      </c>
      <c r="AN106" s="31">
        <v>7</v>
      </c>
      <c r="AO106" s="31">
        <v>1</v>
      </c>
      <c r="AP106" s="27"/>
      <c r="AQ106" s="27"/>
      <c r="AR106" s="27"/>
      <c r="AS106" s="27"/>
      <c r="AT106" s="27"/>
      <c r="AU106" s="27" t="s">
        <v>2943</v>
      </c>
      <c r="AV106" s="27">
        <v>509155</v>
      </c>
      <c r="AW106" s="27" t="s">
        <v>2944</v>
      </c>
      <c r="AX106" s="27" t="s">
        <v>2945</v>
      </c>
      <c r="AY106" s="27">
        <v>50</v>
      </c>
      <c r="AZ106" s="27"/>
      <c r="BA106" s="27">
        <v>-1</v>
      </c>
      <c r="BB106" s="27" t="s">
        <v>54</v>
      </c>
      <c r="BC106" s="27" t="s">
        <v>54</v>
      </c>
    </row>
    <row r="107" spans="1:55" ht="16.5" x14ac:dyDescent="0.3">
      <c r="A107" s="27" t="s">
        <v>2942</v>
      </c>
      <c r="B107" s="27" t="s">
        <v>2946</v>
      </c>
      <c r="C107" s="27">
        <v>3106</v>
      </c>
      <c r="D107" s="27" t="s">
        <v>4185</v>
      </c>
      <c r="E107" s="28">
        <v>42235</v>
      </c>
      <c r="F107" s="27" t="s">
        <v>69</v>
      </c>
      <c r="G107" s="27" t="s">
        <v>74</v>
      </c>
      <c r="H107" s="27" t="s">
        <v>75</v>
      </c>
      <c r="I107" s="27" t="s">
        <v>2947</v>
      </c>
      <c r="J107" s="27" t="s">
        <v>2948</v>
      </c>
      <c r="K107" s="27" t="s">
        <v>64</v>
      </c>
      <c r="L107" s="27" t="s">
        <v>52</v>
      </c>
      <c r="M107" s="27">
        <v>135</v>
      </c>
      <c r="N107" s="27" t="s">
        <v>52</v>
      </c>
      <c r="O107" s="27">
        <v>3</v>
      </c>
      <c r="P107" s="27">
        <v>7</v>
      </c>
      <c r="Q107" s="27">
        <v>1</v>
      </c>
      <c r="R107" s="27" t="s">
        <v>52</v>
      </c>
      <c r="S107" s="27">
        <v>420</v>
      </c>
      <c r="T107" s="27" t="s">
        <v>52</v>
      </c>
      <c r="U107" s="27">
        <v>2</v>
      </c>
      <c r="V107" s="27">
        <v>7</v>
      </c>
      <c r="W107" s="27">
        <v>1</v>
      </c>
      <c r="X107" s="27" t="s">
        <v>52</v>
      </c>
      <c r="Y107" s="27">
        <v>175</v>
      </c>
      <c r="Z107" s="27" t="s">
        <v>52</v>
      </c>
      <c r="AA107" s="27">
        <v>2</v>
      </c>
      <c r="AB107" s="27">
        <v>7</v>
      </c>
      <c r="AC107" s="27">
        <v>1</v>
      </c>
      <c r="AD107" s="27" t="s">
        <v>52</v>
      </c>
      <c r="AE107" s="27">
        <v>250</v>
      </c>
      <c r="AF107" s="27" t="s">
        <v>52</v>
      </c>
      <c r="AG107" s="27">
        <v>3</v>
      </c>
      <c r="AH107" s="27">
        <v>7</v>
      </c>
      <c r="AI107" s="27">
        <v>2</v>
      </c>
      <c r="AJ107" s="27" t="s">
        <v>52</v>
      </c>
      <c r="AK107" s="27">
        <v>125</v>
      </c>
      <c r="AL107" s="27" t="s">
        <v>52</v>
      </c>
      <c r="AM107" s="27">
        <v>2</v>
      </c>
      <c r="AN107" s="31">
        <v>7</v>
      </c>
      <c r="AO107" s="31">
        <v>1</v>
      </c>
      <c r="AP107" s="27"/>
      <c r="AQ107" s="27"/>
      <c r="AR107" s="27"/>
      <c r="AS107" s="27"/>
      <c r="AT107" s="27"/>
      <c r="AU107" s="27" t="s">
        <v>2949</v>
      </c>
      <c r="AV107" s="27">
        <v>509156</v>
      </c>
      <c r="AW107" s="27" t="s">
        <v>2950</v>
      </c>
      <c r="AX107" s="27" t="s">
        <v>2951</v>
      </c>
      <c r="AY107" s="27">
        <v>51</v>
      </c>
      <c r="AZ107" s="27"/>
      <c r="BA107" s="27">
        <v>-1</v>
      </c>
      <c r="BB107" s="27" t="s">
        <v>54</v>
      </c>
      <c r="BC107" s="27" t="s">
        <v>54</v>
      </c>
    </row>
    <row r="108" spans="1:55" ht="16.5" x14ac:dyDescent="0.3">
      <c r="A108" s="27" t="s">
        <v>2952</v>
      </c>
      <c r="B108" s="27" t="s">
        <v>2953</v>
      </c>
      <c r="C108" s="27">
        <v>3106</v>
      </c>
      <c r="D108" s="27" t="s">
        <v>4186</v>
      </c>
      <c r="E108" s="28">
        <v>42234</v>
      </c>
      <c r="F108" s="27" t="s">
        <v>69</v>
      </c>
      <c r="G108" s="27" t="s">
        <v>74</v>
      </c>
      <c r="H108" s="27" t="s">
        <v>75</v>
      </c>
      <c r="I108" s="27" t="s">
        <v>76</v>
      </c>
      <c r="J108" s="27" t="s">
        <v>2954</v>
      </c>
      <c r="K108" s="27" t="s">
        <v>64</v>
      </c>
      <c r="L108" s="27" t="s">
        <v>52</v>
      </c>
      <c r="M108" s="27">
        <v>135</v>
      </c>
      <c r="N108" s="27" t="s">
        <v>52</v>
      </c>
      <c r="O108" s="27">
        <v>7</v>
      </c>
      <c r="P108" s="27">
        <v>7</v>
      </c>
      <c r="Q108" s="27">
        <v>1</v>
      </c>
      <c r="R108" s="27" t="s">
        <v>52</v>
      </c>
      <c r="S108" s="27">
        <v>425</v>
      </c>
      <c r="T108" s="27" t="s">
        <v>52</v>
      </c>
      <c r="U108" s="27">
        <v>2</v>
      </c>
      <c r="V108" s="27">
        <v>3</v>
      </c>
      <c r="W108" s="27">
        <v>2</v>
      </c>
      <c r="X108" s="27" t="s">
        <v>52</v>
      </c>
      <c r="Y108" s="27">
        <v>165</v>
      </c>
      <c r="Z108" s="27" t="s">
        <v>52</v>
      </c>
      <c r="AA108" s="27">
        <v>3</v>
      </c>
      <c r="AB108" s="27">
        <v>7</v>
      </c>
      <c r="AC108" s="27">
        <v>1</v>
      </c>
      <c r="AD108" s="27" t="s">
        <v>53</v>
      </c>
      <c r="AE108" s="27"/>
      <c r="AF108" s="27"/>
      <c r="AG108" s="27"/>
      <c r="AH108" s="27"/>
      <c r="AI108" s="27"/>
      <c r="AJ108" s="27" t="s">
        <v>52</v>
      </c>
      <c r="AK108" s="27">
        <v>125</v>
      </c>
      <c r="AL108" s="27" t="s">
        <v>52</v>
      </c>
      <c r="AM108" s="27">
        <v>1</v>
      </c>
      <c r="AN108" s="31">
        <v>7</v>
      </c>
      <c r="AO108" s="31">
        <v>1</v>
      </c>
      <c r="AP108" s="27"/>
      <c r="AQ108" s="27"/>
      <c r="AR108" s="27"/>
      <c r="AS108" s="27"/>
      <c r="AT108" s="27"/>
      <c r="AU108" s="27" t="s">
        <v>2955</v>
      </c>
      <c r="AV108" s="27">
        <v>509190</v>
      </c>
      <c r="AW108" s="27" t="s">
        <v>2956</v>
      </c>
      <c r="AX108" s="27" t="s">
        <v>2957</v>
      </c>
      <c r="AY108" s="27">
        <v>52</v>
      </c>
      <c r="AZ108" s="27"/>
      <c r="BA108" s="27">
        <v>-1</v>
      </c>
      <c r="BB108" s="27" t="s">
        <v>54</v>
      </c>
      <c r="BC108" s="27" t="s">
        <v>54</v>
      </c>
    </row>
    <row r="109" spans="1:55" ht="16.5" x14ac:dyDescent="0.3">
      <c r="A109" s="27" t="s">
        <v>2958</v>
      </c>
      <c r="B109" s="27" t="s">
        <v>2959</v>
      </c>
      <c r="C109" s="27">
        <v>3106</v>
      </c>
      <c r="D109" s="27" t="s">
        <v>4187</v>
      </c>
      <c r="E109" s="28">
        <v>42235</v>
      </c>
      <c r="F109" s="27" t="s">
        <v>69</v>
      </c>
      <c r="G109" s="27" t="s">
        <v>74</v>
      </c>
      <c r="H109" s="27" t="s">
        <v>75</v>
      </c>
      <c r="I109" s="27" t="s">
        <v>76</v>
      </c>
      <c r="J109" s="27" t="s">
        <v>2696</v>
      </c>
      <c r="K109" s="27" t="s">
        <v>64</v>
      </c>
      <c r="L109" s="27" t="s">
        <v>52</v>
      </c>
      <c r="M109" s="27">
        <v>145</v>
      </c>
      <c r="N109" s="27" t="s">
        <v>52</v>
      </c>
      <c r="O109" s="27">
        <v>2</v>
      </c>
      <c r="P109" s="27">
        <v>5</v>
      </c>
      <c r="Q109" s="27">
        <v>1</v>
      </c>
      <c r="R109" s="27" t="s">
        <v>52</v>
      </c>
      <c r="S109" s="27">
        <v>425</v>
      </c>
      <c r="T109" s="27" t="s">
        <v>52</v>
      </c>
      <c r="U109" s="27">
        <v>2</v>
      </c>
      <c r="V109" s="27">
        <v>7</v>
      </c>
      <c r="W109" s="27">
        <v>1</v>
      </c>
      <c r="X109" s="27" t="s">
        <v>52</v>
      </c>
      <c r="Y109" s="27">
        <v>180</v>
      </c>
      <c r="Z109" s="27" t="s">
        <v>52</v>
      </c>
      <c r="AA109" s="27">
        <v>2</v>
      </c>
      <c r="AB109" s="27">
        <v>7</v>
      </c>
      <c r="AC109" s="27">
        <v>1</v>
      </c>
      <c r="AD109" s="27" t="s">
        <v>53</v>
      </c>
      <c r="AE109" s="27"/>
      <c r="AF109" s="27"/>
      <c r="AG109" s="27"/>
      <c r="AH109" s="27"/>
      <c r="AI109" s="27"/>
      <c r="AJ109" s="27" t="s">
        <v>52</v>
      </c>
      <c r="AK109" s="27">
        <v>125</v>
      </c>
      <c r="AL109" s="27" t="s">
        <v>52</v>
      </c>
      <c r="AM109" s="27">
        <v>2</v>
      </c>
      <c r="AN109" s="31">
        <v>3</v>
      </c>
      <c r="AO109" s="31">
        <v>1</v>
      </c>
      <c r="AP109" s="27"/>
      <c r="AQ109" s="27"/>
      <c r="AR109" s="27"/>
      <c r="AS109" s="27"/>
      <c r="AT109" s="27"/>
      <c r="AU109" s="27" t="s">
        <v>2960</v>
      </c>
      <c r="AV109" s="27">
        <v>509136</v>
      </c>
      <c r="AW109" s="27" t="s">
        <v>2961</v>
      </c>
      <c r="AX109" s="27" t="s">
        <v>2962</v>
      </c>
      <c r="AY109" s="27">
        <v>49</v>
      </c>
      <c r="AZ109" s="27"/>
      <c r="BA109" s="27">
        <v>-1</v>
      </c>
      <c r="BB109" s="27" t="s">
        <v>54</v>
      </c>
      <c r="BC109" s="27" t="s">
        <v>54</v>
      </c>
    </row>
    <row r="110" spans="1:55" ht="16.5" x14ac:dyDescent="0.3">
      <c r="A110" s="27" t="s">
        <v>2963</v>
      </c>
      <c r="B110" s="27" t="s">
        <v>2964</v>
      </c>
      <c r="C110" s="27">
        <v>3106</v>
      </c>
      <c r="D110" s="27" t="s">
        <v>4188</v>
      </c>
      <c r="E110" s="28">
        <v>42235</v>
      </c>
      <c r="F110" s="27" t="s">
        <v>69</v>
      </c>
      <c r="G110" s="27" t="s">
        <v>74</v>
      </c>
      <c r="H110" s="27" t="s">
        <v>75</v>
      </c>
      <c r="I110" s="27" t="s">
        <v>76</v>
      </c>
      <c r="J110" s="27" t="s">
        <v>2948</v>
      </c>
      <c r="K110" s="27" t="s">
        <v>64</v>
      </c>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31"/>
      <c r="AO110" s="31"/>
      <c r="AP110" s="27">
        <v>3300</v>
      </c>
      <c r="AQ110" s="27" t="s">
        <v>52</v>
      </c>
      <c r="AR110" s="27">
        <v>3</v>
      </c>
      <c r="AS110" s="27">
        <v>5</v>
      </c>
      <c r="AT110" s="27">
        <v>2</v>
      </c>
      <c r="AU110" s="27" t="s">
        <v>2965</v>
      </c>
      <c r="AV110" s="27">
        <v>509205</v>
      </c>
      <c r="AW110" s="27" t="s">
        <v>2899</v>
      </c>
      <c r="AX110" s="27" t="s">
        <v>2966</v>
      </c>
      <c r="AY110" s="27">
        <v>42</v>
      </c>
      <c r="AZ110" s="27"/>
      <c r="BA110" s="27">
        <v>-1</v>
      </c>
      <c r="BB110" s="27" t="s">
        <v>54</v>
      </c>
      <c r="BC110" s="27" t="s">
        <v>54</v>
      </c>
    </row>
    <row r="111" spans="1:55" ht="16.5" x14ac:dyDescent="0.3">
      <c r="A111" s="27" t="s">
        <v>2967</v>
      </c>
      <c r="B111" s="27" t="s">
        <v>2968</v>
      </c>
      <c r="C111" s="27">
        <v>3106</v>
      </c>
      <c r="D111" s="27" t="s">
        <v>4189</v>
      </c>
      <c r="E111" s="28">
        <v>42235</v>
      </c>
      <c r="F111" s="27" t="s">
        <v>69</v>
      </c>
      <c r="G111" s="27" t="s">
        <v>74</v>
      </c>
      <c r="H111" s="27" t="s">
        <v>75</v>
      </c>
      <c r="I111" s="27" t="s">
        <v>76</v>
      </c>
      <c r="J111" s="27" t="s">
        <v>77</v>
      </c>
      <c r="K111" s="27" t="s">
        <v>64</v>
      </c>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31"/>
      <c r="AO111" s="31"/>
      <c r="AP111" s="27">
        <v>3300</v>
      </c>
      <c r="AQ111" s="27" t="s">
        <v>52</v>
      </c>
      <c r="AR111" s="27">
        <v>3</v>
      </c>
      <c r="AS111" s="27">
        <v>5</v>
      </c>
      <c r="AT111" s="27">
        <v>2</v>
      </c>
      <c r="AU111" s="27" t="s">
        <v>2969</v>
      </c>
      <c r="AV111" s="27">
        <v>509146</v>
      </c>
      <c r="AW111" s="27" t="s">
        <v>2970</v>
      </c>
      <c r="AX111" s="27" t="s">
        <v>2971</v>
      </c>
      <c r="AY111" s="27">
        <v>40</v>
      </c>
      <c r="AZ111" s="27"/>
      <c r="BA111" s="27">
        <v>-1</v>
      </c>
      <c r="BB111" s="27" t="s">
        <v>54</v>
      </c>
      <c r="BC111" s="27" t="s">
        <v>54</v>
      </c>
    </row>
    <row r="112" spans="1:55" ht="16.5" x14ac:dyDescent="0.3">
      <c r="A112" s="27" t="s">
        <v>2972</v>
      </c>
      <c r="B112" s="27" t="s">
        <v>2973</v>
      </c>
      <c r="C112" s="27">
        <v>3106</v>
      </c>
      <c r="D112" s="27" t="s">
        <v>4190</v>
      </c>
      <c r="E112" s="28">
        <v>42235</v>
      </c>
      <c r="F112" s="27" t="s">
        <v>69</v>
      </c>
      <c r="G112" s="27" t="s">
        <v>74</v>
      </c>
      <c r="H112" s="27" t="s">
        <v>75</v>
      </c>
      <c r="I112" s="27" t="s">
        <v>76</v>
      </c>
      <c r="J112" s="27" t="s">
        <v>2696</v>
      </c>
      <c r="K112" s="27" t="s">
        <v>64</v>
      </c>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31"/>
      <c r="AO112" s="31"/>
      <c r="AP112" s="27">
        <v>3300</v>
      </c>
      <c r="AQ112" s="27" t="s">
        <v>52</v>
      </c>
      <c r="AR112" s="27">
        <v>2</v>
      </c>
      <c r="AS112" s="27">
        <v>7</v>
      </c>
      <c r="AT112" s="27">
        <v>1</v>
      </c>
      <c r="AU112" s="27" t="s">
        <v>2974</v>
      </c>
      <c r="AV112" s="27">
        <v>509216</v>
      </c>
      <c r="AW112" s="27" t="s">
        <v>2975</v>
      </c>
      <c r="AX112" s="27" t="s">
        <v>2976</v>
      </c>
      <c r="AY112" s="27">
        <v>44</v>
      </c>
      <c r="AZ112" s="27"/>
      <c r="BA112" s="27">
        <v>-1</v>
      </c>
      <c r="BB112" s="27" t="s">
        <v>54</v>
      </c>
      <c r="BC112" s="27" t="s">
        <v>54</v>
      </c>
    </row>
    <row r="113" spans="1:55" ht="16.5" x14ac:dyDescent="0.3">
      <c r="A113" s="27" t="s">
        <v>2968</v>
      </c>
      <c r="B113" s="27" t="s">
        <v>2963</v>
      </c>
      <c r="C113" s="27">
        <v>3106</v>
      </c>
      <c r="D113" s="27" t="s">
        <v>4191</v>
      </c>
      <c r="E113" s="28">
        <v>42234</v>
      </c>
      <c r="F113" s="27" t="s">
        <v>69</v>
      </c>
      <c r="G113" s="27" t="s">
        <v>74</v>
      </c>
      <c r="H113" s="27" t="s">
        <v>75</v>
      </c>
      <c r="I113" s="27" t="s">
        <v>76</v>
      </c>
      <c r="J113" s="27" t="s">
        <v>2977</v>
      </c>
      <c r="K113" s="27" t="s">
        <v>64</v>
      </c>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31"/>
      <c r="AO113" s="31"/>
      <c r="AP113" s="27">
        <v>3350</v>
      </c>
      <c r="AQ113" s="27" t="s">
        <v>52</v>
      </c>
      <c r="AR113" s="27">
        <v>7</v>
      </c>
      <c r="AS113" s="27">
        <v>7</v>
      </c>
      <c r="AT113" s="27">
        <v>1</v>
      </c>
      <c r="AU113" s="27" t="s">
        <v>2978</v>
      </c>
      <c r="AV113" s="27">
        <v>509203</v>
      </c>
      <c r="AW113" s="27" t="s">
        <v>2979</v>
      </c>
      <c r="AX113" s="27" t="s">
        <v>2980</v>
      </c>
      <c r="AY113" s="27">
        <v>41</v>
      </c>
      <c r="AZ113" s="27"/>
      <c r="BA113" s="27">
        <v>-1</v>
      </c>
      <c r="BB113" s="27" t="s">
        <v>54</v>
      </c>
      <c r="BC113" s="27" t="s">
        <v>54</v>
      </c>
    </row>
    <row r="114" spans="1:55" ht="16.5" x14ac:dyDescent="0.3">
      <c r="A114" s="27" t="s">
        <v>2964</v>
      </c>
      <c r="B114" s="27" t="s">
        <v>2972</v>
      </c>
      <c r="C114" s="27">
        <v>3106</v>
      </c>
      <c r="D114" s="27" t="s">
        <v>4192</v>
      </c>
      <c r="E114" s="28">
        <v>42234</v>
      </c>
      <c r="F114" s="27" t="s">
        <v>69</v>
      </c>
      <c r="G114" s="27" t="s">
        <v>74</v>
      </c>
      <c r="H114" s="27" t="s">
        <v>75</v>
      </c>
      <c r="I114" s="27" t="s">
        <v>76</v>
      </c>
      <c r="J114" s="27" t="s">
        <v>2738</v>
      </c>
      <c r="K114" s="27" t="s">
        <v>64</v>
      </c>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31"/>
      <c r="AO114" s="31"/>
      <c r="AP114" s="27">
        <v>3900</v>
      </c>
      <c r="AQ114" s="27" t="s">
        <v>52</v>
      </c>
      <c r="AR114" s="27">
        <v>3</v>
      </c>
      <c r="AS114" s="27">
        <v>7</v>
      </c>
      <c r="AT114" s="27">
        <v>1</v>
      </c>
      <c r="AU114" s="27" t="s">
        <v>2981</v>
      </c>
      <c r="AV114" s="27">
        <v>509210</v>
      </c>
      <c r="AW114" s="27" t="s">
        <v>2982</v>
      </c>
      <c r="AX114" s="27" t="s">
        <v>2983</v>
      </c>
      <c r="AY114" s="27">
        <v>43</v>
      </c>
      <c r="AZ114" s="27"/>
      <c r="BA114" s="27">
        <v>-1</v>
      </c>
      <c r="BB114" s="27" t="s">
        <v>54</v>
      </c>
      <c r="BC114" s="27" t="s">
        <v>54</v>
      </c>
    </row>
    <row r="115" spans="1:55" ht="16.5" x14ac:dyDescent="0.3">
      <c r="A115" s="27" t="s">
        <v>3011</v>
      </c>
      <c r="B115" s="27" t="s">
        <v>3012</v>
      </c>
      <c r="C115" s="27">
        <v>3106</v>
      </c>
      <c r="D115" s="27" t="s">
        <v>4193</v>
      </c>
      <c r="E115" s="28">
        <v>42235</v>
      </c>
      <c r="F115" s="27" t="s">
        <v>69</v>
      </c>
      <c r="G115" s="27" t="s">
        <v>74</v>
      </c>
      <c r="H115" s="27" t="s">
        <v>78</v>
      </c>
      <c r="I115" s="27" t="s">
        <v>79</v>
      </c>
      <c r="J115" s="27" t="s">
        <v>2199</v>
      </c>
      <c r="K115" s="27" t="s">
        <v>64</v>
      </c>
      <c r="L115" s="27" t="s">
        <v>52</v>
      </c>
      <c r="M115" s="27">
        <v>135</v>
      </c>
      <c r="N115" s="27" t="s">
        <v>52</v>
      </c>
      <c r="O115" s="27">
        <v>2</v>
      </c>
      <c r="P115" s="27">
        <v>5</v>
      </c>
      <c r="Q115" s="27">
        <v>1</v>
      </c>
      <c r="R115" s="27" t="s">
        <v>52</v>
      </c>
      <c r="S115" s="27">
        <v>425</v>
      </c>
      <c r="T115" s="27" t="s">
        <v>52</v>
      </c>
      <c r="U115" s="27">
        <v>3</v>
      </c>
      <c r="V115" s="27">
        <v>4</v>
      </c>
      <c r="W115" s="27">
        <v>1</v>
      </c>
      <c r="X115" s="27" t="s">
        <v>52</v>
      </c>
      <c r="Y115" s="27">
        <v>165</v>
      </c>
      <c r="Z115" s="27" t="s">
        <v>52</v>
      </c>
      <c r="AA115" s="27">
        <v>2</v>
      </c>
      <c r="AB115" s="27">
        <v>5</v>
      </c>
      <c r="AC115" s="27">
        <v>1</v>
      </c>
      <c r="AD115" s="27" t="s">
        <v>52</v>
      </c>
      <c r="AE115" s="27">
        <v>250</v>
      </c>
      <c r="AF115" s="27" t="s">
        <v>52</v>
      </c>
      <c r="AG115" s="27">
        <v>3</v>
      </c>
      <c r="AH115" s="27">
        <v>5</v>
      </c>
      <c r="AI115" s="27">
        <v>2</v>
      </c>
      <c r="AJ115" s="27" t="s">
        <v>52</v>
      </c>
      <c r="AK115" s="27">
        <v>125</v>
      </c>
      <c r="AL115" s="27" t="s">
        <v>52</v>
      </c>
      <c r="AM115" s="27">
        <v>2</v>
      </c>
      <c r="AN115" s="31">
        <v>30</v>
      </c>
      <c r="AO115" s="31">
        <v>1</v>
      </c>
      <c r="AP115" s="27"/>
      <c r="AQ115" s="27"/>
      <c r="AR115" s="27"/>
      <c r="AS115" s="27"/>
      <c r="AT115" s="27"/>
      <c r="AU115" s="27" t="s">
        <v>3013</v>
      </c>
      <c r="AV115" s="27">
        <v>509119</v>
      </c>
      <c r="AW115" s="27" t="s">
        <v>3014</v>
      </c>
      <c r="AX115" s="27" t="s">
        <v>3015</v>
      </c>
      <c r="AY115" s="27">
        <v>47</v>
      </c>
      <c r="AZ115" s="27"/>
      <c r="BA115" s="27">
        <v>-1</v>
      </c>
      <c r="BB115" s="27" t="s">
        <v>54</v>
      </c>
      <c r="BC115" s="27" t="s">
        <v>54</v>
      </c>
    </row>
    <row r="116" spans="1:55" ht="16.5" x14ac:dyDescent="0.3">
      <c r="A116" s="27" t="s">
        <v>3016</v>
      </c>
      <c r="B116" s="27" t="s">
        <v>3017</v>
      </c>
      <c r="C116" s="27">
        <v>3106</v>
      </c>
      <c r="D116" s="27" t="s">
        <v>4194</v>
      </c>
      <c r="E116" s="28">
        <v>42235</v>
      </c>
      <c r="F116" s="27" t="s">
        <v>69</v>
      </c>
      <c r="G116" s="27" t="s">
        <v>74</v>
      </c>
      <c r="H116" s="27" t="s">
        <v>78</v>
      </c>
      <c r="I116" s="27" t="s">
        <v>79</v>
      </c>
      <c r="J116" s="27" t="s">
        <v>80</v>
      </c>
      <c r="K116" s="27" t="s">
        <v>64</v>
      </c>
      <c r="L116" s="27" t="s">
        <v>52</v>
      </c>
      <c r="M116" s="27">
        <v>145</v>
      </c>
      <c r="N116" s="27" t="s">
        <v>52</v>
      </c>
      <c r="O116" s="27">
        <v>7</v>
      </c>
      <c r="P116" s="27">
        <v>10</v>
      </c>
      <c r="Q116" s="27">
        <v>1</v>
      </c>
      <c r="R116" s="27" t="s">
        <v>52</v>
      </c>
      <c r="S116" s="27">
        <v>430</v>
      </c>
      <c r="T116" s="27" t="s">
        <v>52</v>
      </c>
      <c r="U116" s="27">
        <v>7</v>
      </c>
      <c r="V116" s="27">
        <v>10</v>
      </c>
      <c r="W116" s="27">
        <v>1</v>
      </c>
      <c r="X116" s="27" t="s">
        <v>52</v>
      </c>
      <c r="Y116" s="27">
        <v>175</v>
      </c>
      <c r="Z116" s="27" t="s">
        <v>52</v>
      </c>
      <c r="AA116" s="27">
        <v>3</v>
      </c>
      <c r="AB116" s="27">
        <v>7</v>
      </c>
      <c r="AC116" s="27">
        <v>1</v>
      </c>
      <c r="AD116" s="27" t="s">
        <v>52</v>
      </c>
      <c r="AE116" s="27">
        <v>250</v>
      </c>
      <c r="AF116" s="27" t="s">
        <v>52</v>
      </c>
      <c r="AG116" s="27">
        <v>7</v>
      </c>
      <c r="AH116" s="27">
        <v>10</v>
      </c>
      <c r="AI116" s="27">
        <v>2</v>
      </c>
      <c r="AJ116" s="27" t="s">
        <v>52</v>
      </c>
      <c r="AK116" s="27">
        <v>130</v>
      </c>
      <c r="AL116" s="27" t="s">
        <v>52</v>
      </c>
      <c r="AM116" s="27">
        <v>7</v>
      </c>
      <c r="AN116" s="31">
        <v>10</v>
      </c>
      <c r="AO116" s="31">
        <v>1</v>
      </c>
      <c r="AP116" s="27"/>
      <c r="AQ116" s="27"/>
      <c r="AR116" s="27"/>
      <c r="AS116" s="27"/>
      <c r="AT116" s="27"/>
      <c r="AU116" s="27" t="s">
        <v>3018</v>
      </c>
      <c r="AV116" s="27">
        <v>509135</v>
      </c>
      <c r="AW116" s="27" t="s">
        <v>3019</v>
      </c>
      <c r="AX116" s="27" t="s">
        <v>3020</v>
      </c>
      <c r="AY116" s="27">
        <v>48</v>
      </c>
      <c r="AZ116" s="27"/>
      <c r="BA116" s="27">
        <v>-1</v>
      </c>
      <c r="BB116" s="27" t="s">
        <v>54</v>
      </c>
      <c r="BC116" s="27" t="s">
        <v>54</v>
      </c>
    </row>
    <row r="117" spans="1:55" ht="16.5" x14ac:dyDescent="0.3">
      <c r="A117" s="27" t="s">
        <v>3017</v>
      </c>
      <c r="B117" s="27" t="s">
        <v>3021</v>
      </c>
      <c r="C117" s="27">
        <v>3106</v>
      </c>
      <c r="D117" s="27" t="s">
        <v>4195</v>
      </c>
      <c r="E117" s="28">
        <v>42235</v>
      </c>
      <c r="F117" s="27" t="s">
        <v>69</v>
      </c>
      <c r="G117" s="27" t="s">
        <v>74</v>
      </c>
      <c r="H117" s="27" t="s">
        <v>78</v>
      </c>
      <c r="I117" s="27" t="s">
        <v>79</v>
      </c>
      <c r="J117" s="27" t="s">
        <v>2705</v>
      </c>
      <c r="K117" s="27" t="s">
        <v>64</v>
      </c>
      <c r="L117" s="27" t="s">
        <v>52</v>
      </c>
      <c r="M117" s="27">
        <v>150</v>
      </c>
      <c r="N117" s="27" t="s">
        <v>52</v>
      </c>
      <c r="O117" s="27">
        <v>7</v>
      </c>
      <c r="P117" s="27">
        <v>30</v>
      </c>
      <c r="Q117" s="27">
        <v>1</v>
      </c>
      <c r="R117" s="27" t="s">
        <v>52</v>
      </c>
      <c r="S117" s="27">
        <v>425</v>
      </c>
      <c r="T117" s="27" t="s">
        <v>52</v>
      </c>
      <c r="U117" s="27">
        <v>1</v>
      </c>
      <c r="V117" s="27">
        <v>30</v>
      </c>
      <c r="W117" s="27">
        <v>1</v>
      </c>
      <c r="X117" s="27" t="s">
        <v>52</v>
      </c>
      <c r="Y117" s="27">
        <v>170</v>
      </c>
      <c r="Z117" s="27" t="s">
        <v>52</v>
      </c>
      <c r="AA117" s="27">
        <v>7</v>
      </c>
      <c r="AB117" s="27">
        <v>30</v>
      </c>
      <c r="AC117" s="27">
        <v>1</v>
      </c>
      <c r="AD117" s="27" t="s">
        <v>52</v>
      </c>
      <c r="AE117" s="27">
        <v>250</v>
      </c>
      <c r="AF117" s="27" t="s">
        <v>52</v>
      </c>
      <c r="AG117" s="27">
        <v>1</v>
      </c>
      <c r="AH117" s="27">
        <v>30</v>
      </c>
      <c r="AI117" s="27">
        <v>2</v>
      </c>
      <c r="AJ117" s="27" t="s">
        <v>52</v>
      </c>
      <c r="AK117" s="27">
        <v>130</v>
      </c>
      <c r="AL117" s="27" t="s">
        <v>52</v>
      </c>
      <c r="AM117" s="27">
        <v>7</v>
      </c>
      <c r="AN117" s="31">
        <v>7</v>
      </c>
      <c r="AO117" s="31">
        <v>1</v>
      </c>
      <c r="AP117" s="27"/>
      <c r="AQ117" s="27"/>
      <c r="AR117" s="27"/>
      <c r="AS117" s="27"/>
      <c r="AT117" s="27"/>
      <c r="AU117" s="27" t="s">
        <v>3022</v>
      </c>
      <c r="AV117" s="27">
        <v>509108</v>
      </c>
      <c r="AW117" s="27" t="s">
        <v>3023</v>
      </c>
      <c r="AX117" s="27" t="s">
        <v>3024</v>
      </c>
      <c r="AY117" s="27">
        <v>45</v>
      </c>
      <c r="AZ117" s="27"/>
      <c r="BA117" s="27">
        <v>-1</v>
      </c>
      <c r="BB117" s="27" t="s">
        <v>54</v>
      </c>
      <c r="BC117" s="27" t="s">
        <v>54</v>
      </c>
    </row>
    <row r="118" spans="1:55" ht="16.5" x14ac:dyDescent="0.3">
      <c r="A118" s="27" t="s">
        <v>3021</v>
      </c>
      <c r="B118" s="27" t="s">
        <v>3011</v>
      </c>
      <c r="C118" s="27">
        <v>3106</v>
      </c>
      <c r="D118" s="27" t="s">
        <v>4196</v>
      </c>
      <c r="E118" s="28">
        <v>42235</v>
      </c>
      <c r="F118" s="27" t="s">
        <v>69</v>
      </c>
      <c r="G118" s="27" t="s">
        <v>74</v>
      </c>
      <c r="H118" s="27" t="s">
        <v>78</v>
      </c>
      <c r="I118" s="27" t="s">
        <v>79</v>
      </c>
      <c r="J118" s="27" t="s">
        <v>2157</v>
      </c>
      <c r="K118" s="27" t="s">
        <v>64</v>
      </c>
      <c r="L118" s="27" t="s">
        <v>52</v>
      </c>
      <c r="M118" s="27">
        <v>150</v>
      </c>
      <c r="N118" s="27" t="s">
        <v>52</v>
      </c>
      <c r="O118" s="27">
        <v>7</v>
      </c>
      <c r="P118" s="27">
        <v>10</v>
      </c>
      <c r="Q118" s="27">
        <v>1</v>
      </c>
      <c r="R118" s="27" t="s">
        <v>52</v>
      </c>
      <c r="S118" s="27">
        <v>430</v>
      </c>
      <c r="T118" s="27" t="s">
        <v>52</v>
      </c>
      <c r="U118" s="27">
        <v>5</v>
      </c>
      <c r="V118" s="27">
        <v>10</v>
      </c>
      <c r="W118" s="27">
        <v>1</v>
      </c>
      <c r="X118" s="27" t="s">
        <v>52</v>
      </c>
      <c r="Y118" s="27">
        <v>175</v>
      </c>
      <c r="Z118" s="27" t="s">
        <v>52</v>
      </c>
      <c r="AA118" s="27">
        <v>3</v>
      </c>
      <c r="AB118" s="27">
        <v>7</v>
      </c>
      <c r="AC118" s="27">
        <v>1</v>
      </c>
      <c r="AD118" s="27" t="s">
        <v>52</v>
      </c>
      <c r="AE118" s="27">
        <v>250</v>
      </c>
      <c r="AF118" s="27" t="s">
        <v>52</v>
      </c>
      <c r="AG118" s="27">
        <v>7</v>
      </c>
      <c r="AH118" s="27">
        <v>10</v>
      </c>
      <c r="AI118" s="27">
        <v>2</v>
      </c>
      <c r="AJ118" s="27" t="s">
        <v>52</v>
      </c>
      <c r="AK118" s="27">
        <v>130</v>
      </c>
      <c r="AL118" s="27" t="s">
        <v>52</v>
      </c>
      <c r="AM118" s="27">
        <v>7</v>
      </c>
      <c r="AN118" s="31">
        <v>10</v>
      </c>
      <c r="AO118" s="31">
        <v>1</v>
      </c>
      <c r="AP118" s="27"/>
      <c r="AQ118" s="27"/>
      <c r="AR118" s="27"/>
      <c r="AS118" s="27"/>
      <c r="AT118" s="27"/>
      <c r="AU118" s="27" t="s">
        <v>3025</v>
      </c>
      <c r="AV118" s="27">
        <v>509114</v>
      </c>
      <c r="AW118" s="27" t="s">
        <v>3026</v>
      </c>
      <c r="AX118" s="27" t="s">
        <v>3027</v>
      </c>
      <c r="AY118" s="27">
        <v>46</v>
      </c>
      <c r="AZ118" s="27"/>
      <c r="BA118" s="27">
        <v>-1</v>
      </c>
      <c r="BB118" s="27" t="s">
        <v>54</v>
      </c>
      <c r="BC118" s="27" t="s">
        <v>54</v>
      </c>
    </row>
    <row r="119" spans="1:55" ht="16.5" x14ac:dyDescent="0.3">
      <c r="A119" s="27" t="s">
        <v>3028</v>
      </c>
      <c r="B119" s="27" t="s">
        <v>3029</v>
      </c>
      <c r="C119" s="27">
        <v>3106</v>
      </c>
      <c r="D119" s="27" t="s">
        <v>4197</v>
      </c>
      <c r="E119" s="28">
        <v>42235</v>
      </c>
      <c r="F119" s="27" t="s">
        <v>69</v>
      </c>
      <c r="G119" s="27" t="s">
        <v>74</v>
      </c>
      <c r="H119" s="27" t="s">
        <v>78</v>
      </c>
      <c r="I119" s="27" t="s">
        <v>79</v>
      </c>
      <c r="J119" s="27" t="s">
        <v>2157</v>
      </c>
      <c r="K119" s="27" t="s">
        <v>64</v>
      </c>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31"/>
      <c r="AO119" s="31"/>
      <c r="AP119" s="27">
        <v>3850</v>
      </c>
      <c r="AQ119" s="27" t="s">
        <v>52</v>
      </c>
      <c r="AR119" s="27">
        <v>3</v>
      </c>
      <c r="AS119" s="27">
        <v>5</v>
      </c>
      <c r="AT119" s="27">
        <v>1</v>
      </c>
      <c r="AU119" s="27" t="s">
        <v>3030</v>
      </c>
      <c r="AV119" s="27">
        <v>509218</v>
      </c>
      <c r="AW119" s="27" t="s">
        <v>3031</v>
      </c>
      <c r="AX119" s="27" t="s">
        <v>3032</v>
      </c>
      <c r="AY119" s="27">
        <v>46</v>
      </c>
      <c r="AZ119" s="27"/>
      <c r="BA119" s="27">
        <v>-1</v>
      </c>
      <c r="BB119" s="27" t="s">
        <v>54</v>
      </c>
      <c r="BC119" s="27" t="s">
        <v>54</v>
      </c>
    </row>
    <row r="120" spans="1:55" ht="16.5" x14ac:dyDescent="0.3">
      <c r="A120" s="27" t="s">
        <v>3029</v>
      </c>
      <c r="B120" s="27" t="s">
        <v>3033</v>
      </c>
      <c r="C120" s="27">
        <v>3106</v>
      </c>
      <c r="D120" s="27" t="s">
        <v>4198</v>
      </c>
      <c r="E120" s="28">
        <v>42235</v>
      </c>
      <c r="F120" s="27" t="s">
        <v>69</v>
      </c>
      <c r="G120" s="27" t="s">
        <v>74</v>
      </c>
      <c r="H120" s="27" t="s">
        <v>78</v>
      </c>
      <c r="I120" s="27" t="s">
        <v>79</v>
      </c>
      <c r="J120" s="27" t="s">
        <v>3034</v>
      </c>
      <c r="K120" s="27" t="s">
        <v>64</v>
      </c>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31"/>
      <c r="AO120" s="31"/>
      <c r="AP120" s="27">
        <v>3850</v>
      </c>
      <c r="AQ120" s="27" t="s">
        <v>52</v>
      </c>
      <c r="AR120" s="27">
        <v>2</v>
      </c>
      <c r="AS120" s="27">
        <v>7</v>
      </c>
      <c r="AT120" s="27">
        <v>1</v>
      </c>
      <c r="AU120" s="27" t="s">
        <v>3035</v>
      </c>
      <c r="AV120" s="27">
        <v>509221</v>
      </c>
      <c r="AW120" s="27" t="s">
        <v>3036</v>
      </c>
      <c r="AX120" s="27" t="s">
        <v>3037</v>
      </c>
      <c r="AY120" s="27">
        <v>47</v>
      </c>
      <c r="AZ120" s="27"/>
      <c r="BA120" s="27">
        <v>-1</v>
      </c>
      <c r="BB120" s="27" t="s">
        <v>54</v>
      </c>
      <c r="BC120" s="27" t="s">
        <v>54</v>
      </c>
    </row>
    <row r="121" spans="1:55" ht="16.5" x14ac:dyDescent="0.3">
      <c r="A121" s="27" t="s">
        <v>2973</v>
      </c>
      <c r="B121" s="27" t="s">
        <v>3028</v>
      </c>
      <c r="C121" s="27">
        <v>3106</v>
      </c>
      <c r="D121" s="27" t="s">
        <v>4199</v>
      </c>
      <c r="E121" s="28">
        <v>42235</v>
      </c>
      <c r="F121" s="27" t="s">
        <v>69</v>
      </c>
      <c r="G121" s="27" t="s">
        <v>74</v>
      </c>
      <c r="H121" s="27" t="s">
        <v>78</v>
      </c>
      <c r="I121" s="27" t="s">
        <v>79</v>
      </c>
      <c r="J121" s="27" t="s">
        <v>2199</v>
      </c>
      <c r="K121" s="27" t="s">
        <v>64</v>
      </c>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31"/>
      <c r="AO121" s="31"/>
      <c r="AP121" s="27">
        <v>3900</v>
      </c>
      <c r="AQ121" s="27" t="s">
        <v>52</v>
      </c>
      <c r="AR121" s="27">
        <v>3</v>
      </c>
      <c r="AS121" s="27">
        <v>7</v>
      </c>
      <c r="AT121" s="27">
        <v>1</v>
      </c>
      <c r="AU121" s="27" t="s">
        <v>3038</v>
      </c>
      <c r="AV121" s="27">
        <v>509217</v>
      </c>
      <c r="AW121" s="27" t="s">
        <v>3039</v>
      </c>
      <c r="AX121" s="27" t="s">
        <v>3040</v>
      </c>
      <c r="AY121" s="27">
        <v>45</v>
      </c>
      <c r="AZ121" s="27"/>
      <c r="BA121" s="27">
        <v>-1</v>
      </c>
      <c r="BB121" s="27" t="s">
        <v>54</v>
      </c>
      <c r="BC121" s="27" t="s">
        <v>54</v>
      </c>
    </row>
    <row r="122" spans="1:55" ht="16.5" x14ac:dyDescent="0.3">
      <c r="A122" s="27" t="s">
        <v>3033</v>
      </c>
      <c r="B122" s="27" t="s">
        <v>3041</v>
      </c>
      <c r="C122" s="27">
        <v>3106</v>
      </c>
      <c r="D122" s="27" t="s">
        <v>4200</v>
      </c>
      <c r="E122" s="28">
        <v>42235</v>
      </c>
      <c r="F122" s="27" t="s">
        <v>69</v>
      </c>
      <c r="G122" s="27" t="s">
        <v>74</v>
      </c>
      <c r="H122" s="27" t="s">
        <v>78</v>
      </c>
      <c r="I122" s="27" t="s">
        <v>79</v>
      </c>
      <c r="J122" s="27" t="s">
        <v>3042</v>
      </c>
      <c r="K122" s="27" t="s">
        <v>64</v>
      </c>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31"/>
      <c r="AO122" s="31"/>
      <c r="AP122" s="27">
        <v>3900</v>
      </c>
      <c r="AQ122" s="27" t="s">
        <v>52</v>
      </c>
      <c r="AR122" s="27">
        <v>3</v>
      </c>
      <c r="AS122" s="27">
        <v>7</v>
      </c>
      <c r="AT122" s="27">
        <v>1</v>
      </c>
      <c r="AU122" s="27" t="s">
        <v>3043</v>
      </c>
      <c r="AV122" s="27">
        <v>509222</v>
      </c>
      <c r="AW122" s="27" t="s">
        <v>3044</v>
      </c>
      <c r="AX122" s="27" t="s">
        <v>3045</v>
      </c>
      <c r="AY122" s="27">
        <v>48</v>
      </c>
      <c r="AZ122" s="27"/>
      <c r="BA122" s="27">
        <v>-1</v>
      </c>
      <c r="BB122" s="27" t="s">
        <v>54</v>
      </c>
      <c r="BC122" s="27" t="s">
        <v>54</v>
      </c>
    </row>
    <row r="123" spans="1:55" ht="16.5" x14ac:dyDescent="0.3">
      <c r="A123" s="27" t="s">
        <v>2953</v>
      </c>
      <c r="B123" s="27" t="s">
        <v>3163</v>
      </c>
      <c r="C123" s="27">
        <v>3106</v>
      </c>
      <c r="D123" s="27" t="s">
        <v>4201</v>
      </c>
      <c r="E123" s="28">
        <v>42234</v>
      </c>
      <c r="F123" s="27" t="s">
        <v>69</v>
      </c>
      <c r="G123" s="27" t="s">
        <v>70</v>
      </c>
      <c r="H123" s="27" t="s">
        <v>71</v>
      </c>
      <c r="I123" s="27" t="s">
        <v>3164</v>
      </c>
      <c r="J123" s="27" t="s">
        <v>73</v>
      </c>
      <c r="K123" s="27" t="s">
        <v>64</v>
      </c>
      <c r="L123" s="27" t="s">
        <v>52</v>
      </c>
      <c r="M123" s="27">
        <v>140</v>
      </c>
      <c r="N123" s="27" t="s">
        <v>52</v>
      </c>
      <c r="O123" s="27">
        <v>7</v>
      </c>
      <c r="P123" s="27">
        <v>10</v>
      </c>
      <c r="Q123" s="27">
        <v>2</v>
      </c>
      <c r="R123" s="27" t="s">
        <v>52</v>
      </c>
      <c r="S123" s="27">
        <v>425</v>
      </c>
      <c r="T123" s="27" t="s">
        <v>52</v>
      </c>
      <c r="U123" s="27">
        <v>3</v>
      </c>
      <c r="V123" s="27">
        <v>4</v>
      </c>
      <c r="W123" s="27">
        <v>10</v>
      </c>
      <c r="X123" s="27" t="s">
        <v>52</v>
      </c>
      <c r="Y123" s="27">
        <v>150</v>
      </c>
      <c r="Z123" s="27" t="s">
        <v>52</v>
      </c>
      <c r="AA123" s="27">
        <v>7</v>
      </c>
      <c r="AB123" s="27">
        <v>10</v>
      </c>
      <c r="AC123" s="27">
        <v>2</v>
      </c>
      <c r="AD123" s="27" t="s">
        <v>52</v>
      </c>
      <c r="AE123" s="27">
        <v>200</v>
      </c>
      <c r="AF123" s="27" t="s">
        <v>53</v>
      </c>
      <c r="AG123" s="27"/>
      <c r="AH123" s="27"/>
      <c r="AI123" s="27"/>
      <c r="AJ123" s="27" t="s">
        <v>52</v>
      </c>
      <c r="AK123" s="27">
        <v>125</v>
      </c>
      <c r="AL123" s="27" t="s">
        <v>52</v>
      </c>
      <c r="AM123" s="27">
        <v>1</v>
      </c>
      <c r="AN123" s="31">
        <v>10</v>
      </c>
      <c r="AO123" s="31">
        <v>2</v>
      </c>
      <c r="AP123" s="27"/>
      <c r="AQ123" s="27"/>
      <c r="AR123" s="27"/>
      <c r="AS123" s="27"/>
      <c r="AT123" s="27"/>
      <c r="AU123" s="27" t="s">
        <v>3165</v>
      </c>
      <c r="AV123" s="27">
        <v>509463</v>
      </c>
      <c r="AW123" s="27" t="s">
        <v>3166</v>
      </c>
      <c r="AX123" s="27" t="s">
        <v>3167</v>
      </c>
      <c r="AY123" s="27">
        <v>53</v>
      </c>
      <c r="AZ123" s="27"/>
      <c r="BA123" s="27">
        <v>-1</v>
      </c>
      <c r="BB123" s="27" t="s">
        <v>54</v>
      </c>
      <c r="BC123" s="27" t="s">
        <v>54</v>
      </c>
    </row>
    <row r="124" spans="1:55" ht="16.5" x14ac:dyDescent="0.3">
      <c r="A124" s="27" t="s">
        <v>3163</v>
      </c>
      <c r="B124" s="27" t="s">
        <v>3168</v>
      </c>
      <c r="C124" s="27">
        <v>3106</v>
      </c>
      <c r="D124" s="27" t="s">
        <v>4202</v>
      </c>
      <c r="E124" s="28">
        <v>42234</v>
      </c>
      <c r="F124" s="27" t="s">
        <v>69</v>
      </c>
      <c r="G124" s="27" t="s">
        <v>70</v>
      </c>
      <c r="H124" s="27" t="s">
        <v>71</v>
      </c>
      <c r="I124" s="27" t="s">
        <v>72</v>
      </c>
      <c r="J124" s="27" t="s">
        <v>1998</v>
      </c>
      <c r="K124" s="27" t="s">
        <v>64</v>
      </c>
      <c r="L124" s="27" t="s">
        <v>52</v>
      </c>
      <c r="M124" s="27">
        <v>140</v>
      </c>
      <c r="N124" s="27" t="s">
        <v>52</v>
      </c>
      <c r="O124" s="27">
        <v>3</v>
      </c>
      <c r="P124" s="27">
        <v>7</v>
      </c>
      <c r="Q124" s="27">
        <v>1</v>
      </c>
      <c r="R124" s="27" t="s">
        <v>52</v>
      </c>
      <c r="S124" s="27">
        <v>425</v>
      </c>
      <c r="T124" s="27" t="s">
        <v>52</v>
      </c>
      <c r="U124" s="27">
        <v>3</v>
      </c>
      <c r="V124" s="27">
        <v>7</v>
      </c>
      <c r="W124" s="27">
        <v>1</v>
      </c>
      <c r="X124" s="27" t="s">
        <v>52</v>
      </c>
      <c r="Y124" s="27">
        <v>150</v>
      </c>
      <c r="Z124" s="27" t="s">
        <v>52</v>
      </c>
      <c r="AA124" s="27">
        <v>3</v>
      </c>
      <c r="AB124" s="27">
        <v>7</v>
      </c>
      <c r="AC124" s="27">
        <v>1</v>
      </c>
      <c r="AD124" s="27" t="s">
        <v>52</v>
      </c>
      <c r="AE124" s="27">
        <v>200</v>
      </c>
      <c r="AF124" s="27" t="s">
        <v>53</v>
      </c>
      <c r="AG124" s="27"/>
      <c r="AH124" s="27"/>
      <c r="AI124" s="27"/>
      <c r="AJ124" s="27" t="s">
        <v>52</v>
      </c>
      <c r="AK124" s="27">
        <v>130</v>
      </c>
      <c r="AL124" s="27" t="s">
        <v>52</v>
      </c>
      <c r="AM124" s="27">
        <v>3</v>
      </c>
      <c r="AN124" s="31">
        <v>8</v>
      </c>
      <c r="AO124" s="31">
        <v>2</v>
      </c>
      <c r="AP124" s="27"/>
      <c r="AQ124" s="27"/>
      <c r="AR124" s="27"/>
      <c r="AS124" s="27"/>
      <c r="AT124" s="27"/>
      <c r="AU124" s="27" t="s">
        <v>3169</v>
      </c>
      <c r="AV124" s="27">
        <v>509473</v>
      </c>
      <c r="AW124" s="27" t="s">
        <v>3170</v>
      </c>
      <c r="AX124" s="27" t="s">
        <v>3171</v>
      </c>
      <c r="AY124" s="27">
        <v>54</v>
      </c>
      <c r="AZ124" s="27"/>
      <c r="BA124" s="27">
        <v>-1</v>
      </c>
      <c r="BB124" s="27" t="s">
        <v>54</v>
      </c>
      <c r="BC124" s="27" t="s">
        <v>54</v>
      </c>
    </row>
    <row r="125" spans="1:55" ht="16.5" x14ac:dyDescent="0.3">
      <c r="A125" s="27" t="s">
        <v>3191</v>
      </c>
      <c r="B125" s="27" t="s">
        <v>3192</v>
      </c>
      <c r="C125" s="27">
        <v>3106</v>
      </c>
      <c r="D125" s="27" t="s">
        <v>4203</v>
      </c>
      <c r="E125" s="28">
        <v>42234</v>
      </c>
      <c r="F125" s="27" t="s">
        <v>69</v>
      </c>
      <c r="G125" s="27" t="s">
        <v>70</v>
      </c>
      <c r="H125" s="27" t="s">
        <v>71</v>
      </c>
      <c r="I125" s="27" t="s">
        <v>72</v>
      </c>
      <c r="J125" s="27" t="s">
        <v>1998</v>
      </c>
      <c r="K125" s="27" t="s">
        <v>64</v>
      </c>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31"/>
      <c r="AO125" s="31"/>
      <c r="AP125" s="27">
        <v>3800</v>
      </c>
      <c r="AQ125" s="27" t="s">
        <v>52</v>
      </c>
      <c r="AR125" s="27">
        <v>3</v>
      </c>
      <c r="AS125" s="27">
        <v>7</v>
      </c>
      <c r="AT125" s="27">
        <v>1</v>
      </c>
      <c r="AU125" s="27" t="s">
        <v>3193</v>
      </c>
      <c r="AV125" s="27">
        <v>509476</v>
      </c>
      <c r="AW125" s="27" t="s">
        <v>3194</v>
      </c>
      <c r="AX125" s="27" t="s">
        <v>3195</v>
      </c>
      <c r="AY125" s="27">
        <v>50</v>
      </c>
      <c r="AZ125" s="27"/>
      <c r="BA125" s="27">
        <v>-1</v>
      </c>
      <c r="BB125" s="27" t="s">
        <v>54</v>
      </c>
      <c r="BC125" s="27" t="s">
        <v>54</v>
      </c>
    </row>
    <row r="126" spans="1:55" ht="16.5" x14ac:dyDescent="0.3">
      <c r="A126" s="27" t="s">
        <v>3041</v>
      </c>
      <c r="B126" s="27" t="s">
        <v>3191</v>
      </c>
      <c r="C126" s="27">
        <v>3106</v>
      </c>
      <c r="D126" s="27" t="s">
        <v>4204</v>
      </c>
      <c r="E126" s="28">
        <v>42234</v>
      </c>
      <c r="F126" s="27" t="s">
        <v>69</v>
      </c>
      <c r="G126" s="27" t="s">
        <v>70</v>
      </c>
      <c r="H126" s="27" t="s">
        <v>71</v>
      </c>
      <c r="I126" s="27" t="s">
        <v>72</v>
      </c>
      <c r="J126" s="27" t="s">
        <v>73</v>
      </c>
      <c r="K126" s="27" t="s">
        <v>64</v>
      </c>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31"/>
      <c r="AO126" s="31"/>
      <c r="AP126" s="27">
        <v>3850</v>
      </c>
      <c r="AQ126" s="27" t="s">
        <v>52</v>
      </c>
      <c r="AR126" s="27">
        <v>7</v>
      </c>
      <c r="AS126" s="27">
        <v>10</v>
      </c>
      <c r="AT126" s="27">
        <v>3</v>
      </c>
      <c r="AU126" s="27" t="s">
        <v>3196</v>
      </c>
      <c r="AV126" s="27">
        <v>509475</v>
      </c>
      <c r="AW126" s="27" t="s">
        <v>3197</v>
      </c>
      <c r="AX126" s="27" t="s">
        <v>3198</v>
      </c>
      <c r="AY126" s="27">
        <v>49</v>
      </c>
      <c r="AZ126" s="27"/>
      <c r="BA126" s="27">
        <v>-1</v>
      </c>
      <c r="BB126" s="27" t="s">
        <v>54</v>
      </c>
      <c r="BC126" s="27" t="s">
        <v>54</v>
      </c>
    </row>
    <row r="127" spans="1:55" ht="16.5" x14ac:dyDescent="0.3">
      <c r="A127" s="27"/>
      <c r="B127" s="27"/>
      <c r="C127" s="27">
        <v>8459</v>
      </c>
      <c r="D127" s="27" t="s">
        <v>4205</v>
      </c>
      <c r="E127" s="28">
        <v>42234</v>
      </c>
      <c r="F127" s="27" t="s">
        <v>377</v>
      </c>
      <c r="G127" s="27" t="s">
        <v>431</v>
      </c>
      <c r="H127" s="27" t="s">
        <v>583</v>
      </c>
      <c r="I127" s="27"/>
      <c r="J127" s="27"/>
      <c r="K127" s="27" t="s">
        <v>51</v>
      </c>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31"/>
      <c r="AO127" s="31"/>
      <c r="AP127" s="27"/>
      <c r="AQ127" s="27"/>
      <c r="AR127" s="27"/>
      <c r="AS127" s="27"/>
      <c r="AT127" s="27"/>
      <c r="AU127" s="27" t="s">
        <v>589</v>
      </c>
      <c r="AV127" s="27">
        <v>3180426</v>
      </c>
      <c r="AW127" s="27" t="s">
        <v>588</v>
      </c>
      <c r="AX127" s="27" t="s">
        <v>587</v>
      </c>
      <c r="AY127" s="27">
        <v>45</v>
      </c>
      <c r="AZ127" s="27"/>
      <c r="BA127" s="27">
        <v>-1</v>
      </c>
      <c r="BB127" s="27"/>
      <c r="BC127" s="27"/>
    </row>
    <row r="128" spans="1:55" ht="16.5" x14ac:dyDescent="0.3">
      <c r="A128" s="27"/>
      <c r="B128" s="27"/>
      <c r="C128" s="27">
        <v>8459</v>
      </c>
      <c r="D128" s="27" t="s">
        <v>4206</v>
      </c>
      <c r="E128" s="28">
        <v>42234</v>
      </c>
      <c r="F128" s="27" t="s">
        <v>377</v>
      </c>
      <c r="G128" s="27" t="s">
        <v>431</v>
      </c>
      <c r="H128" s="27" t="s">
        <v>501</v>
      </c>
      <c r="I128" s="27"/>
      <c r="J128" s="27"/>
      <c r="K128" s="27" t="s">
        <v>51</v>
      </c>
      <c r="L128" s="27"/>
      <c r="M128" s="27"/>
      <c r="N128" s="27"/>
      <c r="O128" s="27"/>
      <c r="P128" s="27"/>
      <c r="Q128" s="27"/>
      <c r="R128" s="27"/>
      <c r="S128" s="27">
        <v>80</v>
      </c>
      <c r="T128" s="27"/>
      <c r="U128" s="27"/>
      <c r="V128" s="27"/>
      <c r="W128" s="27"/>
      <c r="X128" s="27"/>
      <c r="Y128" s="27"/>
      <c r="Z128" s="27"/>
      <c r="AA128" s="27"/>
      <c r="AB128" s="27"/>
      <c r="AC128" s="27"/>
      <c r="AD128" s="27"/>
      <c r="AE128" s="27">
        <v>35</v>
      </c>
      <c r="AF128" s="27"/>
      <c r="AG128" s="27"/>
      <c r="AH128" s="27"/>
      <c r="AI128" s="27"/>
      <c r="AJ128" s="27"/>
      <c r="AK128" s="27"/>
      <c r="AL128" s="27"/>
      <c r="AM128" s="27"/>
      <c r="AN128" s="31"/>
      <c r="AO128" s="31"/>
      <c r="AP128" s="27">
        <v>2000</v>
      </c>
      <c r="AQ128" s="27"/>
      <c r="AR128" s="27"/>
      <c r="AS128" s="27"/>
      <c r="AT128" s="27"/>
      <c r="AU128" s="27" t="s">
        <v>546</v>
      </c>
      <c r="AV128" s="27">
        <v>3180423</v>
      </c>
      <c r="AW128" s="27" t="s">
        <v>545</v>
      </c>
      <c r="AX128" s="27" t="s">
        <v>544</v>
      </c>
      <c r="AY128" s="27">
        <v>42</v>
      </c>
      <c r="AZ128" s="27"/>
      <c r="BA128" s="27">
        <v>-1</v>
      </c>
      <c r="BB128" s="27"/>
      <c r="BC128" s="27"/>
    </row>
    <row r="129" spans="1:55" ht="16.5" x14ac:dyDescent="0.3">
      <c r="A129" s="27"/>
      <c r="B129" s="27"/>
      <c r="C129" s="27">
        <v>8459</v>
      </c>
      <c r="D129" s="27" t="s">
        <v>4207</v>
      </c>
      <c r="E129" s="28">
        <v>42234</v>
      </c>
      <c r="F129" s="27" t="s">
        <v>377</v>
      </c>
      <c r="G129" s="27" t="s">
        <v>431</v>
      </c>
      <c r="H129" s="27" t="s">
        <v>501</v>
      </c>
      <c r="I129" s="27"/>
      <c r="J129" s="27"/>
      <c r="K129" s="27" t="s">
        <v>51</v>
      </c>
      <c r="L129" s="27"/>
      <c r="M129" s="27"/>
      <c r="N129" s="27"/>
      <c r="O129" s="27"/>
      <c r="P129" s="27"/>
      <c r="Q129" s="27"/>
      <c r="R129" s="27"/>
      <c r="S129" s="27">
        <v>80</v>
      </c>
      <c r="T129" s="27"/>
      <c r="U129" s="27"/>
      <c r="V129" s="27"/>
      <c r="W129" s="27"/>
      <c r="X129" s="27"/>
      <c r="Y129" s="27"/>
      <c r="Z129" s="27"/>
      <c r="AA129" s="27"/>
      <c r="AB129" s="27"/>
      <c r="AC129" s="27"/>
      <c r="AD129" s="27"/>
      <c r="AE129" s="27">
        <v>35</v>
      </c>
      <c r="AF129" s="27"/>
      <c r="AG129" s="27"/>
      <c r="AH129" s="27"/>
      <c r="AI129" s="27"/>
      <c r="AJ129" s="27"/>
      <c r="AK129" s="27"/>
      <c r="AL129" s="27"/>
      <c r="AM129" s="27"/>
      <c r="AN129" s="31"/>
      <c r="AO129" s="31"/>
      <c r="AP129" s="27">
        <v>2000</v>
      </c>
      <c r="AQ129" s="27"/>
      <c r="AR129" s="27"/>
      <c r="AS129" s="27"/>
      <c r="AT129" s="27"/>
      <c r="AU129" s="27" t="s">
        <v>543</v>
      </c>
      <c r="AV129" s="27">
        <v>3180424</v>
      </c>
      <c r="AW129" s="27" t="s">
        <v>542</v>
      </c>
      <c r="AX129" s="27" t="s">
        <v>541</v>
      </c>
      <c r="AY129" s="27">
        <v>43</v>
      </c>
      <c r="AZ129" s="27"/>
      <c r="BA129" s="27">
        <v>-1</v>
      </c>
      <c r="BB129" s="27"/>
      <c r="BC129" s="27"/>
    </row>
    <row r="130" spans="1:55" ht="16.5" x14ac:dyDescent="0.3">
      <c r="A130" s="27"/>
      <c r="B130" s="27"/>
      <c r="C130" s="27">
        <v>8459</v>
      </c>
      <c r="D130" s="27" t="s">
        <v>4208</v>
      </c>
      <c r="E130" s="28">
        <v>42234</v>
      </c>
      <c r="F130" s="27" t="s">
        <v>377</v>
      </c>
      <c r="G130" s="27" t="s">
        <v>431</v>
      </c>
      <c r="H130" s="27" t="s">
        <v>501</v>
      </c>
      <c r="I130" s="27"/>
      <c r="J130" s="27"/>
      <c r="K130" s="27" t="s">
        <v>51</v>
      </c>
      <c r="L130" s="27"/>
      <c r="M130" s="27">
        <v>50</v>
      </c>
      <c r="N130" s="27"/>
      <c r="O130" s="27"/>
      <c r="P130" s="27"/>
      <c r="Q130" s="27"/>
      <c r="R130" s="27"/>
      <c r="S130" s="27">
        <v>65</v>
      </c>
      <c r="T130" s="27"/>
      <c r="U130" s="27"/>
      <c r="V130" s="27"/>
      <c r="W130" s="27"/>
      <c r="X130" s="27"/>
      <c r="Y130" s="27"/>
      <c r="Z130" s="27"/>
      <c r="AA130" s="27"/>
      <c r="AB130" s="27"/>
      <c r="AC130" s="27"/>
      <c r="AD130" s="27"/>
      <c r="AE130" s="27">
        <v>40</v>
      </c>
      <c r="AF130" s="27"/>
      <c r="AG130" s="27"/>
      <c r="AH130" s="27"/>
      <c r="AI130" s="27"/>
      <c r="AJ130" s="27"/>
      <c r="AK130" s="27"/>
      <c r="AL130" s="27"/>
      <c r="AM130" s="27"/>
      <c r="AN130" s="31"/>
      <c r="AO130" s="31"/>
      <c r="AP130" s="27">
        <v>2000</v>
      </c>
      <c r="AQ130" s="27"/>
      <c r="AR130" s="27"/>
      <c r="AS130" s="27"/>
      <c r="AT130" s="27"/>
      <c r="AU130" s="27" t="s">
        <v>549</v>
      </c>
      <c r="AV130" s="27">
        <v>3180422</v>
      </c>
      <c r="AW130" s="27" t="s">
        <v>548</v>
      </c>
      <c r="AX130" s="27" t="s">
        <v>547</v>
      </c>
      <c r="AY130" s="27">
        <v>41</v>
      </c>
      <c r="AZ130" s="27"/>
      <c r="BA130" s="27">
        <v>-1</v>
      </c>
      <c r="BB130" s="27"/>
      <c r="BC130" s="27"/>
    </row>
    <row r="131" spans="1:55" ht="16.5" x14ac:dyDescent="0.3">
      <c r="A131" s="27"/>
      <c r="B131" s="27"/>
      <c r="C131" s="27">
        <v>8459</v>
      </c>
      <c r="D131" s="27" t="s">
        <v>4209</v>
      </c>
      <c r="E131" s="28">
        <v>42234</v>
      </c>
      <c r="F131" s="27" t="s">
        <v>377</v>
      </c>
      <c r="G131" s="27" t="s">
        <v>431</v>
      </c>
      <c r="H131" s="27" t="s">
        <v>501</v>
      </c>
      <c r="I131" s="27"/>
      <c r="J131" s="27"/>
      <c r="K131" s="27" t="s">
        <v>51</v>
      </c>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31"/>
      <c r="AO131" s="31"/>
      <c r="AP131" s="27"/>
      <c r="AQ131" s="27"/>
      <c r="AR131" s="27"/>
      <c r="AS131" s="27"/>
      <c r="AT131" s="27"/>
      <c r="AU131" s="27" t="s">
        <v>2092</v>
      </c>
      <c r="AV131" s="27">
        <v>3180402</v>
      </c>
      <c r="AW131" s="27" t="s">
        <v>2091</v>
      </c>
      <c r="AX131" s="27" t="s">
        <v>2090</v>
      </c>
      <c r="AY131" s="27">
        <v>29</v>
      </c>
      <c r="AZ131" s="27"/>
      <c r="BA131" s="27">
        <v>-1</v>
      </c>
      <c r="BB131" s="27"/>
      <c r="BC131" s="27"/>
    </row>
    <row r="132" spans="1:55" ht="16.5" x14ac:dyDescent="0.3">
      <c r="A132" s="27"/>
      <c r="B132" s="27"/>
      <c r="C132" s="27">
        <v>8459</v>
      </c>
      <c r="D132" s="27" t="s">
        <v>4210</v>
      </c>
      <c r="E132" s="28">
        <v>42234</v>
      </c>
      <c r="F132" s="27" t="s">
        <v>377</v>
      </c>
      <c r="G132" s="27" t="s">
        <v>431</v>
      </c>
      <c r="H132" s="27" t="s">
        <v>501</v>
      </c>
      <c r="I132" s="27"/>
      <c r="J132" s="27"/>
      <c r="K132" s="27" t="s">
        <v>51</v>
      </c>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31"/>
      <c r="AO132" s="31"/>
      <c r="AP132" s="27"/>
      <c r="AQ132" s="27"/>
      <c r="AR132" s="27"/>
      <c r="AS132" s="27"/>
      <c r="AT132" s="27"/>
      <c r="AU132" s="27" t="s">
        <v>2031</v>
      </c>
      <c r="AV132" s="27">
        <v>3180404</v>
      </c>
      <c r="AW132" s="27" t="s">
        <v>2030</v>
      </c>
      <c r="AX132" s="27" t="s">
        <v>2029</v>
      </c>
      <c r="AY132" s="27">
        <v>30</v>
      </c>
      <c r="AZ132" s="27"/>
      <c r="BA132" s="27">
        <v>-1</v>
      </c>
      <c r="BB132" s="27"/>
      <c r="BC132" s="27"/>
    </row>
    <row r="133" spans="1:55" ht="16.5" x14ac:dyDescent="0.3">
      <c r="A133" s="27"/>
      <c r="B133" s="27"/>
      <c r="C133" s="27">
        <v>8459</v>
      </c>
      <c r="D133" s="27" t="s">
        <v>4211</v>
      </c>
      <c r="E133" s="28">
        <v>42234</v>
      </c>
      <c r="F133" s="27" t="s">
        <v>377</v>
      </c>
      <c r="G133" s="27" t="s">
        <v>431</v>
      </c>
      <c r="H133" s="27" t="s">
        <v>501</v>
      </c>
      <c r="I133" s="27"/>
      <c r="J133" s="27"/>
      <c r="K133" s="27" t="s">
        <v>51</v>
      </c>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31"/>
      <c r="AO133" s="31"/>
      <c r="AP133" s="27"/>
      <c r="AQ133" s="27"/>
      <c r="AR133" s="27"/>
      <c r="AS133" s="27"/>
      <c r="AT133" s="27"/>
      <c r="AU133" s="27" t="s">
        <v>2028</v>
      </c>
      <c r="AV133" s="27">
        <v>3180405</v>
      </c>
      <c r="AW133" s="27" t="s">
        <v>2027</v>
      </c>
      <c r="AX133" s="27" t="s">
        <v>2026</v>
      </c>
      <c r="AY133" s="27">
        <v>31</v>
      </c>
      <c r="AZ133" s="27"/>
      <c r="BA133" s="27">
        <v>-1</v>
      </c>
      <c r="BB133" s="27"/>
      <c r="BC133" s="27"/>
    </row>
    <row r="134" spans="1:55" ht="16.5" x14ac:dyDescent="0.3">
      <c r="A134" s="27"/>
      <c r="B134" s="27"/>
      <c r="C134" s="27">
        <v>8459</v>
      </c>
      <c r="D134" s="27" t="s">
        <v>4212</v>
      </c>
      <c r="E134" s="28">
        <v>42234</v>
      </c>
      <c r="F134" s="27" t="s">
        <v>377</v>
      </c>
      <c r="G134" s="27" t="s">
        <v>431</v>
      </c>
      <c r="H134" s="27" t="s">
        <v>501</v>
      </c>
      <c r="I134" s="27"/>
      <c r="J134" s="27"/>
      <c r="K134" s="27" t="s">
        <v>51</v>
      </c>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31"/>
      <c r="AO134" s="31"/>
      <c r="AP134" s="27"/>
      <c r="AQ134" s="27"/>
      <c r="AR134" s="27"/>
      <c r="AS134" s="27"/>
      <c r="AT134" s="27"/>
      <c r="AU134" s="27" t="s">
        <v>567</v>
      </c>
      <c r="AV134" s="27">
        <v>3180408</v>
      </c>
      <c r="AW134" s="27" t="s">
        <v>566</v>
      </c>
      <c r="AX134" s="27" t="s">
        <v>565</v>
      </c>
      <c r="AY134" s="27">
        <v>32</v>
      </c>
      <c r="AZ134" s="27"/>
      <c r="BA134" s="27">
        <v>-1</v>
      </c>
      <c r="BB134" s="27"/>
      <c r="BC134" s="27"/>
    </row>
    <row r="135" spans="1:55" ht="16.5" x14ac:dyDescent="0.3">
      <c r="A135" s="27"/>
      <c r="B135" s="27"/>
      <c r="C135" s="27">
        <v>8459</v>
      </c>
      <c r="D135" s="27" t="s">
        <v>4213</v>
      </c>
      <c r="E135" s="28">
        <v>42234</v>
      </c>
      <c r="F135" s="27" t="s">
        <v>377</v>
      </c>
      <c r="G135" s="27" t="s">
        <v>431</v>
      </c>
      <c r="H135" s="27" t="s">
        <v>501</v>
      </c>
      <c r="I135" s="27"/>
      <c r="J135" s="27"/>
      <c r="K135" s="27" t="s">
        <v>51</v>
      </c>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31"/>
      <c r="AO135" s="31"/>
      <c r="AP135" s="27"/>
      <c r="AQ135" s="27"/>
      <c r="AR135" s="27"/>
      <c r="AS135" s="27"/>
      <c r="AT135" s="27"/>
      <c r="AU135" s="27" t="s">
        <v>561</v>
      </c>
      <c r="AV135" s="27">
        <v>3180410</v>
      </c>
      <c r="AW135" s="27" t="s">
        <v>560</v>
      </c>
      <c r="AX135" s="27" t="s">
        <v>559</v>
      </c>
      <c r="AY135" s="27">
        <v>33</v>
      </c>
      <c r="AZ135" s="27"/>
      <c r="BA135" s="27">
        <v>-1</v>
      </c>
      <c r="BB135" s="27"/>
      <c r="BC135" s="27"/>
    </row>
    <row r="136" spans="1:55" ht="16.5" x14ac:dyDescent="0.3">
      <c r="A136" s="27"/>
      <c r="B136" s="27"/>
      <c r="C136" s="27">
        <v>8459</v>
      </c>
      <c r="D136" s="27" t="s">
        <v>4214</v>
      </c>
      <c r="E136" s="28">
        <v>42234</v>
      </c>
      <c r="F136" s="27" t="s">
        <v>377</v>
      </c>
      <c r="G136" s="27" t="s">
        <v>431</v>
      </c>
      <c r="H136" s="27" t="s">
        <v>501</v>
      </c>
      <c r="I136" s="27"/>
      <c r="J136" s="27"/>
      <c r="K136" s="27" t="s">
        <v>51</v>
      </c>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31"/>
      <c r="AO136" s="31"/>
      <c r="AP136" s="27"/>
      <c r="AQ136" s="27"/>
      <c r="AR136" s="27"/>
      <c r="AS136" s="27"/>
      <c r="AT136" s="27"/>
      <c r="AU136" s="27" t="s">
        <v>564</v>
      </c>
      <c r="AV136" s="27">
        <v>3180411</v>
      </c>
      <c r="AW136" s="27" t="s">
        <v>563</v>
      </c>
      <c r="AX136" s="27" t="s">
        <v>562</v>
      </c>
      <c r="AY136" s="27">
        <v>34</v>
      </c>
      <c r="AZ136" s="27"/>
      <c r="BA136" s="27">
        <v>-1</v>
      </c>
      <c r="BB136" s="27"/>
      <c r="BC136" s="27"/>
    </row>
    <row r="137" spans="1:55" ht="16.5" x14ac:dyDescent="0.3">
      <c r="A137" s="27"/>
      <c r="B137" s="27"/>
      <c r="C137" s="27">
        <v>8459</v>
      </c>
      <c r="D137" s="27" t="s">
        <v>4215</v>
      </c>
      <c r="E137" s="28">
        <v>42234</v>
      </c>
      <c r="F137" s="27" t="s">
        <v>377</v>
      </c>
      <c r="G137" s="27" t="s">
        <v>431</v>
      </c>
      <c r="H137" s="27" t="s">
        <v>501</v>
      </c>
      <c r="I137" s="27"/>
      <c r="J137" s="27"/>
      <c r="K137" s="27" t="s">
        <v>51</v>
      </c>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31"/>
      <c r="AO137" s="31"/>
      <c r="AP137" s="27"/>
      <c r="AQ137" s="27"/>
      <c r="AR137" s="27"/>
      <c r="AS137" s="27"/>
      <c r="AT137" s="27"/>
      <c r="AU137" s="27" t="s">
        <v>576</v>
      </c>
      <c r="AV137" s="27">
        <v>3180412</v>
      </c>
      <c r="AW137" s="27" t="s">
        <v>575</v>
      </c>
      <c r="AX137" s="27" t="s">
        <v>574</v>
      </c>
      <c r="AY137" s="27">
        <v>35</v>
      </c>
      <c r="AZ137" s="27"/>
      <c r="BA137" s="27">
        <v>-1</v>
      </c>
      <c r="BB137" s="27"/>
      <c r="BC137" s="27"/>
    </row>
    <row r="138" spans="1:55" ht="16.5" x14ac:dyDescent="0.3">
      <c r="A138" s="27"/>
      <c r="B138" s="27"/>
      <c r="C138" s="27">
        <v>8459</v>
      </c>
      <c r="D138" s="27" t="s">
        <v>4216</v>
      </c>
      <c r="E138" s="28">
        <v>42234</v>
      </c>
      <c r="F138" s="27" t="s">
        <v>377</v>
      </c>
      <c r="G138" s="27" t="s">
        <v>431</v>
      </c>
      <c r="H138" s="27" t="s">
        <v>501</v>
      </c>
      <c r="I138" s="27"/>
      <c r="J138" s="27"/>
      <c r="K138" s="27" t="s">
        <v>51</v>
      </c>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31"/>
      <c r="AO138" s="31"/>
      <c r="AP138" s="27"/>
      <c r="AQ138" s="27"/>
      <c r="AR138" s="27"/>
      <c r="AS138" s="27"/>
      <c r="AT138" s="27"/>
      <c r="AU138" s="27" t="s">
        <v>573</v>
      </c>
      <c r="AV138" s="27">
        <v>3180415</v>
      </c>
      <c r="AW138" s="27" t="s">
        <v>572</v>
      </c>
      <c r="AX138" s="27" t="s">
        <v>571</v>
      </c>
      <c r="AY138" s="27">
        <v>36</v>
      </c>
      <c r="AZ138" s="27"/>
      <c r="BA138" s="27">
        <v>-1</v>
      </c>
      <c r="BB138" s="27"/>
      <c r="BC138" s="27"/>
    </row>
    <row r="139" spans="1:55" ht="16.5" x14ac:dyDescent="0.3">
      <c r="A139" s="27"/>
      <c r="B139" s="27"/>
      <c r="C139" s="27">
        <v>8459</v>
      </c>
      <c r="D139" s="27" t="s">
        <v>4217</v>
      </c>
      <c r="E139" s="28">
        <v>42234</v>
      </c>
      <c r="F139" s="27" t="s">
        <v>377</v>
      </c>
      <c r="G139" s="27" t="s">
        <v>431</v>
      </c>
      <c r="H139" s="27" t="s">
        <v>501</v>
      </c>
      <c r="I139" s="27"/>
      <c r="J139" s="27"/>
      <c r="K139" s="27" t="s">
        <v>51</v>
      </c>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31"/>
      <c r="AO139" s="31"/>
      <c r="AP139" s="27"/>
      <c r="AQ139" s="27"/>
      <c r="AR139" s="27"/>
      <c r="AS139" s="27"/>
      <c r="AT139" s="27"/>
      <c r="AU139" s="27" t="s">
        <v>570</v>
      </c>
      <c r="AV139" s="27">
        <v>3180417</v>
      </c>
      <c r="AW139" s="27" t="s">
        <v>569</v>
      </c>
      <c r="AX139" s="27" t="s">
        <v>568</v>
      </c>
      <c r="AY139" s="27">
        <v>37</v>
      </c>
      <c r="AZ139" s="27"/>
      <c r="BA139" s="27">
        <v>-1</v>
      </c>
      <c r="BB139" s="27"/>
      <c r="BC139" s="27"/>
    </row>
    <row r="140" spans="1:55" ht="16.5" x14ac:dyDescent="0.3">
      <c r="A140" s="27"/>
      <c r="B140" s="27"/>
      <c r="C140" s="27">
        <v>8459</v>
      </c>
      <c r="D140" s="27" t="s">
        <v>4218</v>
      </c>
      <c r="E140" s="28">
        <v>42234</v>
      </c>
      <c r="F140" s="27" t="s">
        <v>377</v>
      </c>
      <c r="G140" s="27" t="s">
        <v>431</v>
      </c>
      <c r="H140" s="27" t="s">
        <v>501</v>
      </c>
      <c r="I140" s="27"/>
      <c r="J140" s="27"/>
      <c r="K140" s="27" t="s">
        <v>51</v>
      </c>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31"/>
      <c r="AO140" s="31"/>
      <c r="AP140" s="27"/>
      <c r="AQ140" s="27"/>
      <c r="AR140" s="27"/>
      <c r="AS140" s="27"/>
      <c r="AT140" s="27"/>
      <c r="AU140" s="27" t="s">
        <v>558</v>
      </c>
      <c r="AV140" s="27">
        <v>3180418</v>
      </c>
      <c r="AW140" s="27" t="s">
        <v>557</v>
      </c>
      <c r="AX140" s="27" t="s">
        <v>556</v>
      </c>
      <c r="AY140" s="27">
        <v>38</v>
      </c>
      <c r="AZ140" s="27"/>
      <c r="BA140" s="27">
        <v>-1</v>
      </c>
      <c r="BB140" s="27"/>
      <c r="BC140" s="27"/>
    </row>
    <row r="141" spans="1:55" ht="16.5" x14ac:dyDescent="0.3">
      <c r="A141" s="27"/>
      <c r="B141" s="27"/>
      <c r="C141" s="27">
        <v>8459</v>
      </c>
      <c r="D141" s="27" t="s">
        <v>4219</v>
      </c>
      <c r="E141" s="28">
        <v>42234</v>
      </c>
      <c r="F141" s="27" t="s">
        <v>377</v>
      </c>
      <c r="G141" s="27" t="s">
        <v>431</v>
      </c>
      <c r="H141" s="27" t="s">
        <v>501</v>
      </c>
      <c r="I141" s="27"/>
      <c r="J141" s="27"/>
      <c r="K141" s="27" t="s">
        <v>51</v>
      </c>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31"/>
      <c r="AO141" s="31"/>
      <c r="AP141" s="27"/>
      <c r="AQ141" s="27"/>
      <c r="AR141" s="27"/>
      <c r="AS141" s="27"/>
      <c r="AT141" s="27"/>
      <c r="AU141" s="27" t="s">
        <v>555</v>
      </c>
      <c r="AV141" s="27">
        <v>3180419</v>
      </c>
      <c r="AW141" s="27" t="s">
        <v>554</v>
      </c>
      <c r="AX141" s="27" t="s">
        <v>553</v>
      </c>
      <c r="AY141" s="27">
        <v>39</v>
      </c>
      <c r="AZ141" s="27"/>
      <c r="BA141" s="27">
        <v>-1</v>
      </c>
      <c r="BB141" s="27"/>
      <c r="BC141" s="27"/>
    </row>
    <row r="142" spans="1:55" ht="16.5" x14ac:dyDescent="0.3">
      <c r="A142" s="27"/>
      <c r="B142" s="27"/>
      <c r="C142" s="27">
        <v>8459</v>
      </c>
      <c r="D142" s="27" t="s">
        <v>4220</v>
      </c>
      <c r="E142" s="28">
        <v>42234</v>
      </c>
      <c r="F142" s="27" t="s">
        <v>377</v>
      </c>
      <c r="G142" s="27" t="s">
        <v>431</v>
      </c>
      <c r="H142" s="27" t="s">
        <v>501</v>
      </c>
      <c r="I142" s="27"/>
      <c r="J142" s="27"/>
      <c r="K142" s="27" t="s">
        <v>51</v>
      </c>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31"/>
      <c r="AO142" s="31"/>
      <c r="AP142" s="27"/>
      <c r="AQ142" s="27"/>
      <c r="AR142" s="27"/>
      <c r="AS142" s="27"/>
      <c r="AT142" s="27"/>
      <c r="AU142" s="27" t="s">
        <v>552</v>
      </c>
      <c r="AV142" s="27">
        <v>3180421</v>
      </c>
      <c r="AW142" s="27" t="s">
        <v>551</v>
      </c>
      <c r="AX142" s="27" t="s">
        <v>550</v>
      </c>
      <c r="AY142" s="27">
        <v>40</v>
      </c>
      <c r="AZ142" s="27"/>
      <c r="BA142" s="27">
        <v>-1</v>
      </c>
      <c r="BB142" s="27"/>
      <c r="BC142" s="27"/>
    </row>
    <row r="143" spans="1:55" ht="16.5" x14ac:dyDescent="0.3">
      <c r="A143" s="27"/>
      <c r="B143" s="27"/>
      <c r="C143" s="27">
        <v>8459</v>
      </c>
      <c r="D143" s="27" t="s">
        <v>4221</v>
      </c>
      <c r="E143" s="28">
        <v>42234</v>
      </c>
      <c r="F143" s="27" t="s">
        <v>377</v>
      </c>
      <c r="G143" s="27" t="s">
        <v>431</v>
      </c>
      <c r="H143" s="27" t="s">
        <v>501</v>
      </c>
      <c r="I143" s="27"/>
      <c r="J143" s="27"/>
      <c r="K143" s="27" t="s">
        <v>51</v>
      </c>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31"/>
      <c r="AO143" s="31"/>
      <c r="AP143" s="27"/>
      <c r="AQ143" s="27"/>
      <c r="AR143" s="27"/>
      <c r="AS143" s="27"/>
      <c r="AT143" s="27"/>
      <c r="AU143" s="27" t="s">
        <v>540</v>
      </c>
      <c r="AV143" s="27">
        <v>3180425</v>
      </c>
      <c r="AW143" s="27" t="s">
        <v>539</v>
      </c>
      <c r="AX143" s="27" t="s">
        <v>538</v>
      </c>
      <c r="AY143" s="27">
        <v>44</v>
      </c>
      <c r="AZ143" s="27"/>
      <c r="BA143" s="27">
        <v>-1</v>
      </c>
      <c r="BB143" s="27"/>
      <c r="BC143" s="27"/>
    </row>
    <row r="144" spans="1:55" ht="16.5" x14ac:dyDescent="0.3">
      <c r="A144" s="27"/>
      <c r="B144" s="27"/>
      <c r="C144" s="27">
        <v>8459</v>
      </c>
      <c r="D144" s="27" t="s">
        <v>4222</v>
      </c>
      <c r="E144" s="28">
        <v>42235</v>
      </c>
      <c r="F144" s="27" t="s">
        <v>377</v>
      </c>
      <c r="G144" s="27" t="s">
        <v>431</v>
      </c>
      <c r="H144" s="27" t="s">
        <v>430</v>
      </c>
      <c r="I144" s="27"/>
      <c r="J144" s="27"/>
      <c r="K144" s="27" t="s">
        <v>51</v>
      </c>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31"/>
      <c r="AO144" s="31"/>
      <c r="AP144" s="27"/>
      <c r="AQ144" s="27"/>
      <c r="AR144" s="27"/>
      <c r="AS144" s="27"/>
      <c r="AT144" s="27"/>
      <c r="AU144" s="27" t="s">
        <v>2025</v>
      </c>
      <c r="AV144" s="27">
        <v>3198450</v>
      </c>
      <c r="AW144" s="27" t="s">
        <v>2024</v>
      </c>
      <c r="AX144" s="27" t="s">
        <v>2023</v>
      </c>
      <c r="AY144" s="27">
        <v>61</v>
      </c>
      <c r="AZ144" s="27"/>
      <c r="BA144" s="27">
        <v>-1</v>
      </c>
      <c r="BB144" s="27"/>
      <c r="BC144" s="27"/>
    </row>
    <row r="145" spans="1:55" ht="16.5" x14ac:dyDescent="0.3">
      <c r="A145" s="27"/>
      <c r="B145" s="27"/>
      <c r="C145" s="27">
        <v>8459</v>
      </c>
      <c r="D145" s="27" t="s">
        <v>4223</v>
      </c>
      <c r="E145" s="28">
        <v>42235</v>
      </c>
      <c r="F145" s="27" t="s">
        <v>377</v>
      </c>
      <c r="G145" s="27" t="s">
        <v>431</v>
      </c>
      <c r="H145" s="27" t="s">
        <v>430</v>
      </c>
      <c r="I145" s="27"/>
      <c r="J145" s="27"/>
      <c r="K145" s="27" t="s">
        <v>51</v>
      </c>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31"/>
      <c r="AO145" s="31"/>
      <c r="AP145" s="27"/>
      <c r="AQ145" s="27"/>
      <c r="AR145" s="27"/>
      <c r="AS145" s="27"/>
      <c r="AT145" s="27"/>
      <c r="AU145" s="27" t="s">
        <v>2089</v>
      </c>
      <c r="AV145" s="27">
        <v>3198451</v>
      </c>
      <c r="AW145" s="27" t="s">
        <v>2088</v>
      </c>
      <c r="AX145" s="27" t="s">
        <v>2087</v>
      </c>
      <c r="AY145" s="27">
        <v>62</v>
      </c>
      <c r="AZ145" s="27"/>
      <c r="BA145" s="27">
        <v>-1</v>
      </c>
      <c r="BB145" s="27"/>
      <c r="BC145" s="27"/>
    </row>
    <row r="146" spans="1:55" ht="16.5" x14ac:dyDescent="0.3">
      <c r="A146" s="27"/>
      <c r="B146" s="27"/>
      <c r="C146" s="27">
        <v>8459</v>
      </c>
      <c r="D146" s="27" t="s">
        <v>4224</v>
      </c>
      <c r="E146" s="28">
        <v>42235</v>
      </c>
      <c r="F146" s="27" t="s">
        <v>377</v>
      </c>
      <c r="G146" s="27" t="s">
        <v>431</v>
      </c>
      <c r="H146" s="27" t="s">
        <v>430</v>
      </c>
      <c r="I146" s="27"/>
      <c r="J146" s="27"/>
      <c r="K146" s="27" t="s">
        <v>51</v>
      </c>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31"/>
      <c r="AO146" s="31"/>
      <c r="AP146" s="27"/>
      <c r="AQ146" s="27"/>
      <c r="AR146" s="27"/>
      <c r="AS146" s="27"/>
      <c r="AT146" s="27"/>
      <c r="AU146" s="27" t="s">
        <v>2022</v>
      </c>
      <c r="AV146" s="27">
        <v>3198453</v>
      </c>
      <c r="AW146" s="27" t="s">
        <v>2021</v>
      </c>
      <c r="AX146" s="27" t="s">
        <v>2020</v>
      </c>
      <c r="AY146" s="27">
        <v>63</v>
      </c>
      <c r="AZ146" s="27"/>
      <c r="BA146" s="27">
        <v>-1</v>
      </c>
      <c r="BB146" s="27"/>
      <c r="BC146" s="27"/>
    </row>
    <row r="147" spans="1:55" ht="16.5" x14ac:dyDescent="0.3">
      <c r="A147" s="27"/>
      <c r="B147" s="27"/>
      <c r="C147" s="27">
        <v>8459</v>
      </c>
      <c r="D147" s="27" t="s">
        <v>4225</v>
      </c>
      <c r="E147" s="28">
        <v>42235</v>
      </c>
      <c r="F147" s="27" t="s">
        <v>377</v>
      </c>
      <c r="G147" s="27" t="s">
        <v>431</v>
      </c>
      <c r="H147" s="27" t="s">
        <v>430</v>
      </c>
      <c r="I147" s="27"/>
      <c r="J147" s="27"/>
      <c r="K147" s="27" t="s">
        <v>51</v>
      </c>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31"/>
      <c r="AO147" s="31"/>
      <c r="AP147" s="27"/>
      <c r="AQ147" s="27"/>
      <c r="AR147" s="27"/>
      <c r="AS147" s="27"/>
      <c r="AT147" s="27"/>
      <c r="AU147" s="27" t="s">
        <v>488</v>
      </c>
      <c r="AV147" s="27">
        <v>3198454</v>
      </c>
      <c r="AW147" s="27" t="s">
        <v>487</v>
      </c>
      <c r="AX147" s="27" t="s">
        <v>486</v>
      </c>
      <c r="AY147" s="27">
        <v>64</v>
      </c>
      <c r="AZ147" s="27"/>
      <c r="BA147" s="27">
        <v>-1</v>
      </c>
      <c r="BB147" s="27"/>
      <c r="BC147" s="27"/>
    </row>
    <row r="148" spans="1:55" ht="16.5" x14ac:dyDescent="0.3">
      <c r="A148" s="27"/>
      <c r="B148" s="27"/>
      <c r="C148" s="27">
        <v>8459</v>
      </c>
      <c r="D148" s="27" t="s">
        <v>4226</v>
      </c>
      <c r="E148" s="28">
        <v>42235</v>
      </c>
      <c r="F148" s="27" t="s">
        <v>377</v>
      </c>
      <c r="G148" s="27" t="s">
        <v>431</v>
      </c>
      <c r="H148" s="27" t="s">
        <v>430</v>
      </c>
      <c r="I148" s="27"/>
      <c r="J148" s="27"/>
      <c r="K148" s="27" t="s">
        <v>51</v>
      </c>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31"/>
      <c r="AO148" s="31"/>
      <c r="AP148" s="27"/>
      <c r="AQ148" s="27"/>
      <c r="AR148" s="27"/>
      <c r="AS148" s="27"/>
      <c r="AT148" s="27"/>
      <c r="AU148" s="27" t="s">
        <v>491</v>
      </c>
      <c r="AV148" s="27">
        <v>3198456</v>
      </c>
      <c r="AW148" s="27" t="s">
        <v>490</v>
      </c>
      <c r="AX148" s="27" t="s">
        <v>489</v>
      </c>
      <c r="AY148" s="27">
        <v>65</v>
      </c>
      <c r="AZ148" s="27"/>
      <c r="BA148" s="27">
        <v>-1</v>
      </c>
      <c r="BB148" s="27"/>
      <c r="BC148" s="27"/>
    </row>
    <row r="149" spans="1:55" ht="16.5" x14ac:dyDescent="0.3">
      <c r="A149" s="27"/>
      <c r="B149" s="27"/>
      <c r="C149" s="27">
        <v>8459</v>
      </c>
      <c r="D149" s="27" t="s">
        <v>4227</v>
      </c>
      <c r="E149" s="28">
        <v>42235</v>
      </c>
      <c r="F149" s="27" t="s">
        <v>377</v>
      </c>
      <c r="G149" s="27" t="s">
        <v>431</v>
      </c>
      <c r="H149" s="27" t="s">
        <v>430</v>
      </c>
      <c r="I149" s="27"/>
      <c r="J149" s="27"/>
      <c r="K149" s="27" t="s">
        <v>51</v>
      </c>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31"/>
      <c r="AO149" s="31"/>
      <c r="AP149" s="27"/>
      <c r="AQ149" s="27"/>
      <c r="AR149" s="27"/>
      <c r="AS149" s="27"/>
      <c r="AT149" s="27"/>
      <c r="AU149" s="27" t="s">
        <v>485</v>
      </c>
      <c r="AV149" s="27">
        <v>3198459</v>
      </c>
      <c r="AW149" s="27" t="s">
        <v>484</v>
      </c>
      <c r="AX149" s="27" t="s">
        <v>483</v>
      </c>
      <c r="AY149" s="27">
        <v>66</v>
      </c>
      <c r="AZ149" s="27"/>
      <c r="BA149" s="27">
        <v>-1</v>
      </c>
      <c r="BB149" s="27"/>
      <c r="BC149" s="27"/>
    </row>
    <row r="150" spans="1:55" ht="16.5" x14ac:dyDescent="0.3">
      <c r="A150" s="27"/>
      <c r="B150" s="27"/>
      <c r="C150" s="27">
        <v>4628</v>
      </c>
      <c r="D150" s="27" t="s">
        <v>4228</v>
      </c>
      <c r="E150" s="27" t="s">
        <v>881</v>
      </c>
      <c r="F150" s="27" t="s">
        <v>48</v>
      </c>
      <c r="G150" s="27" t="s">
        <v>88</v>
      </c>
      <c r="H150" s="27" t="s">
        <v>91</v>
      </c>
      <c r="I150" s="27" t="s">
        <v>97</v>
      </c>
      <c r="J150" s="27" t="s">
        <v>2109</v>
      </c>
      <c r="K150" s="27" t="s">
        <v>51</v>
      </c>
      <c r="L150" s="27" t="s">
        <v>52</v>
      </c>
      <c r="M150" s="27">
        <v>130</v>
      </c>
      <c r="N150" s="27" t="s">
        <v>52</v>
      </c>
      <c r="O150" s="27">
        <v>1</v>
      </c>
      <c r="P150" s="27">
        <v>7</v>
      </c>
      <c r="Q150" s="27">
        <v>1</v>
      </c>
      <c r="R150" s="27" t="s">
        <v>52</v>
      </c>
      <c r="S150" s="27">
        <v>425</v>
      </c>
      <c r="T150" s="27" t="s">
        <v>52</v>
      </c>
      <c r="U150" s="27">
        <v>1</v>
      </c>
      <c r="V150" s="27">
        <v>4</v>
      </c>
      <c r="W150" s="27">
        <v>1</v>
      </c>
      <c r="X150" s="27" t="s">
        <v>52</v>
      </c>
      <c r="Y150" s="27">
        <v>150</v>
      </c>
      <c r="Z150" s="27" t="s">
        <v>52</v>
      </c>
      <c r="AA150" s="27">
        <v>1</v>
      </c>
      <c r="AB150" s="27">
        <v>3</v>
      </c>
      <c r="AC150" s="27">
        <v>1</v>
      </c>
      <c r="AD150" s="27" t="s">
        <v>53</v>
      </c>
      <c r="AE150" s="27"/>
      <c r="AF150" s="27"/>
      <c r="AG150" s="27"/>
      <c r="AH150" s="27"/>
      <c r="AI150" s="27"/>
      <c r="AJ150" s="27" t="s">
        <v>52</v>
      </c>
      <c r="AK150" s="27">
        <v>120</v>
      </c>
      <c r="AL150" s="27" t="s">
        <v>52</v>
      </c>
      <c r="AM150" s="27">
        <v>1</v>
      </c>
      <c r="AN150" s="31"/>
      <c r="AO150" s="31"/>
      <c r="AP150" s="27"/>
      <c r="AQ150" s="27"/>
      <c r="AR150" s="27"/>
      <c r="AS150" s="27"/>
      <c r="AT150" s="27"/>
      <c r="AU150" s="27"/>
      <c r="AV150" s="27"/>
      <c r="AW150" s="27" t="s">
        <v>3566</v>
      </c>
      <c r="AX150" s="27" t="s">
        <v>3567</v>
      </c>
      <c r="AY150" s="27"/>
      <c r="AZ150" s="27"/>
      <c r="BA150" s="27"/>
      <c r="BB150" s="27"/>
      <c r="BC150" s="27"/>
    </row>
    <row r="151" spans="1:55" ht="16.5" x14ac:dyDescent="0.3">
      <c r="A151" s="27"/>
      <c r="B151" s="27"/>
      <c r="C151" s="27">
        <v>4628</v>
      </c>
      <c r="D151" s="27" t="s">
        <v>4229</v>
      </c>
      <c r="E151" s="27" t="s">
        <v>881</v>
      </c>
      <c r="F151" s="27" t="s">
        <v>48</v>
      </c>
      <c r="G151" s="27" t="s">
        <v>88</v>
      </c>
      <c r="H151" s="27" t="s">
        <v>91</v>
      </c>
      <c r="I151" s="27" t="s">
        <v>97</v>
      </c>
      <c r="J151" s="27" t="s">
        <v>2109</v>
      </c>
      <c r="K151" s="27" t="s">
        <v>51</v>
      </c>
      <c r="L151" s="27" t="s">
        <v>52</v>
      </c>
      <c r="M151" s="27">
        <v>140</v>
      </c>
      <c r="N151" s="27" t="s">
        <v>52</v>
      </c>
      <c r="O151" s="27">
        <v>1</v>
      </c>
      <c r="P151" s="27">
        <v>5</v>
      </c>
      <c r="Q151" s="27">
        <v>5</v>
      </c>
      <c r="R151" s="27" t="s">
        <v>52</v>
      </c>
      <c r="S151" s="27">
        <v>425</v>
      </c>
      <c r="T151" s="27" t="s">
        <v>52</v>
      </c>
      <c r="U151" s="27">
        <v>2</v>
      </c>
      <c r="V151" s="27">
        <v>4</v>
      </c>
      <c r="W151" s="27">
        <v>2</v>
      </c>
      <c r="X151" s="27" t="s">
        <v>52</v>
      </c>
      <c r="Y151" s="27">
        <v>175</v>
      </c>
      <c r="Z151" s="27" t="s">
        <v>52</v>
      </c>
      <c r="AA151" s="27">
        <v>1</v>
      </c>
      <c r="AB151" s="27">
        <v>3</v>
      </c>
      <c r="AC151" s="27">
        <v>1</v>
      </c>
      <c r="AD151" s="27" t="s">
        <v>53</v>
      </c>
      <c r="AE151" s="27"/>
      <c r="AF151" s="27"/>
      <c r="AG151" s="27"/>
      <c r="AH151" s="27"/>
      <c r="AI151" s="27"/>
      <c r="AJ151" s="27" t="s">
        <v>52</v>
      </c>
      <c r="AK151" s="27">
        <v>125</v>
      </c>
      <c r="AL151" s="27" t="s">
        <v>52</v>
      </c>
      <c r="AM151" s="27">
        <v>1</v>
      </c>
      <c r="AN151" s="31"/>
      <c r="AO151" s="31"/>
      <c r="AP151" s="27"/>
      <c r="AQ151" s="27"/>
      <c r="AR151" s="27"/>
      <c r="AS151" s="27"/>
      <c r="AT151" s="27"/>
      <c r="AU151" s="27"/>
      <c r="AV151" s="27"/>
      <c r="AW151" s="27" t="s">
        <v>3568</v>
      </c>
      <c r="AX151" s="27" t="s">
        <v>3569</v>
      </c>
      <c r="AY151" s="27"/>
      <c r="AZ151" s="27"/>
      <c r="BA151" s="27"/>
      <c r="BB151" s="27"/>
      <c r="BC151" s="27"/>
    </row>
    <row r="152" spans="1:55" ht="16.5" x14ac:dyDescent="0.3">
      <c r="A152" s="27"/>
      <c r="B152" s="27"/>
      <c r="C152" s="27">
        <v>1715</v>
      </c>
      <c r="D152" s="27" t="s">
        <v>4230</v>
      </c>
      <c r="E152" s="27" t="s">
        <v>900</v>
      </c>
      <c r="F152" s="27" t="s">
        <v>48</v>
      </c>
      <c r="G152" s="27" t="s">
        <v>88</v>
      </c>
      <c r="H152" s="27" t="s">
        <v>89</v>
      </c>
      <c r="I152" s="27" t="s">
        <v>94</v>
      </c>
      <c r="J152" s="27" t="s">
        <v>914</v>
      </c>
      <c r="K152" s="27" t="s">
        <v>51</v>
      </c>
      <c r="L152" s="27" t="s">
        <v>52</v>
      </c>
      <c r="M152" s="27">
        <v>130</v>
      </c>
      <c r="N152" s="27" t="s">
        <v>52</v>
      </c>
      <c r="O152" s="27">
        <v>7</v>
      </c>
      <c r="P152" s="27">
        <v>7</v>
      </c>
      <c r="Q152" s="27">
        <v>2</v>
      </c>
      <c r="R152" s="27" t="s">
        <v>53</v>
      </c>
      <c r="S152" s="27"/>
      <c r="T152" s="27"/>
      <c r="U152" s="27"/>
      <c r="V152" s="27"/>
      <c r="W152" s="27"/>
      <c r="X152" s="27" t="s">
        <v>52</v>
      </c>
      <c r="Y152" s="27">
        <v>140</v>
      </c>
      <c r="Z152" s="27" t="s">
        <v>52</v>
      </c>
      <c r="AA152" s="27">
        <v>5</v>
      </c>
      <c r="AB152" s="27">
        <v>3</v>
      </c>
      <c r="AC152" s="27">
        <v>2</v>
      </c>
      <c r="AD152" s="27" t="s">
        <v>53</v>
      </c>
      <c r="AE152" s="27"/>
      <c r="AF152" s="27"/>
      <c r="AG152" s="27"/>
      <c r="AH152" s="27"/>
      <c r="AI152" s="27"/>
      <c r="AJ152" s="27" t="s">
        <v>52</v>
      </c>
      <c r="AK152" s="27">
        <v>125</v>
      </c>
      <c r="AL152" s="27" t="s">
        <v>52</v>
      </c>
      <c r="AM152" s="27">
        <v>3</v>
      </c>
      <c r="AN152" s="32">
        <v>2</v>
      </c>
      <c r="AO152" s="32">
        <v>1</v>
      </c>
      <c r="AP152" s="27"/>
      <c r="AQ152" s="27"/>
      <c r="AR152" s="27"/>
      <c r="AS152" s="27"/>
      <c r="AT152" s="27"/>
      <c r="AU152" s="27"/>
      <c r="AV152" s="27"/>
      <c r="AW152" s="27" t="s">
        <v>3558</v>
      </c>
      <c r="AX152" s="27" t="s">
        <v>3559</v>
      </c>
      <c r="AY152" s="27"/>
      <c r="AZ152" s="27"/>
      <c r="BA152" s="27"/>
      <c r="BB152" s="27"/>
      <c r="BC152" s="27"/>
    </row>
    <row r="153" spans="1:55" ht="16.5" x14ac:dyDescent="0.3">
      <c r="A153" s="27"/>
      <c r="B153" s="27"/>
      <c r="C153" s="27">
        <v>1715</v>
      </c>
      <c r="D153" s="27" t="s">
        <v>4231</v>
      </c>
      <c r="E153" s="27" t="s">
        <v>900</v>
      </c>
      <c r="F153" s="27" t="s">
        <v>48</v>
      </c>
      <c r="G153" s="27" t="s">
        <v>88</v>
      </c>
      <c r="H153" s="27" t="s">
        <v>89</v>
      </c>
      <c r="I153" s="27" t="s">
        <v>94</v>
      </c>
      <c r="J153" s="27" t="s">
        <v>914</v>
      </c>
      <c r="K153" s="27" t="s">
        <v>51</v>
      </c>
      <c r="L153" s="27" t="s">
        <v>52</v>
      </c>
      <c r="M153" s="27">
        <v>135</v>
      </c>
      <c r="N153" s="27" t="s">
        <v>52</v>
      </c>
      <c r="O153" s="27">
        <v>3</v>
      </c>
      <c r="P153" s="27">
        <v>2</v>
      </c>
      <c r="Q153" s="27">
        <v>1</v>
      </c>
      <c r="R153" s="27" t="s">
        <v>52</v>
      </c>
      <c r="S153" s="27">
        <v>425</v>
      </c>
      <c r="T153" s="27" t="s">
        <v>52</v>
      </c>
      <c r="U153" s="27">
        <v>3</v>
      </c>
      <c r="V153" s="27">
        <v>2</v>
      </c>
      <c r="W153" s="27">
        <v>1</v>
      </c>
      <c r="X153" s="27" t="s">
        <v>52</v>
      </c>
      <c r="Y153" s="27">
        <v>150</v>
      </c>
      <c r="Z153" s="27" t="s">
        <v>52</v>
      </c>
      <c r="AA153" s="27">
        <v>3</v>
      </c>
      <c r="AB153" s="27">
        <v>3</v>
      </c>
      <c r="AC153" s="27">
        <v>1</v>
      </c>
      <c r="AD153" s="27" t="s">
        <v>53</v>
      </c>
      <c r="AE153" s="27"/>
      <c r="AF153" s="27"/>
      <c r="AG153" s="27"/>
      <c r="AH153" s="27"/>
      <c r="AI153" s="27"/>
      <c r="AJ153" s="27" t="s">
        <v>52</v>
      </c>
      <c r="AK153" s="27">
        <v>125</v>
      </c>
      <c r="AL153" s="27" t="s">
        <v>52</v>
      </c>
      <c r="AM153" s="27">
        <v>2</v>
      </c>
      <c r="AN153" s="32">
        <v>7</v>
      </c>
      <c r="AO153" s="32">
        <v>2</v>
      </c>
      <c r="AP153" s="27"/>
      <c r="AQ153" s="27"/>
      <c r="AR153" s="27"/>
      <c r="AS153" s="27"/>
      <c r="AT153" s="27"/>
      <c r="AU153" s="27"/>
      <c r="AV153" s="27"/>
      <c r="AW153" s="27" t="s">
        <v>3560</v>
      </c>
      <c r="AX153" s="27" t="s">
        <v>3561</v>
      </c>
      <c r="AY153" s="27"/>
      <c r="AZ153" s="27"/>
      <c r="BA153" s="27"/>
      <c r="BB153" s="27"/>
      <c r="BC153" s="27"/>
    </row>
    <row r="154" spans="1:55" ht="16.5" x14ac:dyDescent="0.3">
      <c r="A154" s="27"/>
      <c r="B154" s="27"/>
      <c r="C154" s="27">
        <v>1715</v>
      </c>
      <c r="D154" s="27" t="s">
        <v>4232</v>
      </c>
      <c r="E154" s="27" t="s">
        <v>900</v>
      </c>
      <c r="F154" s="27" t="s">
        <v>48</v>
      </c>
      <c r="G154" s="27" t="s">
        <v>88</v>
      </c>
      <c r="H154" s="27" t="s">
        <v>89</v>
      </c>
      <c r="I154" s="27" t="s">
        <v>94</v>
      </c>
      <c r="J154" s="27" t="s">
        <v>914</v>
      </c>
      <c r="K154" s="27" t="s">
        <v>51</v>
      </c>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32">
        <v>2</v>
      </c>
      <c r="AO154" s="32">
        <v>1</v>
      </c>
      <c r="AP154" s="27">
        <v>2100</v>
      </c>
      <c r="AQ154" s="27" t="s">
        <v>52</v>
      </c>
      <c r="AR154" s="27">
        <v>1</v>
      </c>
      <c r="AS154" s="27">
        <v>3</v>
      </c>
      <c r="AT154" s="27">
        <v>1</v>
      </c>
      <c r="AU154" s="27"/>
      <c r="AV154" s="27"/>
      <c r="AW154" s="27" t="s">
        <v>3564</v>
      </c>
      <c r="AX154" s="27">
        <v>42234.498310185183</v>
      </c>
      <c r="AY154" s="27"/>
      <c r="AZ154" s="27"/>
      <c r="BA154" s="27"/>
      <c r="BB154" s="27"/>
      <c r="BC154" s="27"/>
    </row>
    <row r="155" spans="1:55" ht="16.5" x14ac:dyDescent="0.3">
      <c r="A155" s="27"/>
      <c r="B155" s="27"/>
      <c r="C155" s="27">
        <v>5601</v>
      </c>
      <c r="D155" s="27" t="s">
        <v>4233</v>
      </c>
      <c r="E155" s="27" t="s">
        <v>900</v>
      </c>
      <c r="F155" s="27" t="s">
        <v>48</v>
      </c>
      <c r="G155" s="27" t="s">
        <v>88</v>
      </c>
      <c r="H155" s="27" t="s">
        <v>91</v>
      </c>
      <c r="I155" s="27" t="s">
        <v>97</v>
      </c>
      <c r="J155" s="27" t="s">
        <v>97</v>
      </c>
      <c r="K155" s="27" t="s">
        <v>51</v>
      </c>
      <c r="L155" s="27" t="s">
        <v>52</v>
      </c>
      <c r="M155" s="27">
        <v>140</v>
      </c>
      <c r="N155" s="27" t="s">
        <v>52</v>
      </c>
      <c r="O155" s="27">
        <v>1</v>
      </c>
      <c r="P155" s="27">
        <v>30</v>
      </c>
      <c r="Q155" s="27">
        <v>1</v>
      </c>
      <c r="R155" s="27" t="s">
        <v>52</v>
      </c>
      <c r="S155" s="27">
        <v>450</v>
      </c>
      <c r="T155" s="27" t="s">
        <v>52</v>
      </c>
      <c r="U155" s="27">
        <v>1</v>
      </c>
      <c r="V155" s="27">
        <v>5</v>
      </c>
      <c r="W155" s="27">
        <v>1</v>
      </c>
      <c r="X155" s="27" t="s">
        <v>52</v>
      </c>
      <c r="Y155" s="27">
        <v>175</v>
      </c>
      <c r="Z155" s="27" t="s">
        <v>52</v>
      </c>
      <c r="AA155" s="27">
        <v>1</v>
      </c>
      <c r="AB155" s="27">
        <v>5</v>
      </c>
      <c r="AC155" s="27">
        <v>1</v>
      </c>
      <c r="AD155" s="27" t="s">
        <v>53</v>
      </c>
      <c r="AE155" s="27"/>
      <c r="AF155" s="27"/>
      <c r="AG155" s="27"/>
      <c r="AH155" s="27"/>
      <c r="AI155" s="27"/>
      <c r="AJ155" s="27" t="s">
        <v>52</v>
      </c>
      <c r="AK155" s="27">
        <v>135</v>
      </c>
      <c r="AL155" s="27" t="s">
        <v>52</v>
      </c>
      <c r="AM155" s="27">
        <v>1</v>
      </c>
      <c r="AN155" s="31"/>
      <c r="AO155" s="31"/>
      <c r="AP155" s="27"/>
      <c r="AQ155" s="27"/>
      <c r="AR155" s="27"/>
      <c r="AS155" s="27"/>
      <c r="AT155" s="27"/>
      <c r="AU155" s="27"/>
      <c r="AV155" s="27"/>
      <c r="AW155" s="27" t="s">
        <v>3570</v>
      </c>
      <c r="AX155" s="27" t="s">
        <v>3571</v>
      </c>
      <c r="AY155" s="27"/>
      <c r="AZ155" s="27"/>
      <c r="BA155" s="27"/>
      <c r="BB155" s="27"/>
      <c r="BC155" s="27"/>
    </row>
    <row r="156" spans="1:55" ht="16.5" x14ac:dyDescent="0.3">
      <c r="A156" s="27"/>
      <c r="B156" s="27"/>
      <c r="C156" s="27">
        <v>7076</v>
      </c>
      <c r="D156" s="27" t="s">
        <v>4234</v>
      </c>
      <c r="E156" s="27" t="s">
        <v>909</v>
      </c>
      <c r="F156" s="27" t="s">
        <v>48</v>
      </c>
      <c r="G156" s="27" t="s">
        <v>88</v>
      </c>
      <c r="H156" s="27" t="s">
        <v>93</v>
      </c>
      <c r="I156" s="27" t="s">
        <v>99</v>
      </c>
      <c r="J156" s="27" t="s">
        <v>99</v>
      </c>
      <c r="K156" s="27" t="s">
        <v>51</v>
      </c>
      <c r="L156" s="27" t="s">
        <v>52</v>
      </c>
      <c r="M156" s="27">
        <v>125</v>
      </c>
      <c r="N156" s="27" t="s">
        <v>52</v>
      </c>
      <c r="O156" s="27">
        <v>1</v>
      </c>
      <c r="P156" s="27">
        <v>4</v>
      </c>
      <c r="Q156" s="27">
        <v>1</v>
      </c>
      <c r="R156" s="27" t="s">
        <v>52</v>
      </c>
      <c r="S156" s="27">
        <v>415</v>
      </c>
      <c r="T156" s="27" t="s">
        <v>52</v>
      </c>
      <c r="U156" s="27">
        <v>1</v>
      </c>
      <c r="V156" s="27">
        <v>4</v>
      </c>
      <c r="W156" s="27">
        <v>1</v>
      </c>
      <c r="X156" s="27" t="s">
        <v>52</v>
      </c>
      <c r="Y156" s="27">
        <v>150</v>
      </c>
      <c r="Z156" s="27" t="s">
        <v>52</v>
      </c>
      <c r="AA156" s="27">
        <v>1</v>
      </c>
      <c r="AB156" s="27">
        <v>4</v>
      </c>
      <c r="AC156" s="27">
        <v>1</v>
      </c>
      <c r="AD156" s="27" t="s">
        <v>53</v>
      </c>
      <c r="AE156" s="27"/>
      <c r="AF156" s="27"/>
      <c r="AG156" s="27"/>
      <c r="AH156" s="27"/>
      <c r="AI156" s="27"/>
      <c r="AJ156" s="27" t="s">
        <v>52</v>
      </c>
      <c r="AK156" s="27">
        <v>120</v>
      </c>
      <c r="AL156" s="27" t="s">
        <v>52</v>
      </c>
      <c r="AM156" s="27">
        <v>1</v>
      </c>
      <c r="AN156" s="32">
        <v>4</v>
      </c>
      <c r="AO156" s="32">
        <v>1</v>
      </c>
      <c r="AP156" s="27"/>
      <c r="AQ156" s="27"/>
      <c r="AR156" s="27"/>
      <c r="AS156" s="27"/>
      <c r="AT156" s="27"/>
      <c r="AU156" s="27"/>
      <c r="AV156" s="27"/>
      <c r="AW156" s="27" t="s">
        <v>3550</v>
      </c>
      <c r="AX156" s="27" t="s">
        <v>3551</v>
      </c>
      <c r="AY156" s="27"/>
      <c r="AZ156" s="27"/>
      <c r="BA156" s="27"/>
      <c r="BB156" s="27"/>
      <c r="BC156" s="27"/>
    </row>
    <row r="157" spans="1:55" ht="16.5" x14ac:dyDescent="0.3">
      <c r="A157" s="27"/>
      <c r="B157" s="27"/>
      <c r="C157" s="27">
        <v>7076</v>
      </c>
      <c r="D157" s="27" t="s">
        <v>4235</v>
      </c>
      <c r="E157" s="27" t="s">
        <v>909</v>
      </c>
      <c r="F157" s="27" t="s">
        <v>48</v>
      </c>
      <c r="G157" s="27" t="s">
        <v>88</v>
      </c>
      <c r="H157" s="27" t="s">
        <v>93</v>
      </c>
      <c r="I157" s="27" t="s">
        <v>99</v>
      </c>
      <c r="J157" s="27" t="s">
        <v>99</v>
      </c>
      <c r="K157" s="27" t="s">
        <v>51</v>
      </c>
      <c r="L157" s="27" t="s">
        <v>52</v>
      </c>
      <c r="M157" s="27">
        <v>125</v>
      </c>
      <c r="N157" s="27" t="s">
        <v>52</v>
      </c>
      <c r="O157" s="27">
        <v>1</v>
      </c>
      <c r="P157" s="27">
        <v>4</v>
      </c>
      <c r="Q157" s="27">
        <v>1</v>
      </c>
      <c r="R157" s="27" t="s">
        <v>52</v>
      </c>
      <c r="S157" s="27">
        <v>425</v>
      </c>
      <c r="T157" s="27" t="s">
        <v>52</v>
      </c>
      <c r="U157" s="27">
        <v>1</v>
      </c>
      <c r="V157" s="27">
        <v>4</v>
      </c>
      <c r="W157" s="27">
        <v>1</v>
      </c>
      <c r="X157" s="27" t="s">
        <v>52</v>
      </c>
      <c r="Y157" s="27">
        <v>150</v>
      </c>
      <c r="Z157" s="27" t="s">
        <v>52</v>
      </c>
      <c r="AA157" s="27">
        <v>1</v>
      </c>
      <c r="AB157" s="27">
        <v>4</v>
      </c>
      <c r="AC157" s="27">
        <v>1</v>
      </c>
      <c r="AD157" s="27" t="s">
        <v>53</v>
      </c>
      <c r="AE157" s="27"/>
      <c r="AF157" s="27"/>
      <c r="AG157" s="27"/>
      <c r="AH157" s="27"/>
      <c r="AI157" s="27"/>
      <c r="AJ157" s="27" t="s">
        <v>52</v>
      </c>
      <c r="AK157" s="27">
        <v>120</v>
      </c>
      <c r="AL157" s="27" t="s">
        <v>52</v>
      </c>
      <c r="AM157" s="27">
        <v>1</v>
      </c>
      <c r="AN157" s="32">
        <v>7</v>
      </c>
      <c r="AO157" s="32">
        <v>2</v>
      </c>
      <c r="AP157" s="27"/>
      <c r="AQ157" s="27"/>
      <c r="AR157" s="27"/>
      <c r="AS157" s="27"/>
      <c r="AT157" s="27"/>
      <c r="AU157" s="27"/>
      <c r="AV157" s="27"/>
      <c r="AW157" s="27" t="s">
        <v>3552</v>
      </c>
      <c r="AX157" s="27" t="s">
        <v>3553</v>
      </c>
      <c r="AY157" s="27"/>
      <c r="AZ157" s="27"/>
      <c r="BA157" s="27"/>
      <c r="BB157" s="27"/>
      <c r="BC157" s="27"/>
    </row>
    <row r="158" spans="1:55" ht="16.5" x14ac:dyDescent="0.3">
      <c r="A158" s="27"/>
      <c r="B158" s="27"/>
      <c r="C158" s="27">
        <v>7076</v>
      </c>
      <c r="D158" s="27" t="s">
        <v>4236</v>
      </c>
      <c r="E158" s="27" t="s">
        <v>909</v>
      </c>
      <c r="F158" s="27" t="s">
        <v>48</v>
      </c>
      <c r="G158" s="27" t="s">
        <v>88</v>
      </c>
      <c r="H158" s="27" t="s">
        <v>93</v>
      </c>
      <c r="I158" s="27" t="s">
        <v>99</v>
      </c>
      <c r="J158" s="27" t="s">
        <v>99</v>
      </c>
      <c r="K158" s="27" t="s">
        <v>51</v>
      </c>
      <c r="L158" s="27" t="s">
        <v>52</v>
      </c>
      <c r="M158" s="27">
        <v>135</v>
      </c>
      <c r="N158" s="27" t="s">
        <v>52</v>
      </c>
      <c r="O158" s="27">
        <v>1</v>
      </c>
      <c r="P158" s="27">
        <v>7</v>
      </c>
      <c r="Q158" s="27">
        <v>1</v>
      </c>
      <c r="R158" s="27" t="s">
        <v>52</v>
      </c>
      <c r="S158" s="27">
        <v>425</v>
      </c>
      <c r="T158" s="27" t="s">
        <v>52</v>
      </c>
      <c r="U158" s="27">
        <v>1</v>
      </c>
      <c r="V158" s="27">
        <v>7</v>
      </c>
      <c r="W158" s="27">
        <v>1</v>
      </c>
      <c r="X158" s="27" t="s">
        <v>52</v>
      </c>
      <c r="Y158" s="27">
        <v>150</v>
      </c>
      <c r="Z158" s="27" t="s">
        <v>52</v>
      </c>
      <c r="AA158" s="27">
        <v>1</v>
      </c>
      <c r="AB158" s="27">
        <v>7</v>
      </c>
      <c r="AC158" s="27">
        <v>2</v>
      </c>
      <c r="AD158" s="27" t="s">
        <v>53</v>
      </c>
      <c r="AE158" s="27"/>
      <c r="AF158" s="27"/>
      <c r="AG158" s="27"/>
      <c r="AH158" s="27"/>
      <c r="AI158" s="27"/>
      <c r="AJ158" s="27" t="s">
        <v>52</v>
      </c>
      <c r="AK158" s="27">
        <v>125</v>
      </c>
      <c r="AL158" s="27" t="s">
        <v>52</v>
      </c>
      <c r="AM158" s="27">
        <v>1</v>
      </c>
      <c r="AN158" s="32">
        <v>4</v>
      </c>
      <c r="AO158" s="32">
        <v>1</v>
      </c>
      <c r="AP158" s="27"/>
      <c r="AQ158" s="27"/>
      <c r="AR158" s="27"/>
      <c r="AS158" s="27"/>
      <c r="AT158" s="27"/>
      <c r="AU158" s="27"/>
      <c r="AV158" s="27"/>
      <c r="AW158" s="27" t="s">
        <v>3554</v>
      </c>
      <c r="AX158" s="27" t="s">
        <v>3555</v>
      </c>
      <c r="AY158" s="27"/>
      <c r="AZ158" s="27"/>
      <c r="BA158" s="27"/>
      <c r="BB158" s="27"/>
      <c r="BC158" s="27"/>
    </row>
    <row r="159" spans="1:55" ht="16.5" x14ac:dyDescent="0.3">
      <c r="A159" s="27"/>
      <c r="B159" s="27"/>
      <c r="C159" s="27">
        <v>7076</v>
      </c>
      <c r="D159" s="27" t="s">
        <v>4237</v>
      </c>
      <c r="E159" s="27" t="s">
        <v>909</v>
      </c>
      <c r="F159" s="27" t="s">
        <v>48</v>
      </c>
      <c r="G159" s="27" t="s">
        <v>88</v>
      </c>
      <c r="H159" s="27" t="s">
        <v>93</v>
      </c>
      <c r="I159" s="27" t="s">
        <v>99</v>
      </c>
      <c r="J159" s="27" t="s">
        <v>99</v>
      </c>
      <c r="K159" s="27" t="s">
        <v>51</v>
      </c>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31"/>
      <c r="AO159" s="31"/>
      <c r="AP159" s="27">
        <v>2280</v>
      </c>
      <c r="AQ159" s="27" t="s">
        <v>52</v>
      </c>
      <c r="AR159" s="27">
        <v>2</v>
      </c>
      <c r="AS159" s="27">
        <v>7</v>
      </c>
      <c r="AT159" s="27">
        <v>2</v>
      </c>
      <c r="AU159" s="27"/>
      <c r="AV159" s="27"/>
      <c r="AW159" s="27" t="s">
        <v>3556</v>
      </c>
      <c r="AX159" s="27">
        <v>42235.656006944446</v>
      </c>
      <c r="AY159" s="27"/>
      <c r="AZ159" s="27"/>
      <c r="BA159" s="27"/>
      <c r="BB159" s="27"/>
      <c r="BC159" s="27"/>
    </row>
    <row r="160" spans="1:55" ht="16.5" x14ac:dyDescent="0.3">
      <c r="A160" s="27"/>
      <c r="B160" s="27"/>
      <c r="C160" s="27">
        <v>7076</v>
      </c>
      <c r="D160" s="27" t="s">
        <v>4238</v>
      </c>
      <c r="E160" s="27" t="s">
        <v>909</v>
      </c>
      <c r="F160" s="27" t="s">
        <v>48</v>
      </c>
      <c r="G160" s="27" t="s">
        <v>88</v>
      </c>
      <c r="H160" s="27" t="s">
        <v>93</v>
      </c>
      <c r="I160" s="27" t="s">
        <v>99</v>
      </c>
      <c r="J160" s="27" t="s">
        <v>99</v>
      </c>
      <c r="K160" s="27" t="s">
        <v>51</v>
      </c>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31"/>
      <c r="AO160" s="31"/>
      <c r="AP160" s="27">
        <v>2340</v>
      </c>
      <c r="AQ160" s="27" t="s">
        <v>52</v>
      </c>
      <c r="AR160" s="27">
        <v>1</v>
      </c>
      <c r="AS160" s="27">
        <v>2</v>
      </c>
      <c r="AT160" s="27">
        <v>1</v>
      </c>
      <c r="AU160" s="27"/>
      <c r="AV160" s="27"/>
      <c r="AW160" s="27" t="s">
        <v>3557</v>
      </c>
      <c r="AX160" s="27">
        <v>42235.655034722222</v>
      </c>
      <c r="AY160" s="27"/>
      <c r="AZ160" s="27"/>
      <c r="BA160" s="27"/>
      <c r="BB160" s="27"/>
      <c r="BC160" s="27"/>
    </row>
    <row r="161" spans="1:55" ht="16.5" x14ac:dyDescent="0.3">
      <c r="A161" s="27"/>
      <c r="B161" s="27"/>
      <c r="C161" s="27">
        <v>2872</v>
      </c>
      <c r="D161" s="27" t="s">
        <v>4239</v>
      </c>
      <c r="E161" s="27" t="s">
        <v>909</v>
      </c>
      <c r="F161" s="27" t="s">
        <v>48</v>
      </c>
      <c r="G161" s="27" t="s">
        <v>88</v>
      </c>
      <c r="H161" s="27" t="s">
        <v>90</v>
      </c>
      <c r="I161" s="27" t="s">
        <v>96</v>
      </c>
      <c r="J161" s="27" t="s">
        <v>959</v>
      </c>
      <c r="K161" s="27" t="s">
        <v>51</v>
      </c>
      <c r="L161" s="27" t="s">
        <v>53</v>
      </c>
      <c r="M161" s="27"/>
      <c r="N161" s="27"/>
      <c r="O161" s="27"/>
      <c r="P161" s="27"/>
      <c r="Q161" s="27"/>
      <c r="R161" s="27" t="s">
        <v>52</v>
      </c>
      <c r="S161" s="27">
        <v>400</v>
      </c>
      <c r="T161" s="27" t="s">
        <v>52</v>
      </c>
      <c r="U161" s="27">
        <v>1</v>
      </c>
      <c r="V161" s="27">
        <v>4</v>
      </c>
      <c r="W161" s="27">
        <v>1</v>
      </c>
      <c r="X161" s="27" t="s">
        <v>52</v>
      </c>
      <c r="Y161" s="27">
        <v>175</v>
      </c>
      <c r="Z161" s="27" t="s">
        <v>52</v>
      </c>
      <c r="AA161" s="27">
        <v>2</v>
      </c>
      <c r="AB161" s="27">
        <v>4</v>
      </c>
      <c r="AC161" s="27">
        <v>1</v>
      </c>
      <c r="AD161" s="27" t="s">
        <v>52</v>
      </c>
      <c r="AE161" s="27">
        <v>200</v>
      </c>
      <c r="AF161" s="27" t="s">
        <v>52</v>
      </c>
      <c r="AG161" s="27">
        <v>2</v>
      </c>
      <c r="AH161" s="27">
        <v>4</v>
      </c>
      <c r="AI161" s="27">
        <v>1</v>
      </c>
      <c r="AJ161" s="27" t="s">
        <v>52</v>
      </c>
      <c r="AK161" s="27">
        <v>135</v>
      </c>
      <c r="AL161" s="27" t="s">
        <v>52</v>
      </c>
      <c r="AM161" s="27">
        <v>2</v>
      </c>
      <c r="AN161" s="32">
        <v>2</v>
      </c>
      <c r="AO161" s="32">
        <v>1</v>
      </c>
      <c r="AP161" s="27"/>
      <c r="AQ161" s="27"/>
      <c r="AR161" s="27"/>
      <c r="AS161" s="27"/>
      <c r="AT161" s="27"/>
      <c r="AU161" s="27"/>
      <c r="AV161" s="27"/>
      <c r="AW161" s="27" t="s">
        <v>3533</v>
      </c>
      <c r="AX161" s="27" t="s">
        <v>3534</v>
      </c>
      <c r="AY161" s="27"/>
      <c r="AZ161" s="27"/>
      <c r="BA161" s="27"/>
      <c r="BB161" s="27"/>
      <c r="BC161" s="27"/>
    </row>
    <row r="162" spans="1:55" ht="16.5" x14ac:dyDescent="0.3">
      <c r="A162" s="27"/>
      <c r="B162" s="27"/>
      <c r="C162" s="27">
        <v>2872</v>
      </c>
      <c r="D162" s="27" t="s">
        <v>4240</v>
      </c>
      <c r="E162" s="27" t="s">
        <v>909</v>
      </c>
      <c r="F162" s="27" t="s">
        <v>48</v>
      </c>
      <c r="G162" s="27" t="s">
        <v>88</v>
      </c>
      <c r="H162" s="27" t="s">
        <v>90</v>
      </c>
      <c r="I162" s="27" t="s">
        <v>96</v>
      </c>
      <c r="J162" s="27" t="s">
        <v>959</v>
      </c>
      <c r="K162" s="27" t="s">
        <v>51</v>
      </c>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32">
        <v>2</v>
      </c>
      <c r="AO162" s="32">
        <v>1</v>
      </c>
      <c r="AP162" s="27">
        <v>3800</v>
      </c>
      <c r="AQ162" s="27" t="s">
        <v>52</v>
      </c>
      <c r="AR162" s="27">
        <v>2</v>
      </c>
      <c r="AS162" s="27">
        <v>1</v>
      </c>
      <c r="AT162" s="27">
        <v>1</v>
      </c>
      <c r="AU162" s="27"/>
      <c r="AV162" s="27"/>
      <c r="AW162" s="27" t="s">
        <v>3541</v>
      </c>
      <c r="AX162" s="27">
        <v>42235.499340277776</v>
      </c>
      <c r="AY162" s="27"/>
      <c r="AZ162" s="27"/>
      <c r="BA162" s="27"/>
      <c r="BB162" s="27"/>
      <c r="BC162" s="27"/>
    </row>
    <row r="163" spans="1:55" ht="16.5" x14ac:dyDescent="0.3">
      <c r="A163" s="27"/>
      <c r="B163" s="27"/>
      <c r="C163" s="27">
        <v>2872</v>
      </c>
      <c r="D163" s="27" t="s">
        <v>4241</v>
      </c>
      <c r="E163" s="27" t="s">
        <v>909</v>
      </c>
      <c r="F163" s="27" t="s">
        <v>48</v>
      </c>
      <c r="G163" s="27" t="s">
        <v>88</v>
      </c>
      <c r="H163" s="27" t="s">
        <v>90</v>
      </c>
      <c r="I163" s="27" t="s">
        <v>96</v>
      </c>
      <c r="J163" s="27" t="s">
        <v>100</v>
      </c>
      <c r="K163" s="27" t="s">
        <v>51</v>
      </c>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31"/>
      <c r="AO163" s="31"/>
      <c r="AP163" s="27">
        <v>3900</v>
      </c>
      <c r="AQ163" s="27" t="s">
        <v>52</v>
      </c>
      <c r="AR163" s="27">
        <v>1</v>
      </c>
      <c r="AS163" s="27">
        <v>7</v>
      </c>
      <c r="AT163" s="27">
        <v>1</v>
      </c>
      <c r="AU163" s="27"/>
      <c r="AV163" s="27"/>
      <c r="AW163" s="27" t="s">
        <v>3543</v>
      </c>
      <c r="AX163" s="27">
        <v>42235.536180555559</v>
      </c>
      <c r="AY163" s="27"/>
      <c r="AZ163" s="27"/>
      <c r="BA163" s="27"/>
      <c r="BB163" s="27"/>
      <c r="BC163" s="27"/>
    </row>
    <row r="164" spans="1:55" ht="16.5" x14ac:dyDescent="0.3">
      <c r="A164" s="27"/>
      <c r="B164" s="27"/>
      <c r="C164" s="27">
        <v>2872</v>
      </c>
      <c r="D164" s="27" t="s">
        <v>4242</v>
      </c>
      <c r="E164" s="27" t="s">
        <v>909</v>
      </c>
      <c r="F164" s="27" t="s">
        <v>48</v>
      </c>
      <c r="G164" s="27" t="s">
        <v>88</v>
      </c>
      <c r="H164" s="27" t="s">
        <v>90</v>
      </c>
      <c r="I164" s="27" t="s">
        <v>96</v>
      </c>
      <c r="J164" s="27" t="s">
        <v>959</v>
      </c>
      <c r="K164" s="27" t="s">
        <v>51</v>
      </c>
      <c r="L164" s="27" t="s">
        <v>53</v>
      </c>
      <c r="M164" s="27"/>
      <c r="N164" s="27"/>
      <c r="O164" s="27"/>
      <c r="P164" s="27"/>
      <c r="Q164" s="27"/>
      <c r="R164" s="27" t="s">
        <v>52</v>
      </c>
      <c r="S164" s="27">
        <v>425</v>
      </c>
      <c r="T164" s="27" t="s">
        <v>52</v>
      </c>
      <c r="U164" s="27">
        <v>2</v>
      </c>
      <c r="V164" s="27">
        <v>3</v>
      </c>
      <c r="W164" s="27">
        <v>1</v>
      </c>
      <c r="X164" s="27" t="s">
        <v>52</v>
      </c>
      <c r="Y164" s="27">
        <v>200</v>
      </c>
      <c r="Z164" s="27" t="s">
        <v>52</v>
      </c>
      <c r="AA164" s="27">
        <v>1</v>
      </c>
      <c r="AB164" s="27">
        <v>3</v>
      </c>
      <c r="AC164" s="27">
        <v>1</v>
      </c>
      <c r="AD164" s="27" t="s">
        <v>53</v>
      </c>
      <c r="AE164" s="27"/>
      <c r="AF164" s="27"/>
      <c r="AG164" s="27"/>
      <c r="AH164" s="27"/>
      <c r="AI164" s="27"/>
      <c r="AJ164" s="27" t="s">
        <v>52</v>
      </c>
      <c r="AK164" s="27">
        <v>135</v>
      </c>
      <c r="AL164" s="27" t="s">
        <v>52</v>
      </c>
      <c r="AM164" s="27">
        <v>3</v>
      </c>
      <c r="AN164" s="31"/>
      <c r="AO164" s="31"/>
      <c r="AP164" s="27"/>
      <c r="AQ164" s="27"/>
      <c r="AR164" s="27"/>
      <c r="AS164" s="27"/>
      <c r="AT164" s="27"/>
      <c r="AU164" s="27"/>
      <c r="AV164" s="27"/>
      <c r="AW164" s="27" t="s">
        <v>3546</v>
      </c>
      <c r="AX164" s="27" t="s">
        <v>3547</v>
      </c>
      <c r="AY164" s="27"/>
      <c r="AZ164" s="27"/>
      <c r="BA164" s="27"/>
      <c r="BB164" s="27"/>
      <c r="BC164" s="27"/>
    </row>
    <row r="165" spans="1:55" ht="16.5" x14ac:dyDescent="0.3">
      <c r="A165" s="27"/>
      <c r="B165" s="27"/>
      <c r="C165" s="27">
        <v>2872</v>
      </c>
      <c r="D165" s="27" t="s">
        <v>4243</v>
      </c>
      <c r="E165" s="27" t="s">
        <v>909</v>
      </c>
      <c r="F165" s="27" t="s">
        <v>48</v>
      </c>
      <c r="G165" s="27" t="s">
        <v>88</v>
      </c>
      <c r="H165" s="27" t="s">
        <v>90</v>
      </c>
      <c r="I165" s="27" t="s">
        <v>96</v>
      </c>
      <c r="J165" s="27" t="s">
        <v>95</v>
      </c>
      <c r="K165" s="27" t="s">
        <v>51</v>
      </c>
      <c r="L165" s="27" t="s">
        <v>53</v>
      </c>
      <c r="M165" s="27"/>
      <c r="N165" s="27"/>
      <c r="O165" s="27"/>
      <c r="P165" s="27"/>
      <c r="Q165" s="27"/>
      <c r="R165" s="27" t="s">
        <v>52</v>
      </c>
      <c r="S165" s="27">
        <v>450</v>
      </c>
      <c r="T165" s="27" t="s">
        <v>52</v>
      </c>
      <c r="U165" s="27">
        <v>1</v>
      </c>
      <c r="V165" s="27">
        <v>3</v>
      </c>
      <c r="W165" s="27">
        <v>1</v>
      </c>
      <c r="X165" s="27" t="s">
        <v>53</v>
      </c>
      <c r="Y165" s="27"/>
      <c r="Z165" s="27"/>
      <c r="AA165" s="27"/>
      <c r="AB165" s="27"/>
      <c r="AC165" s="27"/>
      <c r="AD165" s="27" t="s">
        <v>53</v>
      </c>
      <c r="AE165" s="27"/>
      <c r="AF165" s="27"/>
      <c r="AG165" s="27"/>
      <c r="AH165" s="27"/>
      <c r="AI165" s="27"/>
      <c r="AJ165" s="27" t="s">
        <v>52</v>
      </c>
      <c r="AK165" s="27">
        <v>140</v>
      </c>
      <c r="AL165" s="27" t="s">
        <v>52</v>
      </c>
      <c r="AM165" s="27">
        <v>1</v>
      </c>
      <c r="AN165" s="31"/>
      <c r="AO165" s="31"/>
      <c r="AP165" s="27"/>
      <c r="AQ165" s="27"/>
      <c r="AR165" s="27"/>
      <c r="AS165" s="27"/>
      <c r="AT165" s="27"/>
      <c r="AU165" s="27"/>
      <c r="AV165" s="27"/>
      <c r="AW165" s="27" t="s">
        <v>3548</v>
      </c>
      <c r="AX165" s="27" t="s">
        <v>3549</v>
      </c>
      <c r="AY165" s="27"/>
      <c r="AZ165" s="27"/>
      <c r="BA165" s="27"/>
      <c r="BB165" s="27"/>
      <c r="BC165" s="27"/>
    </row>
    <row r="166" spans="1:55" ht="16.5" x14ac:dyDescent="0.3">
      <c r="A166" s="27"/>
      <c r="B166" s="27"/>
      <c r="C166" s="27">
        <v>8554</v>
      </c>
      <c r="D166" s="27" t="s">
        <v>4244</v>
      </c>
      <c r="E166" s="27" t="s">
        <v>900</v>
      </c>
      <c r="F166" s="27" t="s">
        <v>48</v>
      </c>
      <c r="G166" s="27" t="s">
        <v>88</v>
      </c>
      <c r="H166" s="27" t="s">
        <v>89</v>
      </c>
      <c r="I166" s="27" t="s">
        <v>94</v>
      </c>
      <c r="J166" s="27" t="s">
        <v>914</v>
      </c>
      <c r="K166" s="27" t="s">
        <v>51</v>
      </c>
      <c r="L166" s="27" t="s">
        <v>52</v>
      </c>
      <c r="M166" s="27">
        <v>150</v>
      </c>
      <c r="N166" s="27" t="s">
        <v>52</v>
      </c>
      <c r="O166" s="27">
        <v>1</v>
      </c>
      <c r="P166" s="27">
        <v>5</v>
      </c>
      <c r="Q166" s="27">
        <v>1</v>
      </c>
      <c r="R166" s="27" t="s">
        <v>52</v>
      </c>
      <c r="S166" s="27">
        <v>400</v>
      </c>
      <c r="T166" s="27" t="s">
        <v>52</v>
      </c>
      <c r="U166" s="27">
        <v>1</v>
      </c>
      <c r="V166" s="27">
        <v>2</v>
      </c>
      <c r="W166" s="27">
        <v>1</v>
      </c>
      <c r="X166" s="27" t="s">
        <v>52</v>
      </c>
      <c r="Y166" s="27">
        <v>150</v>
      </c>
      <c r="Z166" s="27" t="s">
        <v>52</v>
      </c>
      <c r="AA166" s="27">
        <v>1</v>
      </c>
      <c r="AB166" s="27">
        <v>2</v>
      </c>
      <c r="AC166" s="27">
        <v>1</v>
      </c>
      <c r="AD166" s="27" t="s">
        <v>53</v>
      </c>
      <c r="AE166" s="27"/>
      <c r="AF166" s="27"/>
      <c r="AG166" s="27"/>
      <c r="AH166" s="27"/>
      <c r="AI166" s="27"/>
      <c r="AJ166" s="27" t="s">
        <v>52</v>
      </c>
      <c r="AK166" s="27">
        <v>130</v>
      </c>
      <c r="AL166" s="27" t="s">
        <v>52</v>
      </c>
      <c r="AM166" s="27">
        <v>1</v>
      </c>
      <c r="AN166" s="32">
        <v>3</v>
      </c>
      <c r="AO166" s="32">
        <v>1</v>
      </c>
      <c r="AP166" s="27"/>
      <c r="AQ166" s="27"/>
      <c r="AR166" s="27"/>
      <c r="AS166" s="27"/>
      <c r="AT166" s="27"/>
      <c r="AU166" s="27"/>
      <c r="AV166" s="27"/>
      <c r="AW166" s="27" t="s">
        <v>3562</v>
      </c>
      <c r="AX166" s="27" t="s">
        <v>3563</v>
      </c>
      <c r="AY166" s="27"/>
      <c r="AZ166" s="27"/>
      <c r="BA166" s="27"/>
      <c r="BB166" s="27"/>
      <c r="BC166" s="27"/>
    </row>
    <row r="167" spans="1:55" ht="16.5" x14ac:dyDescent="0.3">
      <c r="A167" s="27"/>
      <c r="B167" s="27"/>
      <c r="C167" s="27">
        <v>8554</v>
      </c>
      <c r="D167" s="27" t="s">
        <v>4245</v>
      </c>
      <c r="E167" s="27" t="s">
        <v>900</v>
      </c>
      <c r="F167" s="27" t="s">
        <v>48</v>
      </c>
      <c r="G167" s="27" t="s">
        <v>88</v>
      </c>
      <c r="H167" s="27" t="s">
        <v>89</v>
      </c>
      <c r="I167" s="27" t="s">
        <v>94</v>
      </c>
      <c r="J167" s="27" t="s">
        <v>914</v>
      </c>
      <c r="K167" s="27" t="s">
        <v>51</v>
      </c>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32">
        <v>2</v>
      </c>
      <c r="AO167" s="32">
        <v>1</v>
      </c>
      <c r="AP167" s="27">
        <v>2200</v>
      </c>
      <c r="AQ167" s="27" t="s">
        <v>52</v>
      </c>
      <c r="AR167" s="27">
        <v>1</v>
      </c>
      <c r="AS167" s="27">
        <v>2</v>
      </c>
      <c r="AT167" s="27">
        <v>1</v>
      </c>
      <c r="AU167" s="27"/>
      <c r="AV167" s="27"/>
      <c r="AW167" s="27" t="s">
        <v>3565</v>
      </c>
      <c r="AX167" s="27">
        <v>42234.483958333331</v>
      </c>
      <c r="AY167" s="27"/>
      <c r="AZ167" s="27"/>
      <c r="BA167" s="27"/>
      <c r="BB167" s="27"/>
      <c r="BC167" s="27"/>
    </row>
    <row r="168" spans="1:55" ht="16.5" x14ac:dyDescent="0.3">
      <c r="A168" s="27"/>
      <c r="B168" s="27"/>
      <c r="C168" s="27">
        <v>8857</v>
      </c>
      <c r="D168" s="27" t="s">
        <v>4246</v>
      </c>
      <c r="E168" s="27" t="s">
        <v>900</v>
      </c>
      <c r="F168" s="27" t="s">
        <v>48</v>
      </c>
      <c r="G168" s="27" t="s">
        <v>88</v>
      </c>
      <c r="H168" s="27" t="s">
        <v>92</v>
      </c>
      <c r="I168" s="27" t="s">
        <v>98</v>
      </c>
      <c r="J168" s="27" t="s">
        <v>100</v>
      </c>
      <c r="K168" s="27" t="s">
        <v>64</v>
      </c>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32">
        <v>3</v>
      </c>
      <c r="AO168" s="32">
        <v>1</v>
      </c>
      <c r="AP168" s="27">
        <v>3900</v>
      </c>
      <c r="AQ168" s="27" t="s">
        <v>52</v>
      </c>
      <c r="AR168" s="27">
        <v>1</v>
      </c>
      <c r="AS168" s="27">
        <v>7</v>
      </c>
      <c r="AT168" s="27">
        <v>1</v>
      </c>
      <c r="AU168" s="27"/>
      <c r="AV168" s="27"/>
      <c r="AW168" s="27" t="s">
        <v>3524</v>
      </c>
      <c r="AX168" s="27">
        <v>42234.470173611109</v>
      </c>
      <c r="AY168" s="27"/>
      <c r="AZ168" s="27"/>
      <c r="BA168" s="27"/>
      <c r="BB168" s="27"/>
      <c r="BC168" s="27"/>
    </row>
    <row r="169" spans="1:55" ht="16.5" x14ac:dyDescent="0.3">
      <c r="A169" s="27"/>
      <c r="B169" s="27"/>
      <c r="C169" s="27">
        <v>8857</v>
      </c>
      <c r="D169" s="27" t="s">
        <v>4247</v>
      </c>
      <c r="E169" s="27" t="s">
        <v>900</v>
      </c>
      <c r="F169" s="27" t="s">
        <v>48</v>
      </c>
      <c r="G169" s="27" t="s">
        <v>88</v>
      </c>
      <c r="H169" s="27" t="s">
        <v>92</v>
      </c>
      <c r="I169" s="27" t="s">
        <v>98</v>
      </c>
      <c r="J169" s="27" t="s">
        <v>100</v>
      </c>
      <c r="K169" s="27" t="s">
        <v>64</v>
      </c>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32">
        <v>3</v>
      </c>
      <c r="AO169" s="32">
        <v>1</v>
      </c>
      <c r="AP169" s="27">
        <v>4000</v>
      </c>
      <c r="AQ169" s="27" t="s">
        <v>52</v>
      </c>
      <c r="AR169" s="27">
        <v>1</v>
      </c>
      <c r="AS169" s="27">
        <v>7</v>
      </c>
      <c r="AT169" s="27">
        <v>1</v>
      </c>
      <c r="AU169" s="27"/>
      <c r="AV169" s="27"/>
      <c r="AW169" s="27" t="s">
        <v>3525</v>
      </c>
      <c r="AX169" s="27">
        <v>42234.538148148145</v>
      </c>
      <c r="AY169" s="27"/>
      <c r="AZ169" s="27"/>
      <c r="BA169" s="27"/>
      <c r="BB169" s="27"/>
      <c r="BC169" s="27"/>
    </row>
    <row r="170" spans="1:55" ht="16.5" x14ac:dyDescent="0.3">
      <c r="A170" s="27"/>
      <c r="B170" s="27"/>
      <c r="C170" s="27">
        <v>8857</v>
      </c>
      <c r="D170" s="27" t="s">
        <v>4248</v>
      </c>
      <c r="E170" s="27" t="s">
        <v>900</v>
      </c>
      <c r="F170" s="27" t="s">
        <v>48</v>
      </c>
      <c r="G170" s="27" t="s">
        <v>88</v>
      </c>
      <c r="H170" s="27" t="s">
        <v>92</v>
      </c>
      <c r="I170" s="27" t="s">
        <v>98</v>
      </c>
      <c r="J170" s="27" t="s">
        <v>100</v>
      </c>
      <c r="K170" s="27" t="s">
        <v>64</v>
      </c>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32">
        <v>3</v>
      </c>
      <c r="AO170" s="32">
        <v>1</v>
      </c>
      <c r="AP170" s="27">
        <v>4000</v>
      </c>
      <c r="AQ170" s="27" t="s">
        <v>52</v>
      </c>
      <c r="AR170" s="27">
        <v>2</v>
      </c>
      <c r="AS170" s="27">
        <v>5</v>
      </c>
      <c r="AT170" s="27">
        <v>2</v>
      </c>
      <c r="AU170" s="27"/>
      <c r="AV170" s="27"/>
      <c r="AW170" s="27" t="s">
        <v>3526</v>
      </c>
      <c r="AX170" s="27">
        <v>42234.446493055555</v>
      </c>
      <c r="AY170" s="27"/>
      <c r="AZ170" s="27"/>
      <c r="BA170" s="27"/>
      <c r="BB170" s="27"/>
      <c r="BC170" s="27"/>
    </row>
    <row r="171" spans="1:55" ht="16.5" x14ac:dyDescent="0.3">
      <c r="A171" s="27"/>
      <c r="B171" s="27"/>
      <c r="C171" s="27">
        <v>8857</v>
      </c>
      <c r="D171" s="27" t="s">
        <v>4249</v>
      </c>
      <c r="E171" s="27" t="s">
        <v>900</v>
      </c>
      <c r="F171" s="27" t="s">
        <v>48</v>
      </c>
      <c r="G171" s="27" t="s">
        <v>88</v>
      </c>
      <c r="H171" s="27" t="s">
        <v>92</v>
      </c>
      <c r="I171" s="27" t="s">
        <v>98</v>
      </c>
      <c r="J171" s="27" t="s">
        <v>95</v>
      </c>
      <c r="K171" s="27" t="s">
        <v>64</v>
      </c>
      <c r="L171" s="27" t="s">
        <v>53</v>
      </c>
      <c r="M171" s="27"/>
      <c r="N171" s="27"/>
      <c r="O171" s="27"/>
      <c r="P171" s="27"/>
      <c r="Q171" s="27"/>
      <c r="R171" s="27" t="s">
        <v>52</v>
      </c>
      <c r="S171" s="27">
        <v>425</v>
      </c>
      <c r="T171" s="27" t="s">
        <v>52</v>
      </c>
      <c r="U171" s="27">
        <v>1</v>
      </c>
      <c r="V171" s="27">
        <v>3</v>
      </c>
      <c r="W171" s="27">
        <v>1</v>
      </c>
      <c r="X171" s="27" t="s">
        <v>52</v>
      </c>
      <c r="Y171" s="27">
        <v>160</v>
      </c>
      <c r="Z171" s="27" t="s">
        <v>52</v>
      </c>
      <c r="AA171" s="27">
        <v>1</v>
      </c>
      <c r="AB171" s="27">
        <v>4</v>
      </c>
      <c r="AC171" s="27">
        <v>1</v>
      </c>
      <c r="AD171" s="27" t="s">
        <v>53</v>
      </c>
      <c r="AE171" s="27"/>
      <c r="AF171" s="27"/>
      <c r="AG171" s="27"/>
      <c r="AH171" s="27"/>
      <c r="AI171" s="27"/>
      <c r="AJ171" s="27" t="s">
        <v>52</v>
      </c>
      <c r="AK171" s="27">
        <v>125</v>
      </c>
      <c r="AL171" s="27" t="s">
        <v>52</v>
      </c>
      <c r="AM171" s="27">
        <v>1</v>
      </c>
      <c r="AN171" s="31"/>
      <c r="AO171" s="31"/>
      <c r="AP171" s="27"/>
      <c r="AQ171" s="27"/>
      <c r="AR171" s="27"/>
      <c r="AS171" s="27"/>
      <c r="AT171" s="27"/>
      <c r="AU171" s="27"/>
      <c r="AV171" s="27"/>
      <c r="AW171" s="27" t="s">
        <v>3527</v>
      </c>
      <c r="AX171" s="27" t="s">
        <v>3528</v>
      </c>
      <c r="AY171" s="27"/>
      <c r="AZ171" s="27"/>
      <c r="BA171" s="27"/>
      <c r="BB171" s="27"/>
      <c r="BC171" s="27"/>
    </row>
    <row r="172" spans="1:55" ht="16.5" x14ac:dyDescent="0.3">
      <c r="A172" s="27"/>
      <c r="B172" s="27"/>
      <c r="C172" s="27">
        <v>8857</v>
      </c>
      <c r="D172" s="27" t="s">
        <v>4250</v>
      </c>
      <c r="E172" s="27" t="s">
        <v>900</v>
      </c>
      <c r="F172" s="27" t="s">
        <v>48</v>
      </c>
      <c r="G172" s="27" t="s">
        <v>88</v>
      </c>
      <c r="H172" s="27" t="s">
        <v>92</v>
      </c>
      <c r="I172" s="27" t="s">
        <v>98</v>
      </c>
      <c r="J172" s="27" t="s">
        <v>95</v>
      </c>
      <c r="K172" s="27" t="s">
        <v>64</v>
      </c>
      <c r="L172" s="27" t="s">
        <v>53</v>
      </c>
      <c r="M172" s="27"/>
      <c r="N172" s="27"/>
      <c r="O172" s="27"/>
      <c r="P172" s="27"/>
      <c r="Q172" s="27"/>
      <c r="R172" s="27" t="s">
        <v>52</v>
      </c>
      <c r="S172" s="27">
        <v>450</v>
      </c>
      <c r="T172" s="27" t="s">
        <v>52</v>
      </c>
      <c r="U172" s="27">
        <v>1</v>
      </c>
      <c r="V172" s="27">
        <v>2</v>
      </c>
      <c r="W172" s="27">
        <v>1</v>
      </c>
      <c r="X172" s="27" t="s">
        <v>52</v>
      </c>
      <c r="Y172" s="27">
        <v>200</v>
      </c>
      <c r="Z172" s="27" t="s">
        <v>52</v>
      </c>
      <c r="AA172" s="27">
        <v>1</v>
      </c>
      <c r="AB172" s="27">
        <v>5</v>
      </c>
      <c r="AC172" s="27">
        <v>1</v>
      </c>
      <c r="AD172" s="27" t="s">
        <v>53</v>
      </c>
      <c r="AE172" s="27"/>
      <c r="AF172" s="27"/>
      <c r="AG172" s="27"/>
      <c r="AH172" s="27"/>
      <c r="AI172" s="27"/>
      <c r="AJ172" s="27" t="s">
        <v>52</v>
      </c>
      <c r="AK172" s="27">
        <v>140</v>
      </c>
      <c r="AL172" s="27" t="s">
        <v>52</v>
      </c>
      <c r="AM172" s="27">
        <v>1</v>
      </c>
      <c r="AN172" s="31"/>
      <c r="AO172" s="31"/>
      <c r="AP172" s="27"/>
      <c r="AQ172" s="27"/>
      <c r="AR172" s="27"/>
      <c r="AS172" s="27"/>
      <c r="AT172" s="27"/>
      <c r="AU172" s="27"/>
      <c r="AV172" s="27"/>
      <c r="AW172" s="27" t="s">
        <v>3529</v>
      </c>
      <c r="AX172" s="27" t="s">
        <v>3530</v>
      </c>
      <c r="AY172" s="27"/>
      <c r="AZ172" s="27"/>
      <c r="BA172" s="27"/>
      <c r="BB172" s="27"/>
      <c r="BC172" s="27"/>
    </row>
    <row r="173" spans="1:55" ht="16.5" x14ac:dyDescent="0.3">
      <c r="A173" s="27"/>
      <c r="B173" s="27"/>
      <c r="C173" s="27">
        <v>8857</v>
      </c>
      <c r="D173" s="27" t="s">
        <v>4251</v>
      </c>
      <c r="E173" s="27" t="s">
        <v>900</v>
      </c>
      <c r="F173" s="27" t="s">
        <v>48</v>
      </c>
      <c r="G173" s="27" t="s">
        <v>88</v>
      </c>
      <c r="H173" s="27" t="s">
        <v>92</v>
      </c>
      <c r="I173" s="27" t="s">
        <v>98</v>
      </c>
      <c r="J173" s="27" t="s">
        <v>95</v>
      </c>
      <c r="K173" s="27" t="s">
        <v>64</v>
      </c>
      <c r="L173" s="27" t="s">
        <v>53</v>
      </c>
      <c r="M173" s="27"/>
      <c r="N173" s="27"/>
      <c r="O173" s="27"/>
      <c r="P173" s="27"/>
      <c r="Q173" s="27"/>
      <c r="R173" s="27" t="s">
        <v>52</v>
      </c>
      <c r="S173" s="27">
        <v>450</v>
      </c>
      <c r="T173" s="27" t="s">
        <v>52</v>
      </c>
      <c r="U173" s="27">
        <v>1</v>
      </c>
      <c r="V173" s="27">
        <v>4</v>
      </c>
      <c r="W173" s="27">
        <v>1</v>
      </c>
      <c r="X173" s="27" t="s">
        <v>52</v>
      </c>
      <c r="Y173" s="27">
        <v>175</v>
      </c>
      <c r="Z173" s="27" t="s">
        <v>52</v>
      </c>
      <c r="AA173" s="27">
        <v>1</v>
      </c>
      <c r="AB173" s="27">
        <v>5</v>
      </c>
      <c r="AC173" s="27">
        <v>1</v>
      </c>
      <c r="AD173" s="27" t="s">
        <v>53</v>
      </c>
      <c r="AE173" s="27"/>
      <c r="AF173" s="27"/>
      <c r="AG173" s="27"/>
      <c r="AH173" s="27"/>
      <c r="AI173" s="27"/>
      <c r="AJ173" s="27" t="s">
        <v>52</v>
      </c>
      <c r="AK173" s="27">
        <v>135</v>
      </c>
      <c r="AL173" s="27" t="s">
        <v>52</v>
      </c>
      <c r="AM173" s="27">
        <v>1</v>
      </c>
      <c r="AN173" s="31"/>
      <c r="AO173" s="31"/>
      <c r="AP173" s="27"/>
      <c r="AQ173" s="27"/>
      <c r="AR173" s="27"/>
      <c r="AS173" s="27"/>
      <c r="AT173" s="27"/>
      <c r="AU173" s="27"/>
      <c r="AV173" s="27"/>
      <c r="AW173" s="27" t="s">
        <v>3531</v>
      </c>
      <c r="AX173" s="27" t="s">
        <v>3532</v>
      </c>
      <c r="AY173" s="27"/>
      <c r="AZ173" s="27"/>
      <c r="BA173" s="27"/>
      <c r="BB173" s="27"/>
      <c r="BC173" s="27"/>
    </row>
    <row r="174" spans="1:55" ht="16.5" x14ac:dyDescent="0.3">
      <c r="A174" s="27"/>
      <c r="B174" s="27"/>
      <c r="C174" s="27">
        <v>9667</v>
      </c>
      <c r="D174" s="27" t="s">
        <v>4252</v>
      </c>
      <c r="E174" s="27" t="s">
        <v>900</v>
      </c>
      <c r="F174" s="27" t="s">
        <v>48</v>
      </c>
      <c r="G174" s="27" t="s">
        <v>88</v>
      </c>
      <c r="H174" s="27" t="s">
        <v>90</v>
      </c>
      <c r="I174" s="27" t="s">
        <v>952</v>
      </c>
      <c r="J174" s="27" t="s">
        <v>951</v>
      </c>
      <c r="K174" s="27" t="s">
        <v>64</v>
      </c>
      <c r="L174" s="27" t="s">
        <v>52</v>
      </c>
      <c r="M174" s="27">
        <v>140</v>
      </c>
      <c r="N174" s="27" t="s">
        <v>52</v>
      </c>
      <c r="O174" s="27">
        <v>1</v>
      </c>
      <c r="P174" s="27">
        <v>2</v>
      </c>
      <c r="Q174" s="27">
        <v>1</v>
      </c>
      <c r="R174" s="27" t="s">
        <v>52</v>
      </c>
      <c r="S174" s="27">
        <v>440</v>
      </c>
      <c r="T174" s="27" t="s">
        <v>52</v>
      </c>
      <c r="U174" s="27">
        <v>1</v>
      </c>
      <c r="V174" s="27">
        <v>2</v>
      </c>
      <c r="W174" s="27">
        <v>1</v>
      </c>
      <c r="X174" s="27" t="s">
        <v>52</v>
      </c>
      <c r="Y174" s="27">
        <v>200</v>
      </c>
      <c r="Z174" s="27" t="s">
        <v>52</v>
      </c>
      <c r="AA174" s="27">
        <v>1</v>
      </c>
      <c r="AB174" s="27">
        <v>2</v>
      </c>
      <c r="AC174" s="27">
        <v>1</v>
      </c>
      <c r="AD174" s="27" t="s">
        <v>53</v>
      </c>
      <c r="AE174" s="27"/>
      <c r="AF174" s="27"/>
      <c r="AG174" s="27"/>
      <c r="AH174" s="27"/>
      <c r="AI174" s="27"/>
      <c r="AJ174" s="27" t="s">
        <v>52</v>
      </c>
      <c r="AK174" s="27">
        <v>130</v>
      </c>
      <c r="AL174" s="27" t="s">
        <v>52</v>
      </c>
      <c r="AM174" s="27">
        <v>1</v>
      </c>
      <c r="AN174" s="32">
        <v>5</v>
      </c>
      <c r="AO174" s="32">
        <v>1</v>
      </c>
      <c r="AP174" s="27"/>
      <c r="AQ174" s="27"/>
      <c r="AR174" s="27"/>
      <c r="AS174" s="27"/>
      <c r="AT174" s="27"/>
      <c r="AU174" s="27"/>
      <c r="AV174" s="27"/>
      <c r="AW174" s="27" t="s">
        <v>3535</v>
      </c>
      <c r="AX174" s="27" t="s">
        <v>3536</v>
      </c>
      <c r="AY174" s="27"/>
      <c r="AZ174" s="27"/>
      <c r="BA174" s="27"/>
      <c r="BB174" s="27"/>
      <c r="BC174" s="27"/>
    </row>
    <row r="175" spans="1:55" ht="16.5" x14ac:dyDescent="0.3">
      <c r="A175" s="27"/>
      <c r="B175" s="27"/>
      <c r="C175" s="27">
        <v>9667</v>
      </c>
      <c r="D175" s="27" t="s">
        <v>4253</v>
      </c>
      <c r="E175" s="27" t="s">
        <v>900</v>
      </c>
      <c r="F175" s="27" t="s">
        <v>48</v>
      </c>
      <c r="G175" s="27" t="s">
        <v>88</v>
      </c>
      <c r="H175" s="27" t="s">
        <v>90</v>
      </c>
      <c r="I175" s="27" t="s">
        <v>952</v>
      </c>
      <c r="J175" s="27" t="s">
        <v>951</v>
      </c>
      <c r="K175" s="27" t="s">
        <v>64</v>
      </c>
      <c r="L175" s="27" t="s">
        <v>52</v>
      </c>
      <c r="M175" s="27">
        <v>150</v>
      </c>
      <c r="N175" s="27" t="s">
        <v>52</v>
      </c>
      <c r="O175" s="27">
        <v>2</v>
      </c>
      <c r="P175" s="27">
        <v>3</v>
      </c>
      <c r="Q175" s="27">
        <v>2</v>
      </c>
      <c r="R175" s="27" t="s">
        <v>52</v>
      </c>
      <c r="S175" s="27">
        <v>375</v>
      </c>
      <c r="T175" s="27" t="s">
        <v>52</v>
      </c>
      <c r="U175" s="27">
        <v>2</v>
      </c>
      <c r="V175" s="27">
        <v>2</v>
      </c>
      <c r="W175" s="27">
        <v>2</v>
      </c>
      <c r="X175" s="27" t="s">
        <v>52</v>
      </c>
      <c r="Y175" s="27">
        <v>200</v>
      </c>
      <c r="Z175" s="27" t="s">
        <v>52</v>
      </c>
      <c r="AA175" s="27">
        <v>3</v>
      </c>
      <c r="AB175" s="27">
        <v>2</v>
      </c>
      <c r="AC175" s="27">
        <v>2</v>
      </c>
      <c r="AD175" s="27" t="s">
        <v>53</v>
      </c>
      <c r="AE175" s="27"/>
      <c r="AF175" s="27"/>
      <c r="AG175" s="27"/>
      <c r="AH175" s="27"/>
      <c r="AI175" s="27"/>
      <c r="AJ175" s="27" t="s">
        <v>52</v>
      </c>
      <c r="AK175" s="27">
        <v>130</v>
      </c>
      <c r="AL175" s="27" t="s">
        <v>52</v>
      </c>
      <c r="AM175" s="27">
        <v>3</v>
      </c>
      <c r="AN175" s="32">
        <v>2</v>
      </c>
      <c r="AO175" s="32">
        <v>2</v>
      </c>
      <c r="AP175" s="27"/>
      <c r="AQ175" s="27"/>
      <c r="AR175" s="27"/>
      <c r="AS175" s="27"/>
      <c r="AT175" s="27"/>
      <c r="AU175" s="27"/>
      <c r="AV175" s="27"/>
      <c r="AW175" s="27" t="s">
        <v>3537</v>
      </c>
      <c r="AX175" s="27" t="s">
        <v>3538</v>
      </c>
      <c r="AY175" s="27"/>
      <c r="AZ175" s="27"/>
      <c r="BA175" s="27"/>
      <c r="BB175" s="27"/>
      <c r="BC175" s="27"/>
    </row>
    <row r="176" spans="1:55" ht="16.5" x14ac:dyDescent="0.3">
      <c r="A176" s="27"/>
      <c r="B176" s="27"/>
      <c r="C176" s="27">
        <v>9667</v>
      </c>
      <c r="D176" s="27" t="s">
        <v>4254</v>
      </c>
      <c r="E176" s="27" t="s">
        <v>900</v>
      </c>
      <c r="F176" s="27" t="s">
        <v>48</v>
      </c>
      <c r="G176" s="27" t="s">
        <v>88</v>
      </c>
      <c r="H176" s="27" t="s">
        <v>90</v>
      </c>
      <c r="I176" s="27" t="s">
        <v>952</v>
      </c>
      <c r="J176" s="27" t="s">
        <v>951</v>
      </c>
      <c r="K176" s="27" t="s">
        <v>64</v>
      </c>
      <c r="L176" s="27" t="s">
        <v>52</v>
      </c>
      <c r="M176" s="27">
        <v>150</v>
      </c>
      <c r="N176" s="27" t="s">
        <v>52</v>
      </c>
      <c r="O176" s="27">
        <v>1</v>
      </c>
      <c r="P176" s="27">
        <v>2</v>
      </c>
      <c r="Q176" s="27">
        <v>1</v>
      </c>
      <c r="R176" s="27" t="s">
        <v>52</v>
      </c>
      <c r="S176" s="27">
        <v>425</v>
      </c>
      <c r="T176" s="27" t="s">
        <v>52</v>
      </c>
      <c r="U176" s="27">
        <v>1</v>
      </c>
      <c r="V176" s="27">
        <v>2</v>
      </c>
      <c r="W176" s="27">
        <v>1</v>
      </c>
      <c r="X176" s="27" t="s">
        <v>52</v>
      </c>
      <c r="Y176" s="27">
        <v>175</v>
      </c>
      <c r="Z176" s="27" t="s">
        <v>52</v>
      </c>
      <c r="AA176" s="27">
        <v>1</v>
      </c>
      <c r="AB176" s="27">
        <v>2</v>
      </c>
      <c r="AC176" s="27">
        <v>1</v>
      </c>
      <c r="AD176" s="27" t="s">
        <v>53</v>
      </c>
      <c r="AE176" s="27"/>
      <c r="AF176" s="27"/>
      <c r="AG176" s="27"/>
      <c r="AH176" s="27"/>
      <c r="AI176" s="27"/>
      <c r="AJ176" s="27" t="s">
        <v>52</v>
      </c>
      <c r="AK176" s="27">
        <v>130</v>
      </c>
      <c r="AL176" s="27" t="s">
        <v>52</v>
      </c>
      <c r="AM176" s="27">
        <v>1</v>
      </c>
      <c r="AN176" s="32">
        <v>4</v>
      </c>
      <c r="AO176" s="32">
        <v>1</v>
      </c>
      <c r="AP176" s="27"/>
      <c r="AQ176" s="27"/>
      <c r="AR176" s="27"/>
      <c r="AS176" s="27"/>
      <c r="AT176" s="27"/>
      <c r="AU176" s="27"/>
      <c r="AV176" s="27"/>
      <c r="AW176" s="27" t="s">
        <v>3539</v>
      </c>
      <c r="AX176" s="27" t="s">
        <v>3540</v>
      </c>
      <c r="AY176" s="27"/>
      <c r="AZ176" s="27"/>
      <c r="BA176" s="27"/>
      <c r="BB176" s="27"/>
      <c r="BC176" s="27"/>
    </row>
    <row r="177" spans="1:55" ht="16.5" x14ac:dyDescent="0.3">
      <c r="A177" s="27"/>
      <c r="B177" s="27"/>
      <c r="C177" s="27">
        <v>9667</v>
      </c>
      <c r="D177" s="27" t="s">
        <v>4255</v>
      </c>
      <c r="E177" s="27" t="s">
        <v>900</v>
      </c>
      <c r="F177" s="27" t="s">
        <v>48</v>
      </c>
      <c r="G177" s="27" t="s">
        <v>88</v>
      </c>
      <c r="H177" s="27" t="s">
        <v>90</v>
      </c>
      <c r="I177" s="27" t="s">
        <v>952</v>
      </c>
      <c r="J177" s="27" t="s">
        <v>951</v>
      </c>
      <c r="K177" s="27" t="s">
        <v>64</v>
      </c>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32">
        <v>4</v>
      </c>
      <c r="AO177" s="32">
        <v>1</v>
      </c>
      <c r="AP177" s="27">
        <v>3850</v>
      </c>
      <c r="AQ177" s="27" t="s">
        <v>52</v>
      </c>
      <c r="AR177" s="27">
        <v>1</v>
      </c>
      <c r="AS177" s="27">
        <v>2</v>
      </c>
      <c r="AT177" s="27">
        <v>1</v>
      </c>
      <c r="AU177" s="27"/>
      <c r="AV177" s="27"/>
      <c r="AW177" s="27" t="s">
        <v>3542</v>
      </c>
      <c r="AX177" s="27">
        <v>42234.569675925923</v>
      </c>
      <c r="AY177" s="27"/>
      <c r="AZ177" s="27"/>
      <c r="BA177" s="27"/>
      <c r="BB177" s="27"/>
      <c r="BC177" s="27"/>
    </row>
    <row r="178" spans="1:55" ht="16.5" x14ac:dyDescent="0.3">
      <c r="A178" s="27"/>
      <c r="B178" s="27"/>
      <c r="C178" s="27">
        <v>9667</v>
      </c>
      <c r="D178" s="27" t="s">
        <v>4256</v>
      </c>
      <c r="E178" s="27" t="s">
        <v>900</v>
      </c>
      <c r="F178" s="27" t="s">
        <v>48</v>
      </c>
      <c r="G178" s="27" t="s">
        <v>88</v>
      </c>
      <c r="H178" s="27" t="s">
        <v>90</v>
      </c>
      <c r="I178" s="27" t="s">
        <v>952</v>
      </c>
      <c r="J178" s="27" t="s">
        <v>951</v>
      </c>
      <c r="K178" s="27" t="s">
        <v>64</v>
      </c>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31"/>
      <c r="AO178" s="31"/>
      <c r="AP178" s="27">
        <v>4000</v>
      </c>
      <c r="AQ178" s="27" t="s">
        <v>52</v>
      </c>
      <c r="AR178" s="27">
        <v>3</v>
      </c>
      <c r="AS178" s="27">
        <v>2</v>
      </c>
      <c r="AT178" s="27">
        <v>1</v>
      </c>
      <c r="AU178" s="27"/>
      <c r="AV178" s="27"/>
      <c r="AW178" s="27" t="s">
        <v>3544</v>
      </c>
      <c r="AX178" s="27">
        <v>42234.575555555559</v>
      </c>
      <c r="AY178" s="27"/>
      <c r="AZ178" s="27"/>
      <c r="BA178" s="27"/>
      <c r="BB178" s="27"/>
      <c r="BC178" s="27"/>
    </row>
    <row r="179" spans="1:55" ht="16.5" x14ac:dyDescent="0.3">
      <c r="A179" s="27"/>
      <c r="B179" s="27"/>
      <c r="C179" s="27">
        <v>9667</v>
      </c>
      <c r="D179" s="27" t="s">
        <v>4257</v>
      </c>
      <c r="E179" s="27" t="s">
        <v>900</v>
      </c>
      <c r="F179" s="27" t="s">
        <v>48</v>
      </c>
      <c r="G179" s="27" t="s">
        <v>88</v>
      </c>
      <c r="H179" s="27" t="s">
        <v>90</v>
      </c>
      <c r="I179" s="27" t="s">
        <v>952</v>
      </c>
      <c r="J179" s="27" t="s">
        <v>951</v>
      </c>
      <c r="K179" s="27" t="s">
        <v>64</v>
      </c>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31"/>
      <c r="AO179" s="31"/>
      <c r="AP179" s="27">
        <v>4000</v>
      </c>
      <c r="AQ179" s="27" t="s">
        <v>52</v>
      </c>
      <c r="AR179" s="27">
        <v>3</v>
      </c>
      <c r="AS179" s="27">
        <v>3</v>
      </c>
      <c r="AT179" s="27">
        <v>1</v>
      </c>
      <c r="AU179" s="27"/>
      <c r="AV179" s="27"/>
      <c r="AW179" s="27" t="s">
        <v>3545</v>
      </c>
      <c r="AX179" s="27">
        <v>42234.516469907408</v>
      </c>
      <c r="AY179" s="27"/>
      <c r="AZ179" s="27"/>
      <c r="BA179" s="27"/>
      <c r="BB179" s="27"/>
      <c r="BC179" s="27"/>
    </row>
    <row r="180" spans="1:55" ht="16.5" x14ac:dyDescent="0.3">
      <c r="A180" s="27"/>
      <c r="B180" s="27"/>
      <c r="C180" s="27">
        <v>3625</v>
      </c>
      <c r="D180" s="27" t="s">
        <v>4258</v>
      </c>
      <c r="E180" s="28">
        <v>42236</v>
      </c>
      <c r="F180" s="27" t="s">
        <v>377</v>
      </c>
      <c r="G180" s="27" t="s">
        <v>670</v>
      </c>
      <c r="H180" s="27" t="s">
        <v>669</v>
      </c>
      <c r="I180" s="27"/>
      <c r="J180" s="27"/>
      <c r="K180" s="27" t="s">
        <v>51</v>
      </c>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31"/>
      <c r="AO180" s="31"/>
      <c r="AP180" s="27"/>
      <c r="AQ180" s="27"/>
      <c r="AR180" s="27"/>
      <c r="AS180" s="27"/>
      <c r="AT180" s="27"/>
      <c r="AU180" s="27" t="s">
        <v>706</v>
      </c>
      <c r="AV180" s="27">
        <v>3265764</v>
      </c>
      <c r="AW180" s="27" t="s">
        <v>705</v>
      </c>
      <c r="AX180" s="27" t="s">
        <v>704</v>
      </c>
      <c r="AY180" s="27">
        <v>84</v>
      </c>
      <c r="AZ180" s="27"/>
      <c r="BA180" s="27">
        <v>-1</v>
      </c>
      <c r="BB180" s="27"/>
      <c r="BC180" s="27"/>
    </row>
    <row r="181" spans="1:55" ht="16.5" x14ac:dyDescent="0.3">
      <c r="A181" s="27"/>
      <c r="B181" s="27"/>
      <c r="C181" s="27">
        <v>3625</v>
      </c>
      <c r="D181" s="27" t="s">
        <v>4259</v>
      </c>
      <c r="E181" s="28">
        <v>42236</v>
      </c>
      <c r="F181" s="27" t="s">
        <v>377</v>
      </c>
      <c r="G181" s="27" t="s">
        <v>670</v>
      </c>
      <c r="H181" s="27" t="s">
        <v>669</v>
      </c>
      <c r="I181" s="27"/>
      <c r="J181" s="27"/>
      <c r="K181" s="27" t="s">
        <v>51</v>
      </c>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31"/>
      <c r="AO181" s="31"/>
      <c r="AP181" s="27"/>
      <c r="AQ181" s="27"/>
      <c r="AR181" s="27"/>
      <c r="AS181" s="27"/>
      <c r="AT181" s="27"/>
      <c r="AU181" s="27" t="s">
        <v>703</v>
      </c>
      <c r="AV181" s="27">
        <v>3265765</v>
      </c>
      <c r="AW181" s="27" t="s">
        <v>702</v>
      </c>
      <c r="AX181" s="27" t="s">
        <v>701</v>
      </c>
      <c r="AY181" s="27">
        <v>85</v>
      </c>
      <c r="AZ181" s="27"/>
      <c r="BA181" s="27">
        <v>-1</v>
      </c>
      <c r="BB181" s="27"/>
      <c r="BC181" s="27"/>
    </row>
    <row r="182" spans="1:55" ht="16.5" x14ac:dyDescent="0.3">
      <c r="A182" s="27"/>
      <c r="B182" s="27"/>
      <c r="C182" s="27">
        <v>3625</v>
      </c>
      <c r="D182" s="27" t="s">
        <v>4260</v>
      </c>
      <c r="E182" s="28">
        <v>42236</v>
      </c>
      <c r="F182" s="27" t="s">
        <v>377</v>
      </c>
      <c r="G182" s="27" t="s">
        <v>670</v>
      </c>
      <c r="H182" s="27" t="s">
        <v>669</v>
      </c>
      <c r="I182" s="27"/>
      <c r="J182" s="27"/>
      <c r="K182" s="27" t="s">
        <v>51</v>
      </c>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31"/>
      <c r="AO182" s="31"/>
      <c r="AP182" s="27"/>
      <c r="AQ182" s="27"/>
      <c r="AR182" s="27"/>
      <c r="AS182" s="27"/>
      <c r="AT182" s="27"/>
      <c r="AU182" s="27" t="s">
        <v>700</v>
      </c>
      <c r="AV182" s="27">
        <v>3265766</v>
      </c>
      <c r="AW182" s="27" t="s">
        <v>699</v>
      </c>
      <c r="AX182" s="27" t="s">
        <v>698</v>
      </c>
      <c r="AY182" s="27">
        <v>86</v>
      </c>
      <c r="AZ182" s="27"/>
      <c r="BA182" s="27">
        <v>-1</v>
      </c>
      <c r="BB182" s="27"/>
      <c r="BC182" s="27"/>
    </row>
    <row r="183" spans="1:55" ht="16.5" x14ac:dyDescent="0.3">
      <c r="A183" s="27"/>
      <c r="B183" s="27"/>
      <c r="C183" s="27">
        <v>3625</v>
      </c>
      <c r="D183" s="27" t="s">
        <v>4261</v>
      </c>
      <c r="E183" s="28">
        <v>42236</v>
      </c>
      <c r="F183" s="27" t="s">
        <v>377</v>
      </c>
      <c r="G183" s="27" t="s">
        <v>670</v>
      </c>
      <c r="H183" s="27" t="s">
        <v>669</v>
      </c>
      <c r="I183" s="27"/>
      <c r="J183" s="27"/>
      <c r="K183" s="27" t="s">
        <v>51</v>
      </c>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31"/>
      <c r="AO183" s="31"/>
      <c r="AP183" s="27"/>
      <c r="AQ183" s="27"/>
      <c r="AR183" s="27"/>
      <c r="AS183" s="27"/>
      <c r="AT183" s="27"/>
      <c r="AU183" s="27" t="s">
        <v>697</v>
      </c>
      <c r="AV183" s="27">
        <v>3265780</v>
      </c>
      <c r="AW183" s="27" t="s">
        <v>696</v>
      </c>
      <c r="AX183" s="27" t="s">
        <v>695</v>
      </c>
      <c r="AY183" s="27">
        <v>87</v>
      </c>
      <c r="AZ183" s="27"/>
      <c r="BA183" s="27">
        <v>-1</v>
      </c>
      <c r="BB183" s="27"/>
      <c r="BC183" s="27"/>
    </row>
    <row r="184" spans="1:55" ht="16.5" x14ac:dyDescent="0.3">
      <c r="A184" s="27"/>
      <c r="B184" s="27"/>
      <c r="C184" s="27">
        <v>3625</v>
      </c>
      <c r="D184" s="27" t="s">
        <v>4262</v>
      </c>
      <c r="E184" s="28">
        <v>42236</v>
      </c>
      <c r="F184" s="27" t="s">
        <v>377</v>
      </c>
      <c r="G184" s="27" t="s">
        <v>670</v>
      </c>
      <c r="H184" s="27" t="s">
        <v>669</v>
      </c>
      <c r="I184" s="27"/>
      <c r="J184" s="27"/>
      <c r="K184" s="27" t="s">
        <v>51</v>
      </c>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31"/>
      <c r="AO184" s="31"/>
      <c r="AP184" s="27"/>
      <c r="AQ184" s="27"/>
      <c r="AR184" s="27"/>
      <c r="AS184" s="27"/>
      <c r="AT184" s="27"/>
      <c r="AU184" s="27" t="s">
        <v>694</v>
      </c>
      <c r="AV184" s="27">
        <v>3265781</v>
      </c>
      <c r="AW184" s="27" t="s">
        <v>693</v>
      </c>
      <c r="AX184" s="27" t="s">
        <v>692</v>
      </c>
      <c r="AY184" s="27">
        <v>88</v>
      </c>
      <c r="AZ184" s="27"/>
      <c r="BA184" s="27">
        <v>-1</v>
      </c>
      <c r="BB184" s="27"/>
      <c r="BC184" s="27"/>
    </row>
    <row r="185" spans="1:55" ht="16.5" x14ac:dyDescent="0.3">
      <c r="A185" s="27"/>
      <c r="B185" s="27"/>
      <c r="C185" s="27">
        <v>3625</v>
      </c>
      <c r="D185" s="27" t="s">
        <v>4263</v>
      </c>
      <c r="E185" s="28">
        <v>42236</v>
      </c>
      <c r="F185" s="27" t="s">
        <v>377</v>
      </c>
      <c r="G185" s="27" t="s">
        <v>670</v>
      </c>
      <c r="H185" s="27" t="s">
        <v>669</v>
      </c>
      <c r="I185" s="27"/>
      <c r="J185" s="27"/>
      <c r="K185" s="27" t="s">
        <v>51</v>
      </c>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31"/>
      <c r="AO185" s="31"/>
      <c r="AP185" s="27"/>
      <c r="AQ185" s="27"/>
      <c r="AR185" s="27"/>
      <c r="AS185" s="27"/>
      <c r="AT185" s="27"/>
      <c r="AU185" s="27" t="s">
        <v>691</v>
      </c>
      <c r="AV185" s="27">
        <v>3265782</v>
      </c>
      <c r="AW185" s="27" t="s">
        <v>690</v>
      </c>
      <c r="AX185" s="27" t="s">
        <v>689</v>
      </c>
      <c r="AY185" s="27">
        <v>89</v>
      </c>
      <c r="AZ185" s="27"/>
      <c r="BA185" s="27">
        <v>-1</v>
      </c>
      <c r="BB185" s="27"/>
      <c r="BC185" s="27"/>
    </row>
    <row r="186" spans="1:55" ht="16.5" x14ac:dyDescent="0.3">
      <c r="A186" s="27"/>
      <c r="B186" s="27"/>
      <c r="C186" s="27">
        <v>3625</v>
      </c>
      <c r="D186" s="27" t="s">
        <v>4264</v>
      </c>
      <c r="E186" s="28">
        <v>42236</v>
      </c>
      <c r="F186" s="27" t="s">
        <v>377</v>
      </c>
      <c r="G186" s="27" t="s">
        <v>670</v>
      </c>
      <c r="H186" s="27" t="s">
        <v>669</v>
      </c>
      <c r="I186" s="27"/>
      <c r="J186" s="27"/>
      <c r="K186" s="27" t="s">
        <v>51</v>
      </c>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31"/>
      <c r="AO186" s="31"/>
      <c r="AP186" s="27"/>
      <c r="AQ186" s="27"/>
      <c r="AR186" s="27"/>
      <c r="AS186" s="27"/>
      <c r="AT186" s="27"/>
      <c r="AU186" s="27" t="s">
        <v>688</v>
      </c>
      <c r="AV186" s="27">
        <v>3265783</v>
      </c>
      <c r="AW186" s="27" t="s">
        <v>687</v>
      </c>
      <c r="AX186" s="27" t="s">
        <v>686</v>
      </c>
      <c r="AY186" s="27">
        <v>90</v>
      </c>
      <c r="AZ186" s="27"/>
      <c r="BA186" s="27">
        <v>-1</v>
      </c>
      <c r="BB186" s="27"/>
      <c r="BC186" s="27"/>
    </row>
    <row r="187" spans="1:55" ht="16.5" x14ac:dyDescent="0.3">
      <c r="A187" s="27"/>
      <c r="B187" s="27"/>
      <c r="C187" s="27">
        <v>3625</v>
      </c>
      <c r="D187" s="27" t="s">
        <v>4265</v>
      </c>
      <c r="E187" s="28">
        <v>42236</v>
      </c>
      <c r="F187" s="27" t="s">
        <v>377</v>
      </c>
      <c r="G187" s="27" t="s">
        <v>670</v>
      </c>
      <c r="H187" s="27" t="s">
        <v>669</v>
      </c>
      <c r="I187" s="27"/>
      <c r="J187" s="27"/>
      <c r="K187" s="27" t="s">
        <v>51</v>
      </c>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31"/>
      <c r="AO187" s="31"/>
      <c r="AP187" s="27"/>
      <c r="AQ187" s="27"/>
      <c r="AR187" s="27"/>
      <c r="AS187" s="27"/>
      <c r="AT187" s="27"/>
      <c r="AU187" s="27" t="s">
        <v>685</v>
      </c>
      <c r="AV187" s="27">
        <v>3265801</v>
      </c>
      <c r="AW187" s="27" t="s">
        <v>684</v>
      </c>
      <c r="AX187" s="27" t="s">
        <v>683</v>
      </c>
      <c r="AY187" s="27">
        <v>91</v>
      </c>
      <c r="AZ187" s="27"/>
      <c r="BA187" s="27">
        <v>-1</v>
      </c>
      <c r="BB187" s="27"/>
      <c r="BC187" s="27"/>
    </row>
    <row r="188" spans="1:55" ht="16.5" x14ac:dyDescent="0.3">
      <c r="A188" s="27"/>
      <c r="B188" s="27"/>
      <c r="C188" s="27">
        <v>3625</v>
      </c>
      <c r="D188" s="27" t="s">
        <v>4266</v>
      </c>
      <c r="E188" s="28">
        <v>42236</v>
      </c>
      <c r="F188" s="27" t="s">
        <v>377</v>
      </c>
      <c r="G188" s="27" t="s">
        <v>670</v>
      </c>
      <c r="H188" s="27" t="s">
        <v>669</v>
      </c>
      <c r="I188" s="27"/>
      <c r="J188" s="27"/>
      <c r="K188" s="27" t="s">
        <v>51</v>
      </c>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31"/>
      <c r="AO188" s="31"/>
      <c r="AP188" s="27"/>
      <c r="AQ188" s="27"/>
      <c r="AR188" s="27"/>
      <c r="AS188" s="27"/>
      <c r="AT188" s="27"/>
      <c r="AU188" s="27" t="s">
        <v>682</v>
      </c>
      <c r="AV188" s="27">
        <v>3265802</v>
      </c>
      <c r="AW188" s="27" t="s">
        <v>681</v>
      </c>
      <c r="AX188" s="27" t="s">
        <v>680</v>
      </c>
      <c r="AY188" s="27">
        <v>92</v>
      </c>
      <c r="AZ188" s="27"/>
      <c r="BA188" s="27">
        <v>-1</v>
      </c>
      <c r="BB188" s="27"/>
      <c r="BC188" s="27"/>
    </row>
    <row r="189" spans="1:55" ht="16.5" x14ac:dyDescent="0.3">
      <c r="A189" s="27"/>
      <c r="B189" s="27"/>
      <c r="C189" s="27">
        <v>3625</v>
      </c>
      <c r="D189" s="27" t="s">
        <v>4267</v>
      </c>
      <c r="E189" s="28">
        <v>42236</v>
      </c>
      <c r="F189" s="27" t="s">
        <v>377</v>
      </c>
      <c r="G189" s="27" t="s">
        <v>670</v>
      </c>
      <c r="H189" s="27" t="s">
        <v>669</v>
      </c>
      <c r="I189" s="27"/>
      <c r="J189" s="27"/>
      <c r="K189" s="27" t="s">
        <v>51</v>
      </c>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31"/>
      <c r="AO189" s="31"/>
      <c r="AP189" s="27"/>
      <c r="AQ189" s="27"/>
      <c r="AR189" s="27"/>
      <c r="AS189" s="27"/>
      <c r="AT189" s="27"/>
      <c r="AU189" s="27" t="s">
        <v>679</v>
      </c>
      <c r="AV189" s="27">
        <v>3265844</v>
      </c>
      <c r="AW189" s="27" t="s">
        <v>678</v>
      </c>
      <c r="AX189" s="27" t="s">
        <v>677</v>
      </c>
      <c r="AY189" s="27">
        <v>105</v>
      </c>
      <c r="AZ189" s="27"/>
      <c r="BA189" s="27">
        <v>-1</v>
      </c>
      <c r="BB189" s="27"/>
      <c r="BC189" s="27"/>
    </row>
    <row r="190" spans="1:55" ht="16.5" x14ac:dyDescent="0.3">
      <c r="A190" s="27"/>
      <c r="B190" s="27"/>
      <c r="C190" s="27">
        <v>3625</v>
      </c>
      <c r="D190" s="27" t="s">
        <v>4268</v>
      </c>
      <c r="E190" s="28">
        <v>42236</v>
      </c>
      <c r="F190" s="27" t="s">
        <v>377</v>
      </c>
      <c r="G190" s="27" t="s">
        <v>670</v>
      </c>
      <c r="H190" s="27" t="s">
        <v>669</v>
      </c>
      <c r="I190" s="27"/>
      <c r="J190" s="27"/>
      <c r="K190" s="27" t="s">
        <v>51</v>
      </c>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31"/>
      <c r="AO190" s="31"/>
      <c r="AP190" s="27"/>
      <c r="AQ190" s="27"/>
      <c r="AR190" s="27"/>
      <c r="AS190" s="27"/>
      <c r="AT190" s="27"/>
      <c r="AU190" s="27" t="s">
        <v>676</v>
      </c>
      <c r="AV190" s="27">
        <v>3265845</v>
      </c>
      <c r="AW190" s="27" t="s">
        <v>675</v>
      </c>
      <c r="AX190" s="27" t="s">
        <v>674</v>
      </c>
      <c r="AY190" s="27">
        <v>106</v>
      </c>
      <c r="AZ190" s="27"/>
      <c r="BA190" s="27">
        <v>-1</v>
      </c>
      <c r="BB190" s="27"/>
      <c r="BC190" s="27"/>
    </row>
    <row r="191" spans="1:55" ht="16.5" x14ac:dyDescent="0.3">
      <c r="A191" s="27"/>
      <c r="B191" s="27"/>
      <c r="C191" s="27">
        <v>3625</v>
      </c>
      <c r="D191" s="27" t="s">
        <v>4269</v>
      </c>
      <c r="E191" s="28">
        <v>42236</v>
      </c>
      <c r="F191" s="27" t="s">
        <v>377</v>
      </c>
      <c r="G191" s="27" t="s">
        <v>670</v>
      </c>
      <c r="H191" s="27" t="s">
        <v>669</v>
      </c>
      <c r="I191" s="27"/>
      <c r="J191" s="27"/>
      <c r="K191" s="27" t="s">
        <v>51</v>
      </c>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31"/>
      <c r="AO191" s="31"/>
      <c r="AP191" s="27"/>
      <c r="AQ191" s="27"/>
      <c r="AR191" s="27"/>
      <c r="AS191" s="27"/>
      <c r="AT191" s="27"/>
      <c r="AU191" s="27" t="s">
        <v>673</v>
      </c>
      <c r="AV191" s="27">
        <v>3265866</v>
      </c>
      <c r="AW191" s="27" t="s">
        <v>672</v>
      </c>
      <c r="AX191" s="27" t="s">
        <v>671</v>
      </c>
      <c r="AY191" s="27">
        <v>107</v>
      </c>
      <c r="AZ191" s="27"/>
      <c r="BA191" s="27">
        <v>-1</v>
      </c>
      <c r="BB191" s="27"/>
      <c r="BC191" s="27"/>
    </row>
    <row r="192" spans="1:55" ht="16.5" x14ac:dyDescent="0.3">
      <c r="A192" s="27"/>
      <c r="B192" s="27"/>
      <c r="C192" s="27">
        <v>3625</v>
      </c>
      <c r="D192" s="27" t="s">
        <v>4270</v>
      </c>
      <c r="E192" s="28">
        <v>42236</v>
      </c>
      <c r="F192" s="27" t="s">
        <v>377</v>
      </c>
      <c r="G192" s="27" t="s">
        <v>670</v>
      </c>
      <c r="H192" s="27" t="s">
        <v>669</v>
      </c>
      <c r="I192" s="27"/>
      <c r="J192" s="27"/>
      <c r="K192" s="27" t="s">
        <v>51</v>
      </c>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31"/>
      <c r="AO192" s="31"/>
      <c r="AP192" s="27"/>
      <c r="AQ192" s="27"/>
      <c r="AR192" s="27"/>
      <c r="AS192" s="27"/>
      <c r="AT192" s="27"/>
      <c r="AU192" s="27" t="s">
        <v>668</v>
      </c>
      <c r="AV192" s="27">
        <v>3265867</v>
      </c>
      <c r="AW192" s="27" t="s">
        <v>667</v>
      </c>
      <c r="AX192" s="27" t="s">
        <v>666</v>
      </c>
      <c r="AY192" s="27">
        <v>108</v>
      </c>
      <c r="AZ192" s="27"/>
      <c r="BA192" s="27">
        <v>-1</v>
      </c>
      <c r="BB192" s="27"/>
      <c r="BC192" s="27"/>
    </row>
    <row r="193" spans="1:55" ht="16.5" x14ac:dyDescent="0.3">
      <c r="A193" s="27"/>
      <c r="B193" s="27"/>
      <c r="C193" s="27">
        <v>3625</v>
      </c>
      <c r="D193" s="27" t="s">
        <v>4271</v>
      </c>
      <c r="E193" s="28">
        <v>42233</v>
      </c>
      <c r="F193" s="27" t="s">
        <v>377</v>
      </c>
      <c r="G193" s="27" t="s">
        <v>431</v>
      </c>
      <c r="H193" s="27" t="s">
        <v>583</v>
      </c>
      <c r="I193" s="27"/>
      <c r="J193" s="27"/>
      <c r="K193" s="27" t="s">
        <v>51</v>
      </c>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31"/>
      <c r="AO193" s="31"/>
      <c r="AP193" s="27"/>
      <c r="AQ193" s="27"/>
      <c r="AR193" s="27"/>
      <c r="AS193" s="27"/>
      <c r="AT193" s="27"/>
      <c r="AU193" s="27" t="s">
        <v>649</v>
      </c>
      <c r="AV193" s="27">
        <v>3146580</v>
      </c>
      <c r="AW193" s="27" t="s">
        <v>648</v>
      </c>
      <c r="AX193" s="27" t="s">
        <v>647</v>
      </c>
      <c r="AY193" s="27">
        <v>1</v>
      </c>
      <c r="AZ193" s="27"/>
      <c r="BA193" s="27">
        <v>-1</v>
      </c>
      <c r="BB193" s="27"/>
      <c r="BC193" s="27"/>
    </row>
    <row r="194" spans="1:55" ht="16.5" x14ac:dyDescent="0.3">
      <c r="A194" s="27"/>
      <c r="B194" s="27"/>
      <c r="C194" s="27">
        <v>3625</v>
      </c>
      <c r="D194" s="27" t="s">
        <v>4272</v>
      </c>
      <c r="E194" s="28">
        <v>42233</v>
      </c>
      <c r="F194" s="27" t="s">
        <v>377</v>
      </c>
      <c r="G194" s="27" t="s">
        <v>431</v>
      </c>
      <c r="H194" s="27" t="s">
        <v>583</v>
      </c>
      <c r="I194" s="27"/>
      <c r="J194" s="27"/>
      <c r="K194" s="27" t="s">
        <v>51</v>
      </c>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31"/>
      <c r="AO194" s="31"/>
      <c r="AP194" s="27"/>
      <c r="AQ194" s="27"/>
      <c r="AR194" s="27"/>
      <c r="AS194" s="27"/>
      <c r="AT194" s="27"/>
      <c r="AU194" s="27" t="s">
        <v>646</v>
      </c>
      <c r="AV194" s="27">
        <v>3146581</v>
      </c>
      <c r="AW194" s="27" t="s">
        <v>645</v>
      </c>
      <c r="AX194" s="27" t="s">
        <v>644</v>
      </c>
      <c r="AY194" s="27">
        <v>2</v>
      </c>
      <c r="AZ194" s="27"/>
      <c r="BA194" s="27">
        <v>-1</v>
      </c>
      <c r="BB194" s="27"/>
      <c r="BC194" s="27"/>
    </row>
    <row r="195" spans="1:55" ht="16.5" x14ac:dyDescent="0.3">
      <c r="A195" s="27"/>
      <c r="B195" s="27"/>
      <c r="C195" s="27">
        <v>3625</v>
      </c>
      <c r="D195" s="27" t="s">
        <v>4273</v>
      </c>
      <c r="E195" s="28">
        <v>42233</v>
      </c>
      <c r="F195" s="27" t="s">
        <v>377</v>
      </c>
      <c r="G195" s="27" t="s">
        <v>431</v>
      </c>
      <c r="H195" s="27" t="s">
        <v>583</v>
      </c>
      <c r="I195" s="27"/>
      <c r="J195" s="27"/>
      <c r="K195" s="27" t="s">
        <v>51</v>
      </c>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31"/>
      <c r="AO195" s="31"/>
      <c r="AP195" s="27"/>
      <c r="AQ195" s="27"/>
      <c r="AR195" s="27"/>
      <c r="AS195" s="27"/>
      <c r="AT195" s="27"/>
      <c r="AU195" s="27" t="s">
        <v>643</v>
      </c>
      <c r="AV195" s="27">
        <v>3146583</v>
      </c>
      <c r="AW195" s="27" t="s">
        <v>642</v>
      </c>
      <c r="AX195" s="27" t="s">
        <v>641</v>
      </c>
      <c r="AY195" s="27">
        <v>3</v>
      </c>
      <c r="AZ195" s="27"/>
      <c r="BA195" s="27">
        <v>-1</v>
      </c>
      <c r="BB195" s="27"/>
      <c r="BC195" s="27"/>
    </row>
    <row r="196" spans="1:55" ht="16.5" x14ac:dyDescent="0.3">
      <c r="A196" s="27"/>
      <c r="B196" s="27"/>
      <c r="C196" s="27">
        <v>3625</v>
      </c>
      <c r="D196" s="27" t="s">
        <v>4274</v>
      </c>
      <c r="E196" s="28">
        <v>42233</v>
      </c>
      <c r="F196" s="27" t="s">
        <v>377</v>
      </c>
      <c r="G196" s="27" t="s">
        <v>431</v>
      </c>
      <c r="H196" s="27" t="s">
        <v>583</v>
      </c>
      <c r="I196" s="27"/>
      <c r="J196" s="27"/>
      <c r="K196" s="27" t="s">
        <v>51</v>
      </c>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31"/>
      <c r="AO196" s="31"/>
      <c r="AP196" s="27"/>
      <c r="AQ196" s="27"/>
      <c r="AR196" s="27"/>
      <c r="AS196" s="27"/>
      <c r="AT196" s="27"/>
      <c r="AU196" s="27" t="s">
        <v>640</v>
      </c>
      <c r="AV196" s="27">
        <v>3146584</v>
      </c>
      <c r="AW196" s="27" t="s">
        <v>639</v>
      </c>
      <c r="AX196" s="27" t="s">
        <v>638</v>
      </c>
      <c r="AY196" s="27">
        <v>4</v>
      </c>
      <c r="AZ196" s="27"/>
      <c r="BA196" s="27">
        <v>-1</v>
      </c>
      <c r="BB196" s="27"/>
      <c r="BC196" s="27"/>
    </row>
    <row r="197" spans="1:55" ht="16.5" x14ac:dyDescent="0.3">
      <c r="A197" s="27"/>
      <c r="B197" s="27"/>
      <c r="C197" s="27">
        <v>3625</v>
      </c>
      <c r="D197" s="27" t="s">
        <v>4275</v>
      </c>
      <c r="E197" s="28">
        <v>42233</v>
      </c>
      <c r="F197" s="27" t="s">
        <v>377</v>
      </c>
      <c r="G197" s="27" t="s">
        <v>431</v>
      </c>
      <c r="H197" s="27" t="s">
        <v>583</v>
      </c>
      <c r="I197" s="27"/>
      <c r="J197" s="27"/>
      <c r="K197" s="27" t="s">
        <v>51</v>
      </c>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31"/>
      <c r="AO197" s="31"/>
      <c r="AP197" s="27"/>
      <c r="AQ197" s="27"/>
      <c r="AR197" s="27"/>
      <c r="AS197" s="27"/>
      <c r="AT197" s="27"/>
      <c r="AU197" s="27" t="s">
        <v>637</v>
      </c>
      <c r="AV197" s="27">
        <v>3146586</v>
      </c>
      <c r="AW197" s="27" t="s">
        <v>636</v>
      </c>
      <c r="AX197" s="27" t="s">
        <v>635</v>
      </c>
      <c r="AY197" s="27">
        <v>5</v>
      </c>
      <c r="AZ197" s="27"/>
      <c r="BA197" s="27">
        <v>-1</v>
      </c>
      <c r="BB197" s="27"/>
      <c r="BC197" s="27"/>
    </row>
    <row r="198" spans="1:55" ht="16.5" x14ac:dyDescent="0.3">
      <c r="A198" s="27"/>
      <c r="B198" s="27"/>
      <c r="C198" s="27">
        <v>3625</v>
      </c>
      <c r="D198" s="27" t="s">
        <v>4276</v>
      </c>
      <c r="E198" s="28">
        <v>42233</v>
      </c>
      <c r="F198" s="27" t="s">
        <v>377</v>
      </c>
      <c r="G198" s="27" t="s">
        <v>431</v>
      </c>
      <c r="H198" s="27" t="s">
        <v>583</v>
      </c>
      <c r="I198" s="27"/>
      <c r="J198" s="27"/>
      <c r="K198" s="27" t="s">
        <v>51</v>
      </c>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31"/>
      <c r="AO198" s="31"/>
      <c r="AP198" s="27"/>
      <c r="AQ198" s="27"/>
      <c r="AR198" s="27"/>
      <c r="AS198" s="27"/>
      <c r="AT198" s="27"/>
      <c r="AU198" s="27" t="s">
        <v>634</v>
      </c>
      <c r="AV198" s="27">
        <v>3146588</v>
      </c>
      <c r="AW198" s="27" t="s">
        <v>633</v>
      </c>
      <c r="AX198" s="27" t="s">
        <v>632</v>
      </c>
      <c r="AY198" s="27">
        <v>6</v>
      </c>
      <c r="AZ198" s="27"/>
      <c r="BA198" s="27">
        <v>-1</v>
      </c>
      <c r="BB198" s="27"/>
      <c r="BC198" s="27"/>
    </row>
    <row r="199" spans="1:55" ht="16.5" x14ac:dyDescent="0.3">
      <c r="A199" s="27"/>
      <c r="B199" s="27"/>
      <c r="C199" s="27">
        <v>3625</v>
      </c>
      <c r="D199" s="27" t="s">
        <v>4277</v>
      </c>
      <c r="E199" s="28">
        <v>42233</v>
      </c>
      <c r="F199" s="27" t="s">
        <v>377</v>
      </c>
      <c r="G199" s="27" t="s">
        <v>431</v>
      </c>
      <c r="H199" s="27" t="s">
        <v>583</v>
      </c>
      <c r="I199" s="27"/>
      <c r="J199" s="27"/>
      <c r="K199" s="27" t="s">
        <v>51</v>
      </c>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31"/>
      <c r="AO199" s="31"/>
      <c r="AP199" s="27"/>
      <c r="AQ199" s="27"/>
      <c r="AR199" s="27"/>
      <c r="AS199" s="27"/>
      <c r="AT199" s="27"/>
      <c r="AU199" s="27" t="s">
        <v>631</v>
      </c>
      <c r="AV199" s="27">
        <v>3146590</v>
      </c>
      <c r="AW199" s="27" t="s">
        <v>630</v>
      </c>
      <c r="AX199" s="27" t="s">
        <v>629</v>
      </c>
      <c r="AY199" s="27">
        <v>7</v>
      </c>
      <c r="AZ199" s="27"/>
      <c r="BA199" s="27">
        <v>-1</v>
      </c>
      <c r="BB199" s="27"/>
      <c r="BC199" s="27"/>
    </row>
    <row r="200" spans="1:55" ht="16.5" x14ac:dyDescent="0.3">
      <c r="A200" s="27"/>
      <c r="B200" s="27"/>
      <c r="C200" s="27">
        <v>3625</v>
      </c>
      <c r="D200" s="27" t="s">
        <v>4278</v>
      </c>
      <c r="E200" s="28">
        <v>42233</v>
      </c>
      <c r="F200" s="27" t="s">
        <v>377</v>
      </c>
      <c r="G200" s="27" t="s">
        <v>431</v>
      </c>
      <c r="H200" s="27" t="s">
        <v>583</v>
      </c>
      <c r="I200" s="27"/>
      <c r="J200" s="27"/>
      <c r="K200" s="27" t="s">
        <v>51</v>
      </c>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31"/>
      <c r="AO200" s="31"/>
      <c r="AP200" s="27"/>
      <c r="AQ200" s="27"/>
      <c r="AR200" s="27"/>
      <c r="AS200" s="27"/>
      <c r="AT200" s="27"/>
      <c r="AU200" s="27" t="s">
        <v>628</v>
      </c>
      <c r="AV200" s="27">
        <v>3146591</v>
      </c>
      <c r="AW200" s="27" t="s">
        <v>627</v>
      </c>
      <c r="AX200" s="27" t="s">
        <v>626</v>
      </c>
      <c r="AY200" s="27">
        <v>8</v>
      </c>
      <c r="AZ200" s="27"/>
      <c r="BA200" s="27">
        <v>-1</v>
      </c>
      <c r="BB200" s="27"/>
      <c r="BC200" s="27"/>
    </row>
    <row r="201" spans="1:55" ht="16.5" x14ac:dyDescent="0.3">
      <c r="A201" s="27"/>
      <c r="B201" s="27"/>
      <c r="C201" s="27">
        <v>3625</v>
      </c>
      <c r="D201" s="27" t="s">
        <v>4279</v>
      </c>
      <c r="E201" s="28">
        <v>42233</v>
      </c>
      <c r="F201" s="27" t="s">
        <v>377</v>
      </c>
      <c r="G201" s="27" t="s">
        <v>431</v>
      </c>
      <c r="H201" s="27" t="s">
        <v>583</v>
      </c>
      <c r="I201" s="27"/>
      <c r="J201" s="27"/>
      <c r="K201" s="27" t="s">
        <v>51</v>
      </c>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31"/>
      <c r="AO201" s="31"/>
      <c r="AP201" s="27"/>
      <c r="AQ201" s="27"/>
      <c r="AR201" s="27"/>
      <c r="AS201" s="27"/>
      <c r="AT201" s="27"/>
      <c r="AU201" s="27" t="s">
        <v>625</v>
      </c>
      <c r="AV201" s="27">
        <v>3146592</v>
      </c>
      <c r="AW201" s="27" t="s">
        <v>624</v>
      </c>
      <c r="AX201" s="27" t="s">
        <v>623</v>
      </c>
      <c r="AY201" s="27">
        <v>9</v>
      </c>
      <c r="AZ201" s="27"/>
      <c r="BA201" s="27">
        <v>-1</v>
      </c>
      <c r="BB201" s="27"/>
      <c r="BC201" s="27"/>
    </row>
    <row r="202" spans="1:55" ht="16.5" x14ac:dyDescent="0.3">
      <c r="A202" s="27"/>
      <c r="B202" s="27"/>
      <c r="C202" s="27">
        <v>3625</v>
      </c>
      <c r="D202" s="27" t="s">
        <v>4280</v>
      </c>
      <c r="E202" s="28">
        <v>42233</v>
      </c>
      <c r="F202" s="27" t="s">
        <v>377</v>
      </c>
      <c r="G202" s="27" t="s">
        <v>431</v>
      </c>
      <c r="H202" s="27" t="s">
        <v>583</v>
      </c>
      <c r="I202" s="27"/>
      <c r="J202" s="27"/>
      <c r="K202" s="27" t="s">
        <v>51</v>
      </c>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31"/>
      <c r="AO202" s="31"/>
      <c r="AP202" s="27"/>
      <c r="AQ202" s="27"/>
      <c r="AR202" s="27"/>
      <c r="AS202" s="27"/>
      <c r="AT202" s="27"/>
      <c r="AU202" s="27" t="s">
        <v>2095</v>
      </c>
      <c r="AV202" s="27">
        <v>3146593</v>
      </c>
      <c r="AW202" s="27" t="s">
        <v>2094</v>
      </c>
      <c r="AX202" s="27" t="s">
        <v>2093</v>
      </c>
      <c r="AY202" s="27">
        <v>10</v>
      </c>
      <c r="AZ202" s="27"/>
      <c r="BA202" s="27">
        <v>-1</v>
      </c>
      <c r="BB202" s="27"/>
      <c r="BC202" s="27"/>
    </row>
    <row r="203" spans="1:55" ht="16.5" x14ac:dyDescent="0.3">
      <c r="A203" s="27"/>
      <c r="B203" s="27"/>
      <c r="C203" s="27">
        <v>3625</v>
      </c>
      <c r="D203" s="27" t="s">
        <v>4281</v>
      </c>
      <c r="E203" s="28">
        <v>42233</v>
      </c>
      <c r="F203" s="27" t="s">
        <v>377</v>
      </c>
      <c r="G203" s="27" t="s">
        <v>431</v>
      </c>
      <c r="H203" s="27" t="s">
        <v>583</v>
      </c>
      <c r="I203" s="27"/>
      <c r="J203" s="27"/>
      <c r="K203" s="27" t="s">
        <v>51</v>
      </c>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31"/>
      <c r="AO203" s="31"/>
      <c r="AP203" s="27"/>
      <c r="AQ203" s="27"/>
      <c r="AR203" s="27"/>
      <c r="AS203" s="27"/>
      <c r="AT203" s="27"/>
      <c r="AU203" s="27" t="s">
        <v>2034</v>
      </c>
      <c r="AV203" s="27">
        <v>3146594</v>
      </c>
      <c r="AW203" s="27" t="s">
        <v>2033</v>
      </c>
      <c r="AX203" s="27" t="s">
        <v>2032</v>
      </c>
      <c r="AY203" s="27">
        <v>11</v>
      </c>
      <c r="AZ203" s="27"/>
      <c r="BA203" s="27">
        <v>-1</v>
      </c>
      <c r="BB203" s="27"/>
      <c r="BC203" s="27"/>
    </row>
    <row r="204" spans="1:55" ht="16.5" x14ac:dyDescent="0.3">
      <c r="A204" s="27"/>
      <c r="B204" s="27"/>
      <c r="C204" s="27">
        <v>3625</v>
      </c>
      <c r="D204" s="27" t="s">
        <v>4282</v>
      </c>
      <c r="E204" s="28">
        <v>42233</v>
      </c>
      <c r="F204" s="27" t="s">
        <v>377</v>
      </c>
      <c r="G204" s="27" t="s">
        <v>431</v>
      </c>
      <c r="H204" s="27" t="s">
        <v>583</v>
      </c>
      <c r="I204" s="27"/>
      <c r="J204" s="27"/>
      <c r="K204" s="27" t="s">
        <v>51</v>
      </c>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31"/>
      <c r="AO204" s="31"/>
      <c r="AP204" s="27"/>
      <c r="AQ204" s="27"/>
      <c r="AR204" s="27"/>
      <c r="AS204" s="27"/>
      <c r="AT204" s="27"/>
      <c r="AU204" s="27" t="s">
        <v>665</v>
      </c>
      <c r="AV204" s="27">
        <v>3146595</v>
      </c>
      <c r="AW204" s="27" t="s">
        <v>664</v>
      </c>
      <c r="AX204" s="27" t="s">
        <v>663</v>
      </c>
      <c r="AY204" s="27">
        <v>12</v>
      </c>
      <c r="AZ204" s="27"/>
      <c r="BA204" s="27">
        <v>-1</v>
      </c>
      <c r="BB204" s="27"/>
      <c r="BC204" s="27"/>
    </row>
    <row r="205" spans="1:55" ht="16.5" x14ac:dyDescent="0.3">
      <c r="A205" s="27"/>
      <c r="B205" s="27"/>
      <c r="C205" s="27">
        <v>3625</v>
      </c>
      <c r="D205" s="27" t="s">
        <v>4283</v>
      </c>
      <c r="E205" s="28">
        <v>42233</v>
      </c>
      <c r="F205" s="27" t="s">
        <v>377</v>
      </c>
      <c r="G205" s="27" t="s">
        <v>431</v>
      </c>
      <c r="H205" s="27" t="s">
        <v>583</v>
      </c>
      <c r="I205" s="27"/>
      <c r="J205" s="27"/>
      <c r="K205" s="27" t="s">
        <v>51</v>
      </c>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31"/>
      <c r="AO205" s="31"/>
      <c r="AP205" s="27"/>
      <c r="AQ205" s="27"/>
      <c r="AR205" s="27"/>
      <c r="AS205" s="27"/>
      <c r="AT205" s="27"/>
      <c r="AU205" s="27" t="s">
        <v>622</v>
      </c>
      <c r="AV205" s="27">
        <v>3146597</v>
      </c>
      <c r="AW205" s="27" t="s">
        <v>621</v>
      </c>
      <c r="AX205" s="27" t="s">
        <v>620</v>
      </c>
      <c r="AY205" s="27">
        <v>13</v>
      </c>
      <c r="AZ205" s="27"/>
      <c r="BA205" s="27">
        <v>-1</v>
      </c>
      <c r="BB205" s="27"/>
      <c r="BC205" s="27"/>
    </row>
    <row r="206" spans="1:55" ht="16.5" x14ac:dyDescent="0.3">
      <c r="A206" s="27"/>
      <c r="B206" s="27"/>
      <c r="C206" s="27">
        <v>3625</v>
      </c>
      <c r="D206" s="27" t="s">
        <v>4284</v>
      </c>
      <c r="E206" s="28">
        <v>42233</v>
      </c>
      <c r="F206" s="27" t="s">
        <v>377</v>
      </c>
      <c r="G206" s="27" t="s">
        <v>431</v>
      </c>
      <c r="H206" s="27" t="s">
        <v>583</v>
      </c>
      <c r="I206" s="27"/>
      <c r="J206" s="27"/>
      <c r="K206" s="27" t="s">
        <v>51</v>
      </c>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31"/>
      <c r="AO206" s="31"/>
      <c r="AP206" s="27"/>
      <c r="AQ206" s="27"/>
      <c r="AR206" s="27"/>
      <c r="AS206" s="27"/>
      <c r="AT206" s="27"/>
      <c r="AU206" s="27" t="s">
        <v>619</v>
      </c>
      <c r="AV206" s="27">
        <v>3146601</v>
      </c>
      <c r="AW206" s="27" t="s">
        <v>618</v>
      </c>
      <c r="AX206" s="27" t="s">
        <v>617</v>
      </c>
      <c r="AY206" s="27">
        <v>14</v>
      </c>
      <c r="AZ206" s="27"/>
      <c r="BA206" s="27">
        <v>-1</v>
      </c>
      <c r="BB206" s="27"/>
      <c r="BC206" s="27"/>
    </row>
    <row r="207" spans="1:55" ht="16.5" x14ac:dyDescent="0.3">
      <c r="A207" s="27"/>
      <c r="B207" s="27"/>
      <c r="C207" s="27">
        <v>3625</v>
      </c>
      <c r="D207" s="27" t="s">
        <v>4285</v>
      </c>
      <c r="E207" s="28">
        <v>42233</v>
      </c>
      <c r="F207" s="27" t="s">
        <v>377</v>
      </c>
      <c r="G207" s="27" t="s">
        <v>431</v>
      </c>
      <c r="H207" s="27" t="s">
        <v>583</v>
      </c>
      <c r="I207" s="27"/>
      <c r="J207" s="27"/>
      <c r="K207" s="27" t="s">
        <v>51</v>
      </c>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31"/>
      <c r="AO207" s="31"/>
      <c r="AP207" s="27"/>
      <c r="AQ207" s="27"/>
      <c r="AR207" s="27"/>
      <c r="AS207" s="27"/>
      <c r="AT207" s="27"/>
      <c r="AU207" s="27" t="s">
        <v>616</v>
      </c>
      <c r="AV207" s="27">
        <v>3146604</v>
      </c>
      <c r="AW207" s="27" t="s">
        <v>615</v>
      </c>
      <c r="AX207" s="27" t="s">
        <v>614</v>
      </c>
      <c r="AY207" s="27">
        <v>15</v>
      </c>
      <c r="AZ207" s="27"/>
      <c r="BA207" s="27">
        <v>-1</v>
      </c>
      <c r="BB207" s="27"/>
      <c r="BC207" s="27"/>
    </row>
    <row r="208" spans="1:55" ht="16.5" x14ac:dyDescent="0.3">
      <c r="A208" s="27"/>
      <c r="B208" s="27"/>
      <c r="C208" s="27">
        <v>3625</v>
      </c>
      <c r="D208" s="27" t="s">
        <v>4286</v>
      </c>
      <c r="E208" s="28">
        <v>42234</v>
      </c>
      <c r="F208" s="27" t="s">
        <v>377</v>
      </c>
      <c r="G208" s="27" t="s">
        <v>431</v>
      </c>
      <c r="H208" s="27" t="s">
        <v>583</v>
      </c>
      <c r="I208" s="27"/>
      <c r="J208" s="27"/>
      <c r="K208" s="27" t="s">
        <v>51</v>
      </c>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31"/>
      <c r="AO208" s="31"/>
      <c r="AP208" s="27"/>
      <c r="AQ208" s="27"/>
      <c r="AR208" s="27"/>
      <c r="AS208" s="27"/>
      <c r="AT208" s="27"/>
      <c r="AU208" s="27" t="s">
        <v>586</v>
      </c>
      <c r="AV208" s="27">
        <v>3196164</v>
      </c>
      <c r="AW208" s="27" t="s">
        <v>585</v>
      </c>
      <c r="AX208" s="27" t="s">
        <v>584</v>
      </c>
      <c r="AY208" s="27">
        <v>59</v>
      </c>
      <c r="AZ208" s="27"/>
      <c r="BA208" s="27">
        <v>-1</v>
      </c>
      <c r="BB208" s="27"/>
      <c r="BC208" s="27"/>
    </row>
    <row r="209" spans="1:55" ht="16.5" x14ac:dyDescent="0.3">
      <c r="A209" s="27"/>
      <c r="B209" s="27"/>
      <c r="C209" s="27">
        <v>3625</v>
      </c>
      <c r="D209" s="27" t="s">
        <v>4287</v>
      </c>
      <c r="E209" s="28">
        <v>42234</v>
      </c>
      <c r="F209" s="27" t="s">
        <v>377</v>
      </c>
      <c r="G209" s="27" t="s">
        <v>431</v>
      </c>
      <c r="H209" s="27" t="s">
        <v>583</v>
      </c>
      <c r="I209" s="27"/>
      <c r="J209" s="27"/>
      <c r="K209" s="27" t="s">
        <v>51</v>
      </c>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31"/>
      <c r="AO209" s="31"/>
      <c r="AP209" s="27"/>
      <c r="AQ209" s="27"/>
      <c r="AR209" s="27"/>
      <c r="AS209" s="27"/>
      <c r="AT209" s="27"/>
      <c r="AU209" s="27" t="s">
        <v>582</v>
      </c>
      <c r="AV209" s="27">
        <v>3196165</v>
      </c>
      <c r="AW209" s="27" t="s">
        <v>581</v>
      </c>
      <c r="AX209" s="27" t="s">
        <v>580</v>
      </c>
      <c r="AY209" s="27">
        <v>60</v>
      </c>
      <c r="AZ209" s="27"/>
      <c r="BA209" s="27">
        <v>-1</v>
      </c>
      <c r="BB209" s="27"/>
      <c r="BC209" s="27"/>
    </row>
    <row r="210" spans="1:55" ht="16.5" x14ac:dyDescent="0.3">
      <c r="A210" s="27"/>
      <c r="B210" s="27"/>
      <c r="C210" s="27">
        <v>3625</v>
      </c>
      <c r="D210" s="27" t="s">
        <v>4288</v>
      </c>
      <c r="E210" s="28">
        <v>42234</v>
      </c>
      <c r="F210" s="27" t="s">
        <v>377</v>
      </c>
      <c r="G210" s="27" t="s">
        <v>431</v>
      </c>
      <c r="H210" s="27" t="s">
        <v>501</v>
      </c>
      <c r="I210" s="27"/>
      <c r="J210" s="27"/>
      <c r="K210" s="27" t="s">
        <v>51</v>
      </c>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31"/>
      <c r="AO210" s="31"/>
      <c r="AP210" s="27"/>
      <c r="AQ210" s="27"/>
      <c r="AR210" s="27"/>
      <c r="AS210" s="27"/>
      <c r="AT210" s="27"/>
      <c r="AU210" s="27" t="s">
        <v>537</v>
      </c>
      <c r="AV210" s="27">
        <v>3180856</v>
      </c>
      <c r="AW210" s="27" t="s">
        <v>536</v>
      </c>
      <c r="AX210" s="27" t="s">
        <v>535</v>
      </c>
      <c r="AY210" s="27">
        <v>46</v>
      </c>
      <c r="AZ210" s="27"/>
      <c r="BA210" s="27">
        <v>-1</v>
      </c>
      <c r="BB210" s="27"/>
      <c r="BC210" s="27"/>
    </row>
    <row r="211" spans="1:55" ht="16.5" x14ac:dyDescent="0.3">
      <c r="A211" s="27"/>
      <c r="B211" s="27"/>
      <c r="C211" s="27">
        <v>3625</v>
      </c>
      <c r="D211" s="27" t="s">
        <v>4289</v>
      </c>
      <c r="E211" s="28">
        <v>42234</v>
      </c>
      <c r="F211" s="27" t="s">
        <v>377</v>
      </c>
      <c r="G211" s="27" t="s">
        <v>431</v>
      </c>
      <c r="H211" s="27" t="s">
        <v>501</v>
      </c>
      <c r="I211" s="27"/>
      <c r="J211" s="27"/>
      <c r="K211" s="27" t="s">
        <v>51</v>
      </c>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31"/>
      <c r="AO211" s="31"/>
      <c r="AP211" s="27"/>
      <c r="AQ211" s="27"/>
      <c r="AR211" s="27"/>
      <c r="AS211" s="27"/>
      <c r="AT211" s="27"/>
      <c r="AU211" s="27" t="s">
        <v>534</v>
      </c>
      <c r="AV211" s="27">
        <v>3180858</v>
      </c>
      <c r="AW211" s="27" t="s">
        <v>533</v>
      </c>
      <c r="AX211" s="27" t="s">
        <v>532</v>
      </c>
      <c r="AY211" s="27">
        <v>47</v>
      </c>
      <c r="AZ211" s="27"/>
      <c r="BA211" s="27">
        <v>-1</v>
      </c>
      <c r="BB211" s="27"/>
      <c r="BC211" s="27"/>
    </row>
    <row r="212" spans="1:55" ht="16.5" x14ac:dyDescent="0.3">
      <c r="A212" s="27"/>
      <c r="B212" s="27"/>
      <c r="C212" s="27">
        <v>3625</v>
      </c>
      <c r="D212" s="27" t="s">
        <v>4290</v>
      </c>
      <c r="E212" s="28">
        <v>42234</v>
      </c>
      <c r="F212" s="27" t="s">
        <v>377</v>
      </c>
      <c r="G212" s="27" t="s">
        <v>431</v>
      </c>
      <c r="H212" s="27" t="s">
        <v>501</v>
      </c>
      <c r="I212" s="27"/>
      <c r="J212" s="27"/>
      <c r="K212" s="27" t="s">
        <v>51</v>
      </c>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31"/>
      <c r="AO212" s="31"/>
      <c r="AP212" s="27"/>
      <c r="AQ212" s="27"/>
      <c r="AR212" s="27"/>
      <c r="AS212" s="27"/>
      <c r="AT212" s="27"/>
      <c r="AU212" s="27" t="s">
        <v>531</v>
      </c>
      <c r="AV212" s="27">
        <v>3180862</v>
      </c>
      <c r="AW212" s="27" t="s">
        <v>530</v>
      </c>
      <c r="AX212" s="27" t="s">
        <v>529</v>
      </c>
      <c r="AY212" s="27">
        <v>48</v>
      </c>
      <c r="AZ212" s="27"/>
      <c r="BA212" s="27">
        <v>-1</v>
      </c>
      <c r="BB212" s="27"/>
      <c r="BC212" s="27"/>
    </row>
    <row r="213" spans="1:55" ht="16.5" x14ac:dyDescent="0.3">
      <c r="A213" s="27"/>
      <c r="B213" s="27"/>
      <c r="C213" s="27">
        <v>3625</v>
      </c>
      <c r="D213" s="27" t="s">
        <v>4291</v>
      </c>
      <c r="E213" s="28">
        <v>42234</v>
      </c>
      <c r="F213" s="27" t="s">
        <v>377</v>
      </c>
      <c r="G213" s="27" t="s">
        <v>431</v>
      </c>
      <c r="H213" s="27" t="s">
        <v>501</v>
      </c>
      <c r="I213" s="27"/>
      <c r="J213" s="27"/>
      <c r="K213" s="27" t="s">
        <v>51</v>
      </c>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31"/>
      <c r="AO213" s="31"/>
      <c r="AP213" s="27"/>
      <c r="AQ213" s="27"/>
      <c r="AR213" s="27"/>
      <c r="AS213" s="27"/>
      <c r="AT213" s="27"/>
      <c r="AU213" s="27" t="s">
        <v>528</v>
      </c>
      <c r="AV213" s="27">
        <v>3180864</v>
      </c>
      <c r="AW213" s="27" t="s">
        <v>527</v>
      </c>
      <c r="AX213" s="27" t="s">
        <v>526</v>
      </c>
      <c r="AY213" s="27">
        <v>49</v>
      </c>
      <c r="AZ213" s="27"/>
      <c r="BA213" s="27">
        <v>-1</v>
      </c>
      <c r="BB213" s="27"/>
      <c r="BC213" s="27"/>
    </row>
    <row r="214" spans="1:55" ht="16.5" x14ac:dyDescent="0.3">
      <c r="A214" s="27"/>
      <c r="B214" s="27"/>
      <c r="C214" s="27">
        <v>3625</v>
      </c>
      <c r="D214" s="27" t="s">
        <v>4292</v>
      </c>
      <c r="E214" s="28">
        <v>42234</v>
      </c>
      <c r="F214" s="27" t="s">
        <v>377</v>
      </c>
      <c r="G214" s="27" t="s">
        <v>431</v>
      </c>
      <c r="H214" s="27" t="s">
        <v>501</v>
      </c>
      <c r="I214" s="27"/>
      <c r="J214" s="27"/>
      <c r="K214" s="27" t="s">
        <v>51</v>
      </c>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31"/>
      <c r="AO214" s="31"/>
      <c r="AP214" s="27"/>
      <c r="AQ214" s="27"/>
      <c r="AR214" s="27"/>
      <c r="AS214" s="27"/>
      <c r="AT214" s="27"/>
      <c r="AU214" s="27" t="s">
        <v>525</v>
      </c>
      <c r="AV214" s="27">
        <v>3180949</v>
      </c>
      <c r="AW214" s="27" t="s">
        <v>524</v>
      </c>
      <c r="AX214" s="27" t="s">
        <v>523</v>
      </c>
      <c r="AY214" s="27">
        <v>50</v>
      </c>
      <c r="AZ214" s="27"/>
      <c r="BA214" s="27">
        <v>-1</v>
      </c>
      <c r="BB214" s="27"/>
      <c r="BC214" s="27"/>
    </row>
    <row r="215" spans="1:55" ht="16.5" x14ac:dyDescent="0.3">
      <c r="A215" s="27"/>
      <c r="B215" s="27"/>
      <c r="C215" s="27">
        <v>3625</v>
      </c>
      <c r="D215" s="27" t="s">
        <v>4293</v>
      </c>
      <c r="E215" s="28">
        <v>42234</v>
      </c>
      <c r="F215" s="27" t="s">
        <v>377</v>
      </c>
      <c r="G215" s="27" t="s">
        <v>431</v>
      </c>
      <c r="H215" s="27" t="s">
        <v>501</v>
      </c>
      <c r="I215" s="27"/>
      <c r="J215" s="27"/>
      <c r="K215" s="27" t="s">
        <v>51</v>
      </c>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31"/>
      <c r="AO215" s="31"/>
      <c r="AP215" s="27"/>
      <c r="AQ215" s="27"/>
      <c r="AR215" s="27"/>
      <c r="AS215" s="27"/>
      <c r="AT215" s="27"/>
      <c r="AU215" s="27" t="s">
        <v>522</v>
      </c>
      <c r="AV215" s="27">
        <v>3180985</v>
      </c>
      <c r="AW215" s="27" t="s">
        <v>521</v>
      </c>
      <c r="AX215" s="27" t="s">
        <v>520</v>
      </c>
      <c r="AY215" s="27">
        <v>51</v>
      </c>
      <c r="AZ215" s="27"/>
      <c r="BA215" s="27">
        <v>-1</v>
      </c>
      <c r="BB215" s="27"/>
      <c r="BC215" s="27"/>
    </row>
    <row r="216" spans="1:55" ht="16.5" x14ac:dyDescent="0.3">
      <c r="A216" s="27"/>
      <c r="B216" s="27"/>
      <c r="C216" s="27">
        <v>3625</v>
      </c>
      <c r="D216" s="27" t="s">
        <v>4294</v>
      </c>
      <c r="E216" s="28">
        <v>42234</v>
      </c>
      <c r="F216" s="27" t="s">
        <v>377</v>
      </c>
      <c r="G216" s="27" t="s">
        <v>431</v>
      </c>
      <c r="H216" s="27" t="s">
        <v>501</v>
      </c>
      <c r="I216" s="27"/>
      <c r="J216" s="27"/>
      <c r="K216" s="27" t="s">
        <v>51</v>
      </c>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31"/>
      <c r="AO216" s="31"/>
      <c r="AP216" s="27"/>
      <c r="AQ216" s="27"/>
      <c r="AR216" s="27"/>
      <c r="AS216" s="27"/>
      <c r="AT216" s="27"/>
      <c r="AU216" s="27" t="s">
        <v>519</v>
      </c>
      <c r="AV216" s="27">
        <v>3180987</v>
      </c>
      <c r="AW216" s="27" t="s">
        <v>518</v>
      </c>
      <c r="AX216" s="27" t="s">
        <v>517</v>
      </c>
      <c r="AY216" s="27">
        <v>52</v>
      </c>
      <c r="AZ216" s="27"/>
      <c r="BA216" s="27">
        <v>-1</v>
      </c>
      <c r="BB216" s="27"/>
      <c r="BC216" s="27"/>
    </row>
    <row r="217" spans="1:55" ht="16.5" x14ac:dyDescent="0.3">
      <c r="A217" s="27"/>
      <c r="B217" s="27"/>
      <c r="C217" s="27">
        <v>3625</v>
      </c>
      <c r="D217" s="27" t="s">
        <v>4295</v>
      </c>
      <c r="E217" s="28">
        <v>42234</v>
      </c>
      <c r="F217" s="27" t="s">
        <v>377</v>
      </c>
      <c r="G217" s="27" t="s">
        <v>431</v>
      </c>
      <c r="H217" s="27" t="s">
        <v>501</v>
      </c>
      <c r="I217" s="27"/>
      <c r="J217" s="27"/>
      <c r="K217" s="27" t="s">
        <v>51</v>
      </c>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31"/>
      <c r="AO217" s="31"/>
      <c r="AP217" s="27"/>
      <c r="AQ217" s="27"/>
      <c r="AR217" s="27"/>
      <c r="AS217" s="27"/>
      <c r="AT217" s="27"/>
      <c r="AU217" s="27" t="s">
        <v>516</v>
      </c>
      <c r="AV217" s="27">
        <v>3180988</v>
      </c>
      <c r="AW217" s="27" t="s">
        <v>515</v>
      </c>
      <c r="AX217" s="27" t="s">
        <v>514</v>
      </c>
      <c r="AY217" s="27">
        <v>53</v>
      </c>
      <c r="AZ217" s="27"/>
      <c r="BA217" s="27">
        <v>-1</v>
      </c>
      <c r="BB217" s="27"/>
      <c r="BC217" s="27"/>
    </row>
    <row r="218" spans="1:55" ht="16.5" x14ac:dyDescent="0.3">
      <c r="A218" s="27"/>
      <c r="B218" s="27"/>
      <c r="C218" s="27">
        <v>3625</v>
      </c>
      <c r="D218" s="27" t="s">
        <v>4296</v>
      </c>
      <c r="E218" s="28">
        <v>42234</v>
      </c>
      <c r="F218" s="27" t="s">
        <v>377</v>
      </c>
      <c r="G218" s="27" t="s">
        <v>431</v>
      </c>
      <c r="H218" s="27" t="s">
        <v>501</v>
      </c>
      <c r="I218" s="27"/>
      <c r="J218" s="27"/>
      <c r="K218" s="27" t="s">
        <v>51</v>
      </c>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31"/>
      <c r="AO218" s="31"/>
      <c r="AP218" s="27"/>
      <c r="AQ218" s="27"/>
      <c r="AR218" s="27"/>
      <c r="AS218" s="27"/>
      <c r="AT218" s="27"/>
      <c r="AU218" s="27" t="s">
        <v>513</v>
      </c>
      <c r="AV218" s="27">
        <v>3180989</v>
      </c>
      <c r="AW218" s="27" t="s">
        <v>512</v>
      </c>
      <c r="AX218" s="27" t="s">
        <v>511</v>
      </c>
      <c r="AY218" s="27">
        <v>54</v>
      </c>
      <c r="AZ218" s="27"/>
      <c r="BA218" s="27">
        <v>-1</v>
      </c>
      <c r="BB218" s="27"/>
      <c r="BC218" s="27"/>
    </row>
    <row r="219" spans="1:55" ht="16.5" x14ac:dyDescent="0.3">
      <c r="A219" s="27"/>
      <c r="B219" s="27"/>
      <c r="C219" s="27">
        <v>3625</v>
      </c>
      <c r="D219" s="27" t="s">
        <v>4297</v>
      </c>
      <c r="E219" s="28">
        <v>42234</v>
      </c>
      <c r="F219" s="27" t="s">
        <v>377</v>
      </c>
      <c r="G219" s="27" t="s">
        <v>431</v>
      </c>
      <c r="H219" s="27" t="s">
        <v>501</v>
      </c>
      <c r="I219" s="27"/>
      <c r="J219" s="27"/>
      <c r="K219" s="27" t="s">
        <v>51</v>
      </c>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31"/>
      <c r="AO219" s="31"/>
      <c r="AP219" s="27"/>
      <c r="AQ219" s="27"/>
      <c r="AR219" s="27"/>
      <c r="AS219" s="27"/>
      <c r="AT219" s="27"/>
      <c r="AU219" s="27" t="s">
        <v>510</v>
      </c>
      <c r="AV219" s="27">
        <v>3181068</v>
      </c>
      <c r="AW219" s="27" t="s">
        <v>509</v>
      </c>
      <c r="AX219" s="27" t="s">
        <v>508</v>
      </c>
      <c r="AY219" s="27">
        <v>55</v>
      </c>
      <c r="AZ219" s="27"/>
      <c r="BA219" s="27">
        <v>-1</v>
      </c>
      <c r="BB219" s="27"/>
      <c r="BC219" s="27"/>
    </row>
    <row r="220" spans="1:55" ht="16.5" x14ac:dyDescent="0.3">
      <c r="A220" s="27"/>
      <c r="B220" s="27"/>
      <c r="C220" s="27">
        <v>3625</v>
      </c>
      <c r="D220" s="27" t="s">
        <v>4298</v>
      </c>
      <c r="E220" s="28">
        <v>42234</v>
      </c>
      <c r="F220" s="27" t="s">
        <v>377</v>
      </c>
      <c r="G220" s="27" t="s">
        <v>431</v>
      </c>
      <c r="H220" s="27" t="s">
        <v>501</v>
      </c>
      <c r="I220" s="27"/>
      <c r="J220" s="27"/>
      <c r="K220" s="27" t="s">
        <v>51</v>
      </c>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31"/>
      <c r="AO220" s="31"/>
      <c r="AP220" s="27"/>
      <c r="AQ220" s="27"/>
      <c r="AR220" s="27"/>
      <c r="AS220" s="27"/>
      <c r="AT220" s="27"/>
      <c r="AU220" s="27" t="s">
        <v>507</v>
      </c>
      <c r="AV220" s="27">
        <v>3181069</v>
      </c>
      <c r="AW220" s="27" t="s">
        <v>506</v>
      </c>
      <c r="AX220" s="27" t="s">
        <v>505</v>
      </c>
      <c r="AY220" s="27">
        <v>56</v>
      </c>
      <c r="AZ220" s="27"/>
      <c r="BA220" s="27">
        <v>-1</v>
      </c>
      <c r="BB220" s="27"/>
      <c r="BC220" s="27"/>
    </row>
    <row r="221" spans="1:55" ht="16.5" x14ac:dyDescent="0.3">
      <c r="A221" s="27"/>
      <c r="B221" s="27"/>
      <c r="C221" s="27">
        <v>3625</v>
      </c>
      <c r="D221" s="27" t="s">
        <v>4299</v>
      </c>
      <c r="E221" s="28">
        <v>42234</v>
      </c>
      <c r="F221" s="27" t="s">
        <v>377</v>
      </c>
      <c r="G221" s="27" t="s">
        <v>431</v>
      </c>
      <c r="H221" s="27" t="s">
        <v>501</v>
      </c>
      <c r="I221" s="27"/>
      <c r="J221" s="27"/>
      <c r="K221" s="27" t="s">
        <v>51</v>
      </c>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31"/>
      <c r="AO221" s="31"/>
      <c r="AP221" s="27"/>
      <c r="AQ221" s="27"/>
      <c r="AR221" s="27"/>
      <c r="AS221" s="27"/>
      <c r="AT221" s="27"/>
      <c r="AU221" s="27" t="s">
        <v>504</v>
      </c>
      <c r="AV221" s="27">
        <v>3181071</v>
      </c>
      <c r="AW221" s="27" t="s">
        <v>503</v>
      </c>
      <c r="AX221" s="27" t="s">
        <v>502</v>
      </c>
      <c r="AY221" s="27">
        <v>57</v>
      </c>
      <c r="AZ221" s="27"/>
      <c r="BA221" s="27">
        <v>-1</v>
      </c>
      <c r="BB221" s="27"/>
      <c r="BC221" s="27"/>
    </row>
    <row r="222" spans="1:55" ht="16.5" x14ac:dyDescent="0.3">
      <c r="A222" s="27"/>
      <c r="B222" s="27"/>
      <c r="C222" s="27">
        <v>3625</v>
      </c>
      <c r="D222" s="27" t="s">
        <v>4300</v>
      </c>
      <c r="E222" s="28">
        <v>42234</v>
      </c>
      <c r="F222" s="27" t="s">
        <v>377</v>
      </c>
      <c r="G222" s="27" t="s">
        <v>431</v>
      </c>
      <c r="H222" s="27" t="s">
        <v>501</v>
      </c>
      <c r="I222" s="27"/>
      <c r="J222" s="27"/>
      <c r="K222" s="27" t="s">
        <v>51</v>
      </c>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31"/>
      <c r="AO222" s="31"/>
      <c r="AP222" s="27"/>
      <c r="AQ222" s="27"/>
      <c r="AR222" s="27"/>
      <c r="AS222" s="27"/>
      <c r="AT222" s="27"/>
      <c r="AU222" s="27" t="s">
        <v>500</v>
      </c>
      <c r="AV222" s="27">
        <v>3181072</v>
      </c>
      <c r="AW222" s="27" t="s">
        <v>499</v>
      </c>
      <c r="AX222" s="27" t="s">
        <v>498</v>
      </c>
      <c r="AY222" s="27">
        <v>58</v>
      </c>
      <c r="AZ222" s="27"/>
      <c r="BA222" s="27">
        <v>-1</v>
      </c>
      <c r="BB222" s="27"/>
      <c r="BC222" s="27"/>
    </row>
    <row r="223" spans="1:55" ht="16.5" x14ac:dyDescent="0.3">
      <c r="A223" s="27"/>
      <c r="B223" s="27"/>
      <c r="C223" s="27">
        <v>3625</v>
      </c>
      <c r="D223" s="27" t="s">
        <v>4301</v>
      </c>
      <c r="E223" s="28">
        <v>42239</v>
      </c>
      <c r="F223" s="27" t="s">
        <v>377</v>
      </c>
      <c r="G223" s="27" t="s">
        <v>431</v>
      </c>
      <c r="H223" s="27" t="s">
        <v>501</v>
      </c>
      <c r="I223" s="27"/>
      <c r="J223" s="27"/>
      <c r="K223" s="27" t="s">
        <v>51</v>
      </c>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31"/>
      <c r="AO223" s="31"/>
      <c r="AP223" s="27"/>
      <c r="AQ223" s="27"/>
      <c r="AR223" s="27"/>
      <c r="AS223" s="27"/>
      <c r="AT223" s="27"/>
      <c r="AU223" s="27" t="s">
        <v>579</v>
      </c>
      <c r="AV223" s="27">
        <v>3265821</v>
      </c>
      <c r="AW223" s="27" t="s">
        <v>578</v>
      </c>
      <c r="AX223" s="27" t="s">
        <v>577</v>
      </c>
      <c r="AY223" s="27">
        <v>99</v>
      </c>
      <c r="AZ223" s="27"/>
      <c r="BA223" s="27">
        <v>-1</v>
      </c>
      <c r="BB223" s="27"/>
      <c r="BC223" s="27"/>
    </row>
    <row r="224" spans="1:55" ht="16.5" x14ac:dyDescent="0.3">
      <c r="A224" s="27"/>
      <c r="B224" s="27"/>
      <c r="C224" s="27">
        <v>3625</v>
      </c>
      <c r="D224" s="27" t="s">
        <v>4302</v>
      </c>
      <c r="E224" s="28">
        <v>42239</v>
      </c>
      <c r="F224" s="27" t="s">
        <v>377</v>
      </c>
      <c r="G224" s="27" t="s">
        <v>431</v>
      </c>
      <c r="H224" s="27" t="s">
        <v>430</v>
      </c>
      <c r="I224" s="27"/>
      <c r="J224" s="27"/>
      <c r="K224" s="27" t="s">
        <v>51</v>
      </c>
      <c r="L224" s="27"/>
      <c r="M224" s="27">
        <v>40</v>
      </c>
      <c r="N224" s="27"/>
      <c r="O224" s="27"/>
      <c r="P224" s="27"/>
      <c r="Q224" s="27"/>
      <c r="R224" s="27"/>
      <c r="S224" s="27">
        <v>80</v>
      </c>
      <c r="T224" s="27"/>
      <c r="U224" s="27"/>
      <c r="V224" s="27"/>
      <c r="W224" s="27"/>
      <c r="X224" s="27"/>
      <c r="Y224" s="27">
        <v>50</v>
      </c>
      <c r="Z224" s="27"/>
      <c r="AA224" s="27"/>
      <c r="AB224" s="27"/>
      <c r="AC224" s="27"/>
      <c r="AD224" s="27"/>
      <c r="AE224" s="27">
        <v>35</v>
      </c>
      <c r="AF224" s="27"/>
      <c r="AG224" s="27"/>
      <c r="AH224" s="27"/>
      <c r="AI224" s="27"/>
      <c r="AJ224" s="27"/>
      <c r="AK224" s="27">
        <v>38</v>
      </c>
      <c r="AL224" s="27"/>
      <c r="AM224" s="27"/>
      <c r="AN224" s="31"/>
      <c r="AO224" s="31"/>
      <c r="AP224" s="27">
        <v>2000</v>
      </c>
      <c r="AQ224" s="27"/>
      <c r="AR224" s="27"/>
      <c r="AS224" s="27"/>
      <c r="AT224" s="27"/>
      <c r="AU224" s="27" t="s">
        <v>449</v>
      </c>
      <c r="AV224" s="27">
        <v>3265825</v>
      </c>
      <c r="AW224" s="27" t="s">
        <v>448</v>
      </c>
      <c r="AX224" s="27" t="s">
        <v>447</v>
      </c>
      <c r="AY224" s="27">
        <v>101</v>
      </c>
      <c r="AZ224" s="27"/>
      <c r="BA224" s="27">
        <v>-1</v>
      </c>
      <c r="BB224" s="27"/>
      <c r="BC224" s="27"/>
    </row>
    <row r="225" spans="1:55" ht="16.5" x14ac:dyDescent="0.3">
      <c r="A225" s="27"/>
      <c r="B225" s="27"/>
      <c r="C225" s="27">
        <v>3625</v>
      </c>
      <c r="D225" s="27" t="s">
        <v>4303</v>
      </c>
      <c r="E225" s="28">
        <v>42239</v>
      </c>
      <c r="F225" s="27" t="s">
        <v>377</v>
      </c>
      <c r="G225" s="27" t="s">
        <v>431</v>
      </c>
      <c r="H225" s="27" t="s">
        <v>430</v>
      </c>
      <c r="I225" s="27"/>
      <c r="J225" s="27"/>
      <c r="K225" s="27" t="s">
        <v>51</v>
      </c>
      <c r="L225" s="27"/>
      <c r="M225" s="27"/>
      <c r="N225" s="27"/>
      <c r="O225" s="27"/>
      <c r="P225" s="27"/>
      <c r="Q225" s="27"/>
      <c r="R225" s="27"/>
      <c r="S225" s="27">
        <v>85</v>
      </c>
      <c r="T225" s="27"/>
      <c r="U225" s="27"/>
      <c r="V225" s="27"/>
      <c r="W225" s="27"/>
      <c r="X225" s="27"/>
      <c r="Y225" s="27">
        <v>55</v>
      </c>
      <c r="Z225" s="27"/>
      <c r="AA225" s="27"/>
      <c r="AB225" s="27"/>
      <c r="AC225" s="27"/>
      <c r="AD225" s="27"/>
      <c r="AE225" s="27">
        <v>35</v>
      </c>
      <c r="AF225" s="27"/>
      <c r="AG225" s="27"/>
      <c r="AH225" s="27"/>
      <c r="AI225" s="27"/>
      <c r="AJ225" s="27"/>
      <c r="AK225" s="27">
        <v>35</v>
      </c>
      <c r="AL225" s="27"/>
      <c r="AM225" s="27"/>
      <c r="AN225" s="31"/>
      <c r="AO225" s="31"/>
      <c r="AP225" s="27">
        <v>2000</v>
      </c>
      <c r="AQ225" s="27"/>
      <c r="AR225" s="27"/>
      <c r="AS225" s="27"/>
      <c r="AT225" s="27"/>
      <c r="AU225" s="27" t="s">
        <v>446</v>
      </c>
      <c r="AV225" s="27">
        <v>3265826</v>
      </c>
      <c r="AW225" s="27" t="s">
        <v>445</v>
      </c>
      <c r="AX225" s="27" t="s">
        <v>444</v>
      </c>
      <c r="AY225" s="27">
        <v>102</v>
      </c>
      <c r="AZ225" s="27"/>
      <c r="BA225" s="27">
        <v>-1</v>
      </c>
      <c r="BB225" s="27"/>
      <c r="BC225" s="27"/>
    </row>
    <row r="226" spans="1:55" ht="16.5" x14ac:dyDescent="0.3">
      <c r="A226" s="27"/>
      <c r="B226" s="27"/>
      <c r="C226" s="27">
        <v>3625</v>
      </c>
      <c r="D226" s="27" t="s">
        <v>4304</v>
      </c>
      <c r="E226" s="28">
        <v>42235</v>
      </c>
      <c r="F226" s="27" t="s">
        <v>377</v>
      </c>
      <c r="G226" s="27" t="s">
        <v>431</v>
      </c>
      <c r="H226" s="27" t="s">
        <v>430</v>
      </c>
      <c r="I226" s="27"/>
      <c r="J226" s="27"/>
      <c r="K226" s="27" t="s">
        <v>51</v>
      </c>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31"/>
      <c r="AO226" s="31"/>
      <c r="AP226" s="27"/>
      <c r="AQ226" s="27"/>
      <c r="AR226" s="27"/>
      <c r="AS226" s="27"/>
      <c r="AT226" s="27"/>
      <c r="AU226" s="27" t="s">
        <v>479</v>
      </c>
      <c r="AV226" s="27">
        <v>3265752</v>
      </c>
      <c r="AW226" s="27" t="s">
        <v>478</v>
      </c>
      <c r="AX226" s="27" t="s">
        <v>477</v>
      </c>
      <c r="AY226" s="27">
        <v>79</v>
      </c>
      <c r="AZ226" s="27"/>
      <c r="BA226" s="27">
        <v>-1</v>
      </c>
      <c r="BB226" s="27"/>
      <c r="BC226" s="27"/>
    </row>
    <row r="227" spans="1:55" ht="16.5" x14ac:dyDescent="0.3">
      <c r="A227" s="27"/>
      <c r="B227" s="27"/>
      <c r="C227" s="27">
        <v>3625</v>
      </c>
      <c r="D227" s="27" t="s">
        <v>4305</v>
      </c>
      <c r="E227" s="28">
        <v>42235</v>
      </c>
      <c r="F227" s="27" t="s">
        <v>377</v>
      </c>
      <c r="G227" s="27" t="s">
        <v>431</v>
      </c>
      <c r="H227" s="27" t="s">
        <v>430</v>
      </c>
      <c r="I227" s="27"/>
      <c r="J227" s="27"/>
      <c r="K227" s="27" t="s">
        <v>51</v>
      </c>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31"/>
      <c r="AO227" s="31"/>
      <c r="AP227" s="27"/>
      <c r="AQ227" s="27"/>
      <c r="AR227" s="27"/>
      <c r="AS227" s="27"/>
      <c r="AT227" s="27"/>
      <c r="AU227" s="27" t="s">
        <v>476</v>
      </c>
      <c r="AV227" s="27">
        <v>3265753</v>
      </c>
      <c r="AW227" s="27" t="s">
        <v>475</v>
      </c>
      <c r="AX227" s="27" t="s">
        <v>474</v>
      </c>
      <c r="AY227" s="27">
        <v>80</v>
      </c>
      <c r="AZ227" s="27"/>
      <c r="BA227" s="27">
        <v>-1</v>
      </c>
      <c r="BB227" s="27"/>
      <c r="BC227" s="27"/>
    </row>
    <row r="228" spans="1:55" ht="16.5" x14ac:dyDescent="0.3">
      <c r="A228" s="27"/>
      <c r="B228" s="27"/>
      <c r="C228" s="27">
        <v>3625</v>
      </c>
      <c r="D228" s="27" t="s">
        <v>4306</v>
      </c>
      <c r="E228" s="28">
        <v>42235</v>
      </c>
      <c r="F228" s="27" t="s">
        <v>377</v>
      </c>
      <c r="G228" s="27" t="s">
        <v>431</v>
      </c>
      <c r="H228" s="27" t="s">
        <v>430</v>
      </c>
      <c r="I228" s="27"/>
      <c r="J228" s="27"/>
      <c r="K228" s="27" t="s">
        <v>51</v>
      </c>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31"/>
      <c r="AO228" s="31"/>
      <c r="AP228" s="27"/>
      <c r="AQ228" s="27"/>
      <c r="AR228" s="27"/>
      <c r="AS228" s="27"/>
      <c r="AT228" s="27"/>
      <c r="AU228" s="27" t="s">
        <v>473</v>
      </c>
      <c r="AV228" s="27">
        <v>3265754</v>
      </c>
      <c r="AW228" s="27" t="s">
        <v>472</v>
      </c>
      <c r="AX228" s="27" t="s">
        <v>471</v>
      </c>
      <c r="AY228" s="27">
        <v>81</v>
      </c>
      <c r="AZ228" s="27"/>
      <c r="BA228" s="27">
        <v>-1</v>
      </c>
      <c r="BB228" s="27"/>
      <c r="BC228" s="27"/>
    </row>
    <row r="229" spans="1:55" ht="16.5" x14ac:dyDescent="0.3">
      <c r="A229" s="27"/>
      <c r="B229" s="27"/>
      <c r="C229" s="27">
        <v>3625</v>
      </c>
      <c r="D229" s="27" t="s">
        <v>4307</v>
      </c>
      <c r="E229" s="28">
        <v>42235</v>
      </c>
      <c r="F229" s="27" t="s">
        <v>377</v>
      </c>
      <c r="G229" s="27" t="s">
        <v>431</v>
      </c>
      <c r="H229" s="27" t="s">
        <v>430</v>
      </c>
      <c r="I229" s="27"/>
      <c r="J229" s="27"/>
      <c r="K229" s="27" t="s">
        <v>51</v>
      </c>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31"/>
      <c r="AO229" s="31"/>
      <c r="AP229" s="27"/>
      <c r="AQ229" s="27"/>
      <c r="AR229" s="27"/>
      <c r="AS229" s="27"/>
      <c r="AT229" s="27"/>
      <c r="AU229" s="27" t="s">
        <v>470</v>
      </c>
      <c r="AV229" s="27">
        <v>3265755</v>
      </c>
      <c r="AW229" s="27" t="s">
        <v>469</v>
      </c>
      <c r="AX229" s="27" t="s">
        <v>468</v>
      </c>
      <c r="AY229" s="27">
        <v>82</v>
      </c>
      <c r="AZ229" s="27"/>
      <c r="BA229" s="27">
        <v>-1</v>
      </c>
      <c r="BB229" s="27"/>
      <c r="BC229" s="27"/>
    </row>
    <row r="230" spans="1:55" ht="16.5" x14ac:dyDescent="0.3">
      <c r="A230" s="27"/>
      <c r="B230" s="27"/>
      <c r="C230" s="27">
        <v>3625</v>
      </c>
      <c r="D230" s="27" t="s">
        <v>4308</v>
      </c>
      <c r="E230" s="28">
        <v>42235</v>
      </c>
      <c r="F230" s="27" t="s">
        <v>377</v>
      </c>
      <c r="G230" s="27" t="s">
        <v>431</v>
      </c>
      <c r="H230" s="27" t="s">
        <v>430</v>
      </c>
      <c r="I230" s="27"/>
      <c r="J230" s="27"/>
      <c r="K230" s="27" t="s">
        <v>51</v>
      </c>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31"/>
      <c r="AO230" s="31"/>
      <c r="AP230" s="27"/>
      <c r="AQ230" s="27"/>
      <c r="AR230" s="27"/>
      <c r="AS230" s="27"/>
      <c r="AT230" s="27"/>
      <c r="AU230" s="27" t="s">
        <v>467</v>
      </c>
      <c r="AV230" s="27">
        <v>3265763</v>
      </c>
      <c r="AW230" s="27" t="s">
        <v>466</v>
      </c>
      <c r="AX230" s="27" t="s">
        <v>465</v>
      </c>
      <c r="AY230" s="27">
        <v>83</v>
      </c>
      <c r="AZ230" s="27"/>
      <c r="BA230" s="27">
        <v>-1</v>
      </c>
      <c r="BB230" s="27"/>
      <c r="BC230" s="27"/>
    </row>
    <row r="231" spans="1:55" ht="16.5" x14ac:dyDescent="0.3">
      <c r="A231" s="27"/>
      <c r="B231" s="27"/>
      <c r="C231" s="27">
        <v>3625</v>
      </c>
      <c r="D231" s="27" t="s">
        <v>4309</v>
      </c>
      <c r="E231" s="28">
        <v>42239</v>
      </c>
      <c r="F231" s="27" t="s">
        <v>377</v>
      </c>
      <c r="G231" s="27" t="s">
        <v>431</v>
      </c>
      <c r="H231" s="27" t="s">
        <v>430</v>
      </c>
      <c r="I231" s="27"/>
      <c r="J231" s="27"/>
      <c r="K231" s="27" t="s">
        <v>51</v>
      </c>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31"/>
      <c r="AO231" s="31"/>
      <c r="AP231" s="27"/>
      <c r="AQ231" s="27"/>
      <c r="AR231" s="27"/>
      <c r="AS231" s="27"/>
      <c r="AT231" s="27"/>
      <c r="AU231" s="27" t="s">
        <v>464</v>
      </c>
      <c r="AV231" s="27">
        <v>3265803</v>
      </c>
      <c r="AW231" s="27" t="s">
        <v>463</v>
      </c>
      <c r="AX231" s="27" t="s">
        <v>462</v>
      </c>
      <c r="AY231" s="27">
        <v>93</v>
      </c>
      <c r="AZ231" s="27"/>
      <c r="BA231" s="27">
        <v>-1</v>
      </c>
      <c r="BB231" s="27"/>
      <c r="BC231" s="27"/>
    </row>
    <row r="232" spans="1:55" ht="16.5" x14ac:dyDescent="0.3">
      <c r="A232" s="27"/>
      <c r="B232" s="27"/>
      <c r="C232" s="27">
        <v>3625</v>
      </c>
      <c r="D232" s="27" t="s">
        <v>4310</v>
      </c>
      <c r="E232" s="28">
        <v>42239</v>
      </c>
      <c r="F232" s="27" t="s">
        <v>377</v>
      </c>
      <c r="G232" s="27" t="s">
        <v>431</v>
      </c>
      <c r="H232" s="27" t="s">
        <v>430</v>
      </c>
      <c r="I232" s="27"/>
      <c r="J232" s="27"/>
      <c r="K232" s="27" t="s">
        <v>51</v>
      </c>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31"/>
      <c r="AO232" s="31"/>
      <c r="AP232" s="27"/>
      <c r="AQ232" s="27"/>
      <c r="AR232" s="27"/>
      <c r="AS232" s="27"/>
      <c r="AT232" s="27"/>
      <c r="AU232" s="27" t="s">
        <v>461</v>
      </c>
      <c r="AV232" s="27">
        <v>3265804</v>
      </c>
      <c r="AW232" s="27" t="s">
        <v>460</v>
      </c>
      <c r="AX232" s="27" t="s">
        <v>459</v>
      </c>
      <c r="AY232" s="27">
        <v>94</v>
      </c>
      <c r="AZ232" s="27"/>
      <c r="BA232" s="27">
        <v>-1</v>
      </c>
      <c r="BB232" s="27"/>
      <c r="BC232" s="27"/>
    </row>
    <row r="233" spans="1:55" ht="16.5" x14ac:dyDescent="0.3">
      <c r="A233" s="27"/>
      <c r="B233" s="27"/>
      <c r="C233" s="27">
        <v>3625</v>
      </c>
      <c r="D233" s="27" t="s">
        <v>4311</v>
      </c>
      <c r="E233" s="28">
        <v>42239</v>
      </c>
      <c r="F233" s="27" t="s">
        <v>377</v>
      </c>
      <c r="G233" s="27" t="s">
        <v>431</v>
      </c>
      <c r="H233" s="27" t="s">
        <v>430</v>
      </c>
      <c r="I233" s="27"/>
      <c r="J233" s="27"/>
      <c r="K233" s="27" t="s">
        <v>51</v>
      </c>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31"/>
      <c r="AO233" s="31"/>
      <c r="AP233" s="27"/>
      <c r="AQ233" s="27"/>
      <c r="AR233" s="27"/>
      <c r="AS233" s="27"/>
      <c r="AT233" s="27"/>
      <c r="AU233" s="27" t="s">
        <v>458</v>
      </c>
      <c r="AV233" s="27">
        <v>3265817</v>
      </c>
      <c r="AW233" s="27" t="s">
        <v>457</v>
      </c>
      <c r="AX233" s="27" t="s">
        <v>456</v>
      </c>
      <c r="AY233" s="27">
        <v>95</v>
      </c>
      <c r="AZ233" s="27"/>
      <c r="BA233" s="27">
        <v>-1</v>
      </c>
      <c r="BB233" s="27"/>
      <c r="BC233" s="27"/>
    </row>
    <row r="234" spans="1:55" ht="16.5" x14ac:dyDescent="0.3">
      <c r="A234" s="27"/>
      <c r="B234" s="27"/>
      <c r="C234" s="27">
        <v>3625</v>
      </c>
      <c r="D234" s="27" t="s">
        <v>4312</v>
      </c>
      <c r="E234" s="28">
        <v>42239</v>
      </c>
      <c r="F234" s="27" t="s">
        <v>377</v>
      </c>
      <c r="G234" s="27" t="s">
        <v>431</v>
      </c>
      <c r="H234" s="27" t="s">
        <v>430</v>
      </c>
      <c r="I234" s="27"/>
      <c r="J234" s="27"/>
      <c r="K234" s="27" t="s">
        <v>51</v>
      </c>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31"/>
      <c r="AO234" s="31"/>
      <c r="AP234" s="27"/>
      <c r="AQ234" s="27"/>
      <c r="AR234" s="27"/>
      <c r="AS234" s="27"/>
      <c r="AT234" s="27"/>
      <c r="AU234" s="27" t="s">
        <v>455</v>
      </c>
      <c r="AV234" s="27">
        <v>3265818</v>
      </c>
      <c r="AW234" s="27" t="s">
        <v>454</v>
      </c>
      <c r="AX234" s="27" t="s">
        <v>453</v>
      </c>
      <c r="AY234" s="27">
        <v>96</v>
      </c>
      <c r="AZ234" s="27"/>
      <c r="BA234" s="27">
        <v>-1</v>
      </c>
      <c r="BB234" s="27"/>
      <c r="BC234" s="27"/>
    </row>
    <row r="235" spans="1:55" ht="16.5" x14ac:dyDescent="0.3">
      <c r="A235" s="27"/>
      <c r="B235" s="27"/>
      <c r="C235" s="27">
        <v>3625</v>
      </c>
      <c r="D235" s="27" t="s">
        <v>4313</v>
      </c>
      <c r="E235" s="28">
        <v>42239</v>
      </c>
      <c r="F235" s="27" t="s">
        <v>377</v>
      </c>
      <c r="G235" s="27" t="s">
        <v>431</v>
      </c>
      <c r="H235" s="27" t="s">
        <v>430</v>
      </c>
      <c r="I235" s="27"/>
      <c r="J235" s="27"/>
      <c r="K235" s="27" t="s">
        <v>51</v>
      </c>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31"/>
      <c r="AO235" s="31"/>
      <c r="AP235" s="27"/>
      <c r="AQ235" s="27"/>
      <c r="AR235" s="27"/>
      <c r="AS235" s="27"/>
      <c r="AT235" s="27"/>
      <c r="AU235" s="27" t="s">
        <v>494</v>
      </c>
      <c r="AV235" s="27">
        <v>3265819</v>
      </c>
      <c r="AW235" s="27" t="s">
        <v>493</v>
      </c>
      <c r="AX235" s="27" t="s">
        <v>492</v>
      </c>
      <c r="AY235" s="27">
        <v>97</v>
      </c>
      <c r="AZ235" s="27"/>
      <c r="BA235" s="27">
        <v>-1</v>
      </c>
      <c r="BB235" s="27"/>
      <c r="BC235" s="27"/>
    </row>
    <row r="236" spans="1:55" ht="16.5" x14ac:dyDescent="0.3">
      <c r="A236" s="27"/>
      <c r="B236" s="27"/>
      <c r="C236" s="27">
        <v>3625</v>
      </c>
      <c r="D236" s="27" t="s">
        <v>4314</v>
      </c>
      <c r="E236" s="28">
        <v>42239</v>
      </c>
      <c r="F236" s="27" t="s">
        <v>377</v>
      </c>
      <c r="G236" s="27" t="s">
        <v>431</v>
      </c>
      <c r="H236" s="27" t="s">
        <v>430</v>
      </c>
      <c r="I236" s="27"/>
      <c r="J236" s="27"/>
      <c r="K236" s="27" t="s">
        <v>51</v>
      </c>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31"/>
      <c r="AO236" s="31"/>
      <c r="AP236" s="27"/>
      <c r="AQ236" s="27"/>
      <c r="AR236" s="27"/>
      <c r="AS236" s="27"/>
      <c r="AT236" s="27"/>
      <c r="AU236" s="27" t="s">
        <v>497</v>
      </c>
      <c r="AV236" s="27">
        <v>3265820</v>
      </c>
      <c r="AW236" s="27" t="s">
        <v>496</v>
      </c>
      <c r="AX236" s="27" t="s">
        <v>495</v>
      </c>
      <c r="AY236" s="27">
        <v>98</v>
      </c>
      <c r="AZ236" s="27"/>
      <c r="BA236" s="27">
        <v>-1</v>
      </c>
      <c r="BB236" s="27"/>
      <c r="BC236" s="27"/>
    </row>
    <row r="237" spans="1:55" ht="16.5" x14ac:dyDescent="0.3">
      <c r="A237" s="27"/>
      <c r="B237" s="27"/>
      <c r="C237" s="27">
        <v>3625</v>
      </c>
      <c r="D237" s="27" t="s">
        <v>4315</v>
      </c>
      <c r="E237" s="28">
        <v>42239</v>
      </c>
      <c r="F237" s="27" t="s">
        <v>377</v>
      </c>
      <c r="G237" s="27" t="s">
        <v>431</v>
      </c>
      <c r="H237" s="27" t="s">
        <v>430</v>
      </c>
      <c r="I237" s="27"/>
      <c r="J237" s="27"/>
      <c r="K237" s="27" t="s">
        <v>51</v>
      </c>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31"/>
      <c r="AO237" s="31"/>
      <c r="AP237" s="27"/>
      <c r="AQ237" s="27"/>
      <c r="AR237" s="27"/>
      <c r="AS237" s="27"/>
      <c r="AT237" s="27"/>
      <c r="AU237" s="27" t="s">
        <v>452</v>
      </c>
      <c r="AV237" s="27">
        <v>3265823</v>
      </c>
      <c r="AW237" s="27" t="s">
        <v>451</v>
      </c>
      <c r="AX237" s="27" t="s">
        <v>450</v>
      </c>
      <c r="AY237" s="27">
        <v>100</v>
      </c>
      <c r="AZ237" s="27"/>
      <c r="BA237" s="27">
        <v>-1</v>
      </c>
      <c r="BB237" s="27"/>
      <c r="BC237" s="27"/>
    </row>
    <row r="238" spans="1:55" ht="16.5" x14ac:dyDescent="0.3">
      <c r="A238" s="27"/>
      <c r="B238" s="27"/>
      <c r="C238" s="27">
        <v>3625</v>
      </c>
      <c r="D238" s="27" t="s">
        <v>4316</v>
      </c>
      <c r="E238" s="28">
        <v>42235</v>
      </c>
      <c r="F238" s="27" t="s">
        <v>377</v>
      </c>
      <c r="G238" s="27" t="s">
        <v>431</v>
      </c>
      <c r="H238" s="27" t="s">
        <v>430</v>
      </c>
      <c r="I238" s="27"/>
      <c r="J238" s="27"/>
      <c r="K238" s="27" t="s">
        <v>51</v>
      </c>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31"/>
      <c r="AO238" s="31"/>
      <c r="AP238" s="27"/>
      <c r="AQ238" s="27"/>
      <c r="AR238" s="27"/>
      <c r="AS238" s="27"/>
      <c r="AT238" s="27"/>
      <c r="AU238" s="27" t="s">
        <v>443</v>
      </c>
      <c r="AV238" s="27">
        <v>3265842</v>
      </c>
      <c r="AW238" s="27" t="s">
        <v>442</v>
      </c>
      <c r="AX238" s="27" t="s">
        <v>441</v>
      </c>
      <c r="AY238" s="27">
        <v>103</v>
      </c>
      <c r="AZ238" s="27"/>
      <c r="BA238" s="27">
        <v>-1</v>
      </c>
      <c r="BB238" s="27"/>
      <c r="BC238" s="27"/>
    </row>
    <row r="239" spans="1:55" ht="16.5" x14ac:dyDescent="0.3">
      <c r="A239" s="27"/>
      <c r="B239" s="27"/>
      <c r="C239" s="27">
        <v>3625</v>
      </c>
      <c r="D239" s="27" t="s">
        <v>4317</v>
      </c>
      <c r="E239" s="28">
        <v>42235</v>
      </c>
      <c r="F239" s="27" t="s">
        <v>377</v>
      </c>
      <c r="G239" s="27" t="s">
        <v>431</v>
      </c>
      <c r="H239" s="27" t="s">
        <v>430</v>
      </c>
      <c r="I239" s="27"/>
      <c r="J239" s="27"/>
      <c r="K239" s="27" t="s">
        <v>51</v>
      </c>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31"/>
      <c r="AO239" s="31"/>
      <c r="AP239" s="27"/>
      <c r="AQ239" s="27"/>
      <c r="AR239" s="27"/>
      <c r="AS239" s="27"/>
      <c r="AT239" s="27"/>
      <c r="AU239" s="27" t="s">
        <v>440</v>
      </c>
      <c r="AV239" s="27">
        <v>3265843</v>
      </c>
      <c r="AW239" s="27" t="s">
        <v>439</v>
      </c>
      <c r="AX239" s="27" t="s">
        <v>438</v>
      </c>
      <c r="AY239" s="27">
        <v>104</v>
      </c>
      <c r="AZ239" s="27"/>
      <c r="BA239" s="27">
        <v>-1</v>
      </c>
      <c r="BB239" s="27"/>
      <c r="BC239" s="27"/>
    </row>
    <row r="240" spans="1:55" ht="16.5" x14ac:dyDescent="0.3">
      <c r="A240" s="27"/>
      <c r="B240" s="27"/>
      <c r="C240" s="27">
        <v>3625</v>
      </c>
      <c r="D240" s="27" t="s">
        <v>4318</v>
      </c>
      <c r="E240" s="28">
        <v>42239</v>
      </c>
      <c r="F240" s="27" t="s">
        <v>377</v>
      </c>
      <c r="G240" s="27" t="s">
        <v>431</v>
      </c>
      <c r="H240" s="27" t="s">
        <v>430</v>
      </c>
      <c r="I240" s="27"/>
      <c r="J240" s="27"/>
      <c r="K240" s="27" t="s">
        <v>51</v>
      </c>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31"/>
      <c r="AO240" s="31"/>
      <c r="AP240" s="27"/>
      <c r="AQ240" s="27"/>
      <c r="AR240" s="27"/>
      <c r="AS240" s="27"/>
      <c r="AT240" s="27"/>
      <c r="AU240" s="27" t="s">
        <v>437</v>
      </c>
      <c r="AV240" s="27">
        <v>3265868</v>
      </c>
      <c r="AW240" s="27" t="s">
        <v>436</v>
      </c>
      <c r="AX240" s="27" t="s">
        <v>435</v>
      </c>
      <c r="AY240" s="27">
        <v>109</v>
      </c>
      <c r="AZ240" s="27"/>
      <c r="BA240" s="27">
        <v>-1</v>
      </c>
      <c r="BB240" s="27"/>
      <c r="BC240" s="27"/>
    </row>
    <row r="241" spans="1:55" ht="16.5" x14ac:dyDescent="0.3">
      <c r="A241" s="27"/>
      <c r="B241" s="27"/>
      <c r="C241" s="27">
        <v>3625</v>
      </c>
      <c r="D241" s="27" t="s">
        <v>4319</v>
      </c>
      <c r="E241" s="28">
        <v>42239</v>
      </c>
      <c r="F241" s="27" t="s">
        <v>377</v>
      </c>
      <c r="G241" s="27" t="s">
        <v>431</v>
      </c>
      <c r="H241" s="27" t="s">
        <v>430</v>
      </c>
      <c r="I241" s="27"/>
      <c r="J241" s="27"/>
      <c r="K241" s="27" t="s">
        <v>51</v>
      </c>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31"/>
      <c r="AO241" s="31"/>
      <c r="AP241" s="27"/>
      <c r="AQ241" s="27"/>
      <c r="AR241" s="27"/>
      <c r="AS241" s="27"/>
      <c r="AT241" s="27"/>
      <c r="AU241" s="27" t="s">
        <v>434</v>
      </c>
      <c r="AV241" s="27">
        <v>3265869</v>
      </c>
      <c r="AW241" s="27" t="s">
        <v>433</v>
      </c>
      <c r="AX241" s="27" t="s">
        <v>432</v>
      </c>
      <c r="AY241" s="27">
        <v>110</v>
      </c>
      <c r="AZ241" s="27"/>
      <c r="BA241" s="27">
        <v>-1</v>
      </c>
      <c r="BB241" s="27"/>
      <c r="BC241" s="27"/>
    </row>
    <row r="242" spans="1:55" ht="16.5" x14ac:dyDescent="0.3">
      <c r="A242" s="27"/>
      <c r="B242" s="27"/>
      <c r="C242" s="27">
        <v>3625</v>
      </c>
      <c r="D242" s="27" t="s">
        <v>4320</v>
      </c>
      <c r="E242" s="28">
        <v>42239</v>
      </c>
      <c r="F242" s="27" t="s">
        <v>377</v>
      </c>
      <c r="G242" s="27" t="s">
        <v>431</v>
      </c>
      <c r="H242" s="27" t="s">
        <v>430</v>
      </c>
      <c r="I242" s="27"/>
      <c r="J242" s="27"/>
      <c r="K242" s="27" t="s">
        <v>51</v>
      </c>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31"/>
      <c r="AO242" s="31"/>
      <c r="AP242" s="27"/>
      <c r="AQ242" s="27"/>
      <c r="AR242" s="27"/>
      <c r="AS242" s="27"/>
      <c r="AT242" s="27"/>
      <c r="AU242" s="27" t="s">
        <v>429</v>
      </c>
      <c r="AV242" s="27">
        <v>3265890</v>
      </c>
      <c r="AW242" s="27" t="s">
        <v>428</v>
      </c>
      <c r="AX242" s="27" t="s">
        <v>427</v>
      </c>
      <c r="AY242" s="27">
        <v>111</v>
      </c>
      <c r="AZ242" s="27"/>
      <c r="BA242" s="27">
        <v>-1</v>
      </c>
      <c r="BB242" s="27"/>
      <c r="BC242" s="27"/>
    </row>
    <row r="243" spans="1:55" ht="16.5" x14ac:dyDescent="0.3">
      <c r="A243" s="27"/>
      <c r="B243" s="27"/>
      <c r="C243" s="27">
        <v>3163</v>
      </c>
      <c r="D243" s="27" t="s">
        <v>4321</v>
      </c>
      <c r="E243" s="28">
        <v>42239</v>
      </c>
      <c r="F243" s="27" t="s">
        <v>377</v>
      </c>
      <c r="G243" s="27" t="s">
        <v>670</v>
      </c>
      <c r="H243" s="27" t="s">
        <v>734</v>
      </c>
      <c r="I243" s="27"/>
      <c r="J243" s="27"/>
      <c r="K243" s="27" t="s">
        <v>51</v>
      </c>
      <c r="L243" s="27"/>
      <c r="M243" s="27">
        <v>75</v>
      </c>
      <c r="N243" s="27"/>
      <c r="O243" s="27"/>
      <c r="P243" s="27"/>
      <c r="Q243" s="27"/>
      <c r="R243" s="27"/>
      <c r="S243" s="27">
        <v>80</v>
      </c>
      <c r="T243" s="27"/>
      <c r="U243" s="27"/>
      <c r="V243" s="27"/>
      <c r="W243" s="27"/>
      <c r="X243" s="27"/>
      <c r="Y243" s="27"/>
      <c r="Z243" s="27"/>
      <c r="AA243" s="27"/>
      <c r="AB243" s="27"/>
      <c r="AC243" s="27"/>
      <c r="AD243" s="27"/>
      <c r="AE243" s="27">
        <v>35</v>
      </c>
      <c r="AF243" s="27"/>
      <c r="AG243" s="27"/>
      <c r="AH243" s="27"/>
      <c r="AI243" s="27"/>
      <c r="AJ243" s="27"/>
      <c r="AK243" s="27"/>
      <c r="AL243" s="27"/>
      <c r="AM243" s="27"/>
      <c r="AN243" s="31"/>
      <c r="AO243" s="31"/>
      <c r="AP243" s="27">
        <v>2100</v>
      </c>
      <c r="AQ243" s="27"/>
      <c r="AR243" s="27"/>
      <c r="AS243" s="27"/>
      <c r="AT243" s="27"/>
      <c r="AU243" s="27" t="s">
        <v>743</v>
      </c>
      <c r="AV243" s="27">
        <v>3268439</v>
      </c>
      <c r="AW243" s="27" t="s">
        <v>742</v>
      </c>
      <c r="AX243" s="27" t="s">
        <v>741</v>
      </c>
      <c r="AY243" s="27">
        <v>137</v>
      </c>
      <c r="AZ243" s="27"/>
      <c r="BA243" s="27">
        <v>-1</v>
      </c>
      <c r="BB243" s="27"/>
      <c r="BC243" s="27"/>
    </row>
    <row r="244" spans="1:55" ht="16.5" x14ac:dyDescent="0.3">
      <c r="A244" s="27"/>
      <c r="B244" s="27"/>
      <c r="C244" s="27">
        <v>3163</v>
      </c>
      <c r="D244" s="27" t="s">
        <v>4322</v>
      </c>
      <c r="E244" s="28">
        <v>42239</v>
      </c>
      <c r="F244" s="27" t="s">
        <v>377</v>
      </c>
      <c r="G244" s="27" t="s">
        <v>670</v>
      </c>
      <c r="H244" s="27" t="s">
        <v>734</v>
      </c>
      <c r="I244" s="27"/>
      <c r="J244" s="27"/>
      <c r="K244" s="27" t="s">
        <v>51</v>
      </c>
      <c r="L244" s="27"/>
      <c r="M244" s="27">
        <v>50</v>
      </c>
      <c r="N244" s="27"/>
      <c r="O244" s="27"/>
      <c r="P244" s="27"/>
      <c r="Q244" s="27"/>
      <c r="R244" s="27"/>
      <c r="S244" s="27">
        <v>50</v>
      </c>
      <c r="T244" s="27"/>
      <c r="U244" s="27"/>
      <c r="V244" s="27"/>
      <c r="W244" s="27"/>
      <c r="X244" s="27"/>
      <c r="Y244" s="27"/>
      <c r="Z244" s="27"/>
      <c r="AA244" s="27"/>
      <c r="AB244" s="27"/>
      <c r="AC244" s="27"/>
      <c r="AD244" s="27"/>
      <c r="AE244" s="27">
        <v>40</v>
      </c>
      <c r="AF244" s="27"/>
      <c r="AG244" s="27"/>
      <c r="AH244" s="27"/>
      <c r="AI244" s="27"/>
      <c r="AJ244" s="27"/>
      <c r="AK244" s="27"/>
      <c r="AL244" s="27"/>
      <c r="AM244" s="27"/>
      <c r="AN244" s="31"/>
      <c r="AO244" s="31"/>
      <c r="AP244" s="27">
        <v>2100</v>
      </c>
      <c r="AQ244" s="27"/>
      <c r="AR244" s="27"/>
      <c r="AS244" s="27"/>
      <c r="AT244" s="27"/>
      <c r="AU244" s="27" t="s">
        <v>740</v>
      </c>
      <c r="AV244" s="27">
        <v>3268440</v>
      </c>
      <c r="AW244" s="27" t="s">
        <v>739</v>
      </c>
      <c r="AX244" s="27" t="s">
        <v>738</v>
      </c>
      <c r="AY244" s="27">
        <v>138</v>
      </c>
      <c r="AZ244" s="27"/>
      <c r="BA244" s="27">
        <v>-1</v>
      </c>
      <c r="BB244" s="27"/>
      <c r="BC244" s="27"/>
    </row>
    <row r="245" spans="1:55" ht="16.5" x14ac:dyDescent="0.3">
      <c r="A245" s="27"/>
      <c r="B245" s="27"/>
      <c r="C245" s="27">
        <v>3163</v>
      </c>
      <c r="D245" s="27" t="s">
        <v>4323</v>
      </c>
      <c r="E245" s="28">
        <v>42239</v>
      </c>
      <c r="F245" s="27" t="s">
        <v>377</v>
      </c>
      <c r="G245" s="27" t="s">
        <v>670</v>
      </c>
      <c r="H245" s="27" t="s">
        <v>734</v>
      </c>
      <c r="I245" s="27"/>
      <c r="J245" s="27"/>
      <c r="K245" s="27" t="s">
        <v>51</v>
      </c>
      <c r="L245" s="27"/>
      <c r="M245" s="27">
        <v>50</v>
      </c>
      <c r="N245" s="27"/>
      <c r="O245" s="27"/>
      <c r="P245" s="27"/>
      <c r="Q245" s="27"/>
      <c r="R245" s="27"/>
      <c r="S245" s="27">
        <v>50</v>
      </c>
      <c r="T245" s="27"/>
      <c r="U245" s="27"/>
      <c r="V245" s="27"/>
      <c r="W245" s="27"/>
      <c r="X245" s="27"/>
      <c r="Y245" s="27"/>
      <c r="Z245" s="27"/>
      <c r="AA245" s="27"/>
      <c r="AB245" s="27"/>
      <c r="AC245" s="27"/>
      <c r="AD245" s="27"/>
      <c r="AE245" s="27">
        <v>40</v>
      </c>
      <c r="AF245" s="27"/>
      <c r="AG245" s="27"/>
      <c r="AH245" s="27"/>
      <c r="AI245" s="27"/>
      <c r="AJ245" s="27"/>
      <c r="AK245" s="27"/>
      <c r="AL245" s="27"/>
      <c r="AM245" s="27"/>
      <c r="AN245" s="31"/>
      <c r="AO245" s="31"/>
      <c r="AP245" s="27">
        <v>2100</v>
      </c>
      <c r="AQ245" s="27"/>
      <c r="AR245" s="27"/>
      <c r="AS245" s="27"/>
      <c r="AT245" s="27"/>
      <c r="AU245" s="27" t="s">
        <v>737</v>
      </c>
      <c r="AV245" s="27">
        <v>3268441</v>
      </c>
      <c r="AW245" s="27" t="s">
        <v>736</v>
      </c>
      <c r="AX245" s="27" t="s">
        <v>735</v>
      </c>
      <c r="AY245" s="27">
        <v>139</v>
      </c>
      <c r="AZ245" s="27"/>
      <c r="BA245" s="27">
        <v>-1</v>
      </c>
      <c r="BB245" s="27"/>
      <c r="BC245" s="27"/>
    </row>
    <row r="246" spans="1:55" ht="16.5" x14ac:dyDescent="0.3">
      <c r="A246" s="27"/>
      <c r="B246" s="27"/>
      <c r="C246" s="27">
        <v>3163</v>
      </c>
      <c r="D246" s="27" t="s">
        <v>4324</v>
      </c>
      <c r="E246" s="28">
        <v>42239</v>
      </c>
      <c r="F246" s="27" t="s">
        <v>377</v>
      </c>
      <c r="G246" s="27" t="s">
        <v>670</v>
      </c>
      <c r="H246" s="27" t="s">
        <v>734</v>
      </c>
      <c r="I246" s="27"/>
      <c r="J246" s="27"/>
      <c r="K246" s="27" t="s">
        <v>51</v>
      </c>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31">
        <v>3</v>
      </c>
      <c r="AO246" s="31">
        <v>1</v>
      </c>
      <c r="AP246" s="27"/>
      <c r="AQ246" s="27"/>
      <c r="AR246" s="27"/>
      <c r="AS246" s="27"/>
      <c r="AT246" s="27"/>
      <c r="AU246" s="27" t="s">
        <v>2086</v>
      </c>
      <c r="AV246" s="27">
        <v>3268411</v>
      </c>
      <c r="AW246" s="27" t="s">
        <v>2085</v>
      </c>
      <c r="AX246" s="27" t="s">
        <v>2084</v>
      </c>
      <c r="AY246" s="27">
        <v>112</v>
      </c>
      <c r="AZ246" s="27"/>
      <c r="BA246" s="27">
        <v>-1</v>
      </c>
      <c r="BB246" s="27"/>
      <c r="BC246" s="27"/>
    </row>
    <row r="247" spans="1:55" ht="16.5" x14ac:dyDescent="0.3">
      <c r="A247" s="27"/>
      <c r="B247" s="27"/>
      <c r="C247" s="27">
        <v>3163</v>
      </c>
      <c r="D247" s="27" t="s">
        <v>4325</v>
      </c>
      <c r="E247" s="28">
        <v>42239</v>
      </c>
      <c r="F247" s="27" t="s">
        <v>377</v>
      </c>
      <c r="G247" s="27" t="s">
        <v>670</v>
      </c>
      <c r="H247" s="27" t="s">
        <v>734</v>
      </c>
      <c r="I247" s="27"/>
      <c r="J247" s="27"/>
      <c r="K247" s="27" t="s">
        <v>51</v>
      </c>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31"/>
      <c r="AO247" s="31"/>
      <c r="AP247" s="27"/>
      <c r="AQ247" s="27"/>
      <c r="AR247" s="27"/>
      <c r="AS247" s="27"/>
      <c r="AT247" s="27"/>
      <c r="AU247" s="27" t="s">
        <v>2046</v>
      </c>
      <c r="AV247" s="27">
        <v>3268412</v>
      </c>
      <c r="AW247" s="27" t="s">
        <v>2045</v>
      </c>
      <c r="AX247" s="27" t="s">
        <v>2044</v>
      </c>
      <c r="AY247" s="27">
        <v>113</v>
      </c>
      <c r="AZ247" s="27"/>
      <c r="BA247" s="27">
        <v>-1</v>
      </c>
      <c r="BB247" s="27"/>
      <c r="BC247" s="27"/>
    </row>
    <row r="248" spans="1:55" ht="16.5" x14ac:dyDescent="0.3">
      <c r="A248" s="27"/>
      <c r="B248" s="27"/>
      <c r="C248" s="27">
        <v>3163</v>
      </c>
      <c r="D248" s="27" t="s">
        <v>4326</v>
      </c>
      <c r="E248" s="28">
        <v>42239</v>
      </c>
      <c r="F248" s="27" t="s">
        <v>377</v>
      </c>
      <c r="G248" s="27" t="s">
        <v>670</v>
      </c>
      <c r="H248" s="27" t="s">
        <v>734</v>
      </c>
      <c r="I248" s="27"/>
      <c r="J248" s="27"/>
      <c r="K248" s="27" t="s">
        <v>51</v>
      </c>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31"/>
      <c r="AO248" s="31"/>
      <c r="AP248" s="27"/>
      <c r="AQ248" s="27"/>
      <c r="AR248" s="27"/>
      <c r="AS248" s="27"/>
      <c r="AT248" s="27"/>
      <c r="AU248" s="27" t="s">
        <v>2008</v>
      </c>
      <c r="AV248" s="27">
        <v>3268413</v>
      </c>
      <c r="AW248" s="27" t="s">
        <v>2007</v>
      </c>
      <c r="AX248" s="27" t="s">
        <v>2006</v>
      </c>
      <c r="AY248" s="27">
        <v>114</v>
      </c>
      <c r="AZ248" s="27"/>
      <c r="BA248" s="27">
        <v>-1</v>
      </c>
      <c r="BB248" s="27"/>
      <c r="BC248" s="27"/>
    </row>
    <row r="249" spans="1:55" ht="16.5" x14ac:dyDescent="0.3">
      <c r="A249" s="27"/>
      <c r="B249" s="27"/>
      <c r="C249" s="27">
        <v>3163</v>
      </c>
      <c r="D249" s="27" t="s">
        <v>4327</v>
      </c>
      <c r="E249" s="28">
        <v>42239</v>
      </c>
      <c r="F249" s="27" t="s">
        <v>377</v>
      </c>
      <c r="G249" s="27" t="s">
        <v>670</v>
      </c>
      <c r="H249" s="27" t="s">
        <v>734</v>
      </c>
      <c r="I249" s="27"/>
      <c r="J249" s="27"/>
      <c r="K249" s="27" t="s">
        <v>51</v>
      </c>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31"/>
      <c r="AO249" s="31"/>
      <c r="AP249" s="27"/>
      <c r="AQ249" s="27"/>
      <c r="AR249" s="27"/>
      <c r="AS249" s="27"/>
      <c r="AT249" s="27"/>
      <c r="AU249" s="27" t="s">
        <v>801</v>
      </c>
      <c r="AV249" s="27">
        <v>3268414</v>
      </c>
      <c r="AW249" s="27" t="s">
        <v>800</v>
      </c>
      <c r="AX249" s="27" t="s">
        <v>799</v>
      </c>
      <c r="AY249" s="27">
        <v>115</v>
      </c>
      <c r="AZ249" s="27"/>
      <c r="BA249" s="27">
        <v>-1</v>
      </c>
      <c r="BB249" s="27"/>
      <c r="BC249" s="27"/>
    </row>
    <row r="250" spans="1:55" ht="16.5" x14ac:dyDescent="0.3">
      <c r="A250" s="27"/>
      <c r="B250" s="27"/>
      <c r="C250" s="27">
        <v>3163</v>
      </c>
      <c r="D250" s="27" t="s">
        <v>4328</v>
      </c>
      <c r="E250" s="28">
        <v>42239</v>
      </c>
      <c r="F250" s="27" t="s">
        <v>377</v>
      </c>
      <c r="G250" s="27" t="s">
        <v>670</v>
      </c>
      <c r="H250" s="27" t="s">
        <v>734</v>
      </c>
      <c r="I250" s="27"/>
      <c r="J250" s="27"/>
      <c r="K250" s="27" t="s">
        <v>51</v>
      </c>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31"/>
      <c r="AO250" s="31"/>
      <c r="AP250" s="27"/>
      <c r="AQ250" s="27"/>
      <c r="AR250" s="27"/>
      <c r="AS250" s="27"/>
      <c r="AT250" s="27"/>
      <c r="AU250" s="27" t="s">
        <v>798</v>
      </c>
      <c r="AV250" s="27">
        <v>3268415</v>
      </c>
      <c r="AW250" s="27" t="s">
        <v>797</v>
      </c>
      <c r="AX250" s="27" t="s">
        <v>796</v>
      </c>
      <c r="AY250" s="27">
        <v>116</v>
      </c>
      <c r="AZ250" s="27"/>
      <c r="BA250" s="27">
        <v>-1</v>
      </c>
      <c r="BB250" s="27"/>
      <c r="BC250" s="27"/>
    </row>
    <row r="251" spans="1:55" ht="16.5" x14ac:dyDescent="0.3">
      <c r="A251" s="27"/>
      <c r="B251" s="27"/>
      <c r="C251" s="27">
        <v>3163</v>
      </c>
      <c r="D251" s="27" t="s">
        <v>4329</v>
      </c>
      <c r="E251" s="28">
        <v>42239</v>
      </c>
      <c r="F251" s="27" t="s">
        <v>377</v>
      </c>
      <c r="G251" s="27" t="s">
        <v>670</v>
      </c>
      <c r="H251" s="27" t="s">
        <v>734</v>
      </c>
      <c r="I251" s="27"/>
      <c r="J251" s="27"/>
      <c r="K251" s="27" t="s">
        <v>51</v>
      </c>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31"/>
      <c r="AO251" s="31"/>
      <c r="AP251" s="27"/>
      <c r="AQ251" s="27"/>
      <c r="AR251" s="27"/>
      <c r="AS251" s="27"/>
      <c r="AT251" s="27"/>
      <c r="AU251" s="27" t="s">
        <v>795</v>
      </c>
      <c r="AV251" s="27">
        <v>3268416</v>
      </c>
      <c r="AW251" s="27" t="s">
        <v>794</v>
      </c>
      <c r="AX251" s="27" t="s">
        <v>793</v>
      </c>
      <c r="AY251" s="27">
        <v>117</v>
      </c>
      <c r="AZ251" s="27"/>
      <c r="BA251" s="27">
        <v>-1</v>
      </c>
      <c r="BB251" s="27"/>
      <c r="BC251" s="27"/>
    </row>
    <row r="252" spans="1:55" ht="16.5" x14ac:dyDescent="0.3">
      <c r="A252" s="27"/>
      <c r="B252" s="27"/>
      <c r="C252" s="27">
        <v>3163</v>
      </c>
      <c r="D252" s="27" t="s">
        <v>4330</v>
      </c>
      <c r="E252" s="28">
        <v>42239</v>
      </c>
      <c r="F252" s="27" t="s">
        <v>377</v>
      </c>
      <c r="G252" s="27" t="s">
        <v>670</v>
      </c>
      <c r="H252" s="27" t="s">
        <v>734</v>
      </c>
      <c r="I252" s="27"/>
      <c r="J252" s="27"/>
      <c r="K252" s="27" t="s">
        <v>51</v>
      </c>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31"/>
      <c r="AO252" s="31"/>
      <c r="AP252" s="27"/>
      <c r="AQ252" s="27"/>
      <c r="AR252" s="27"/>
      <c r="AS252" s="27"/>
      <c r="AT252" s="27"/>
      <c r="AU252" s="27" t="s">
        <v>811</v>
      </c>
      <c r="AV252" s="27">
        <v>3268417</v>
      </c>
      <c r="AW252" s="27" t="s">
        <v>810</v>
      </c>
      <c r="AX252" s="27" t="s">
        <v>809</v>
      </c>
      <c r="AY252" s="27">
        <v>118</v>
      </c>
      <c r="AZ252" s="27"/>
      <c r="BA252" s="27">
        <v>-1</v>
      </c>
      <c r="BB252" s="27"/>
      <c r="BC252" s="27"/>
    </row>
    <row r="253" spans="1:55" ht="16.5" x14ac:dyDescent="0.3">
      <c r="A253" s="27"/>
      <c r="B253" s="27"/>
      <c r="C253" s="27">
        <v>3163</v>
      </c>
      <c r="D253" s="27" t="s">
        <v>4331</v>
      </c>
      <c r="E253" s="28">
        <v>42239</v>
      </c>
      <c r="F253" s="27" t="s">
        <v>377</v>
      </c>
      <c r="G253" s="27" t="s">
        <v>670</v>
      </c>
      <c r="H253" s="27" t="s">
        <v>734</v>
      </c>
      <c r="I253" s="27"/>
      <c r="J253" s="27"/>
      <c r="K253" s="27" t="s">
        <v>51</v>
      </c>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31"/>
      <c r="AO253" s="31"/>
      <c r="AP253" s="27"/>
      <c r="AQ253" s="27"/>
      <c r="AR253" s="27"/>
      <c r="AS253" s="27"/>
      <c r="AT253" s="27"/>
      <c r="AU253" s="27" t="s">
        <v>807</v>
      </c>
      <c r="AV253" s="27">
        <v>3268418</v>
      </c>
      <c r="AW253" s="27" t="s">
        <v>806</v>
      </c>
      <c r="AX253" s="27" t="s">
        <v>805</v>
      </c>
      <c r="AY253" s="27">
        <v>119</v>
      </c>
      <c r="AZ253" s="27"/>
      <c r="BA253" s="27">
        <v>-1</v>
      </c>
      <c r="BB253" s="27"/>
      <c r="BC253" s="27"/>
    </row>
    <row r="254" spans="1:55" ht="16.5" x14ac:dyDescent="0.3">
      <c r="A254" s="27"/>
      <c r="B254" s="27"/>
      <c r="C254" s="27">
        <v>3163</v>
      </c>
      <c r="D254" s="27" t="s">
        <v>4332</v>
      </c>
      <c r="E254" s="28">
        <v>42239</v>
      </c>
      <c r="F254" s="27" t="s">
        <v>377</v>
      </c>
      <c r="G254" s="27" t="s">
        <v>670</v>
      </c>
      <c r="H254" s="27" t="s">
        <v>734</v>
      </c>
      <c r="I254" s="27"/>
      <c r="J254" s="27"/>
      <c r="K254" s="27" t="s">
        <v>51</v>
      </c>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31"/>
      <c r="AO254" s="31"/>
      <c r="AP254" s="27"/>
      <c r="AQ254" s="27"/>
      <c r="AR254" s="27"/>
      <c r="AS254" s="27"/>
      <c r="AT254" s="27"/>
      <c r="AU254" s="27" t="s">
        <v>804</v>
      </c>
      <c r="AV254" s="27">
        <v>3268419</v>
      </c>
      <c r="AW254" s="27" t="s">
        <v>803</v>
      </c>
      <c r="AX254" s="27" t="s">
        <v>802</v>
      </c>
      <c r="AY254" s="27">
        <v>120</v>
      </c>
      <c r="AZ254" s="27"/>
      <c r="BA254" s="27">
        <v>-1</v>
      </c>
      <c r="BB254" s="27"/>
      <c r="BC254" s="27"/>
    </row>
    <row r="255" spans="1:55" ht="16.5" x14ac:dyDescent="0.3">
      <c r="A255" s="27"/>
      <c r="B255" s="27"/>
      <c r="C255" s="27">
        <v>3163</v>
      </c>
      <c r="D255" s="27" t="s">
        <v>4333</v>
      </c>
      <c r="E255" s="28">
        <v>42239</v>
      </c>
      <c r="F255" s="27" t="s">
        <v>377</v>
      </c>
      <c r="G255" s="27" t="s">
        <v>670</v>
      </c>
      <c r="H255" s="27" t="s">
        <v>734</v>
      </c>
      <c r="I255" s="27"/>
      <c r="J255" s="27"/>
      <c r="K255" s="27" t="s">
        <v>51</v>
      </c>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31"/>
      <c r="AO255" s="31"/>
      <c r="AP255" s="27"/>
      <c r="AQ255" s="27"/>
      <c r="AR255" s="27"/>
      <c r="AS255" s="27"/>
      <c r="AT255" s="27"/>
      <c r="AU255" s="27" t="s">
        <v>792</v>
      </c>
      <c r="AV255" s="27">
        <v>3268420</v>
      </c>
      <c r="AW255" s="27" t="s">
        <v>791</v>
      </c>
      <c r="AX255" s="27" t="s">
        <v>790</v>
      </c>
      <c r="AY255" s="27">
        <v>121</v>
      </c>
      <c r="AZ255" s="27"/>
      <c r="BA255" s="27">
        <v>-1</v>
      </c>
      <c r="BB255" s="27"/>
      <c r="BC255" s="27"/>
    </row>
    <row r="256" spans="1:55" ht="16.5" x14ac:dyDescent="0.3">
      <c r="A256" s="27"/>
      <c r="B256" s="27"/>
      <c r="C256" s="27">
        <v>3163</v>
      </c>
      <c r="D256" s="27" t="s">
        <v>4334</v>
      </c>
      <c r="E256" s="28">
        <v>42239</v>
      </c>
      <c r="F256" s="27" t="s">
        <v>377</v>
      </c>
      <c r="G256" s="27" t="s">
        <v>670</v>
      </c>
      <c r="H256" s="27" t="s">
        <v>734</v>
      </c>
      <c r="I256" s="27"/>
      <c r="J256" s="27"/>
      <c r="K256" s="27" t="s">
        <v>51</v>
      </c>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31"/>
      <c r="AO256" s="31"/>
      <c r="AP256" s="27"/>
      <c r="AQ256" s="27"/>
      <c r="AR256" s="27"/>
      <c r="AS256" s="27"/>
      <c r="AT256" s="27"/>
      <c r="AU256" s="27" t="s">
        <v>789</v>
      </c>
      <c r="AV256" s="27">
        <v>3268421</v>
      </c>
      <c r="AW256" s="27" t="s">
        <v>788</v>
      </c>
      <c r="AX256" s="27" t="s">
        <v>787</v>
      </c>
      <c r="AY256" s="27">
        <v>122</v>
      </c>
      <c r="AZ256" s="27"/>
      <c r="BA256" s="27">
        <v>-1</v>
      </c>
      <c r="BB256" s="27"/>
      <c r="BC256" s="27"/>
    </row>
    <row r="257" spans="1:55" ht="16.5" x14ac:dyDescent="0.3">
      <c r="A257" s="27"/>
      <c r="B257" s="27"/>
      <c r="C257" s="27">
        <v>3163</v>
      </c>
      <c r="D257" s="27" t="s">
        <v>4335</v>
      </c>
      <c r="E257" s="28">
        <v>42239</v>
      </c>
      <c r="F257" s="27" t="s">
        <v>377</v>
      </c>
      <c r="G257" s="27" t="s">
        <v>670</v>
      </c>
      <c r="H257" s="27" t="s">
        <v>734</v>
      </c>
      <c r="I257" s="27"/>
      <c r="J257" s="27"/>
      <c r="K257" s="27" t="s">
        <v>51</v>
      </c>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31"/>
      <c r="AO257" s="31"/>
      <c r="AP257" s="27"/>
      <c r="AQ257" s="27"/>
      <c r="AR257" s="27"/>
      <c r="AS257" s="27"/>
      <c r="AT257" s="27"/>
      <c r="AU257" s="27" t="s">
        <v>786</v>
      </c>
      <c r="AV257" s="27">
        <v>3268422</v>
      </c>
      <c r="AW257" s="27" t="s">
        <v>785</v>
      </c>
      <c r="AX257" s="27" t="s">
        <v>784</v>
      </c>
      <c r="AY257" s="27">
        <v>123</v>
      </c>
      <c r="AZ257" s="27"/>
      <c r="BA257" s="27">
        <v>-1</v>
      </c>
      <c r="BB257" s="27"/>
      <c r="BC257" s="27"/>
    </row>
    <row r="258" spans="1:55" ht="16.5" x14ac:dyDescent="0.3">
      <c r="A258" s="27"/>
      <c r="B258" s="27"/>
      <c r="C258" s="27">
        <v>3163</v>
      </c>
      <c r="D258" s="27" t="s">
        <v>4336</v>
      </c>
      <c r="E258" s="28">
        <v>42239</v>
      </c>
      <c r="F258" s="27" t="s">
        <v>377</v>
      </c>
      <c r="G258" s="27" t="s">
        <v>670</v>
      </c>
      <c r="H258" s="27" t="s">
        <v>734</v>
      </c>
      <c r="I258" s="27"/>
      <c r="J258" s="27"/>
      <c r="K258" s="27" t="s">
        <v>51</v>
      </c>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31"/>
      <c r="AO258" s="31"/>
      <c r="AP258" s="27"/>
      <c r="AQ258" s="27"/>
      <c r="AR258" s="27"/>
      <c r="AS258" s="27"/>
      <c r="AT258" s="27"/>
      <c r="AU258" s="27" t="s">
        <v>783</v>
      </c>
      <c r="AV258" s="27">
        <v>3268423</v>
      </c>
      <c r="AW258" s="27" t="s">
        <v>782</v>
      </c>
      <c r="AX258" s="27" t="s">
        <v>781</v>
      </c>
      <c r="AY258" s="27">
        <v>124</v>
      </c>
      <c r="AZ258" s="27"/>
      <c r="BA258" s="27">
        <v>-1</v>
      </c>
      <c r="BB258" s="27"/>
      <c r="BC258" s="27"/>
    </row>
    <row r="259" spans="1:55" ht="16.5" x14ac:dyDescent="0.3">
      <c r="A259" s="27"/>
      <c r="B259" s="27"/>
      <c r="C259" s="27">
        <v>3163</v>
      </c>
      <c r="D259" s="27" t="s">
        <v>4337</v>
      </c>
      <c r="E259" s="28">
        <v>42239</v>
      </c>
      <c r="F259" s="27" t="s">
        <v>377</v>
      </c>
      <c r="G259" s="27" t="s">
        <v>670</v>
      </c>
      <c r="H259" s="27" t="s">
        <v>734</v>
      </c>
      <c r="I259" s="27"/>
      <c r="J259" s="27"/>
      <c r="K259" s="27" t="s">
        <v>51</v>
      </c>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31"/>
      <c r="AO259" s="31"/>
      <c r="AP259" s="27"/>
      <c r="AQ259" s="27"/>
      <c r="AR259" s="27"/>
      <c r="AS259" s="27"/>
      <c r="AT259" s="27"/>
      <c r="AU259" s="27" t="s">
        <v>780</v>
      </c>
      <c r="AV259" s="27">
        <v>3268425</v>
      </c>
      <c r="AW259" s="27" t="s">
        <v>779</v>
      </c>
      <c r="AX259" s="27" t="s">
        <v>778</v>
      </c>
      <c r="AY259" s="27">
        <v>125</v>
      </c>
      <c r="AZ259" s="27"/>
      <c r="BA259" s="27">
        <v>-1</v>
      </c>
      <c r="BB259" s="27"/>
      <c r="BC259" s="27"/>
    </row>
    <row r="260" spans="1:55" ht="16.5" x14ac:dyDescent="0.3">
      <c r="A260" s="27"/>
      <c r="B260" s="27"/>
      <c r="C260" s="27">
        <v>3163</v>
      </c>
      <c r="D260" s="27" t="s">
        <v>4338</v>
      </c>
      <c r="E260" s="28">
        <v>42239</v>
      </c>
      <c r="F260" s="27" t="s">
        <v>377</v>
      </c>
      <c r="G260" s="27" t="s">
        <v>670</v>
      </c>
      <c r="H260" s="27" t="s">
        <v>734</v>
      </c>
      <c r="I260" s="27"/>
      <c r="J260" s="27"/>
      <c r="K260" s="27" t="s">
        <v>51</v>
      </c>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31"/>
      <c r="AO260" s="31"/>
      <c r="AP260" s="27"/>
      <c r="AQ260" s="27"/>
      <c r="AR260" s="27"/>
      <c r="AS260" s="27"/>
      <c r="AT260" s="27"/>
      <c r="AU260" s="27" t="s">
        <v>777</v>
      </c>
      <c r="AV260" s="27">
        <v>3268426</v>
      </c>
      <c r="AW260" s="27" t="s">
        <v>776</v>
      </c>
      <c r="AX260" s="27" t="s">
        <v>775</v>
      </c>
      <c r="AY260" s="27">
        <v>126</v>
      </c>
      <c r="AZ260" s="27"/>
      <c r="BA260" s="27">
        <v>-1</v>
      </c>
      <c r="BB260" s="27"/>
      <c r="BC260" s="27"/>
    </row>
    <row r="261" spans="1:55" ht="16.5" x14ac:dyDescent="0.3">
      <c r="A261" s="27"/>
      <c r="B261" s="27"/>
      <c r="C261" s="27">
        <v>3163</v>
      </c>
      <c r="D261" s="27" t="s">
        <v>4339</v>
      </c>
      <c r="E261" s="28">
        <v>42239</v>
      </c>
      <c r="F261" s="27" t="s">
        <v>377</v>
      </c>
      <c r="G261" s="27" t="s">
        <v>670</v>
      </c>
      <c r="H261" s="27" t="s">
        <v>734</v>
      </c>
      <c r="I261" s="27"/>
      <c r="J261" s="27"/>
      <c r="K261" s="27" t="s">
        <v>51</v>
      </c>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31"/>
      <c r="AO261" s="31"/>
      <c r="AP261" s="27"/>
      <c r="AQ261" s="27"/>
      <c r="AR261" s="27"/>
      <c r="AS261" s="27"/>
      <c r="AT261" s="27"/>
      <c r="AU261" s="27" t="s">
        <v>774</v>
      </c>
      <c r="AV261" s="27">
        <v>3268427</v>
      </c>
      <c r="AW261" s="27" t="s">
        <v>773</v>
      </c>
      <c r="AX261" s="27" t="s">
        <v>772</v>
      </c>
      <c r="AY261" s="27">
        <v>127</v>
      </c>
      <c r="AZ261" s="27"/>
      <c r="BA261" s="27">
        <v>-1</v>
      </c>
      <c r="BB261" s="27"/>
      <c r="BC261" s="27"/>
    </row>
    <row r="262" spans="1:55" ht="16.5" x14ac:dyDescent="0.3">
      <c r="A262" s="27"/>
      <c r="B262" s="27"/>
      <c r="C262" s="27">
        <v>3163</v>
      </c>
      <c r="D262" s="27" t="s">
        <v>4340</v>
      </c>
      <c r="E262" s="28">
        <v>42239</v>
      </c>
      <c r="F262" s="27" t="s">
        <v>377</v>
      </c>
      <c r="G262" s="27" t="s">
        <v>670</v>
      </c>
      <c r="H262" s="27" t="s">
        <v>734</v>
      </c>
      <c r="I262" s="27"/>
      <c r="J262" s="27"/>
      <c r="K262" s="27" t="s">
        <v>51</v>
      </c>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31"/>
      <c r="AO262" s="31"/>
      <c r="AP262" s="27"/>
      <c r="AQ262" s="27"/>
      <c r="AR262" s="27"/>
      <c r="AS262" s="27"/>
      <c r="AT262" s="27"/>
      <c r="AU262" s="27" t="s">
        <v>771</v>
      </c>
      <c r="AV262" s="27">
        <v>3268428</v>
      </c>
      <c r="AW262" s="27" t="s">
        <v>770</v>
      </c>
      <c r="AX262" s="27" t="s">
        <v>769</v>
      </c>
      <c r="AY262" s="27">
        <v>128</v>
      </c>
      <c r="AZ262" s="27"/>
      <c r="BA262" s="27">
        <v>-1</v>
      </c>
      <c r="BB262" s="27"/>
      <c r="BC262" s="27"/>
    </row>
    <row r="263" spans="1:55" ht="16.5" x14ac:dyDescent="0.3">
      <c r="A263" s="27"/>
      <c r="B263" s="27"/>
      <c r="C263" s="27">
        <v>3163</v>
      </c>
      <c r="D263" s="27" t="s">
        <v>4341</v>
      </c>
      <c r="E263" s="28">
        <v>42239</v>
      </c>
      <c r="F263" s="27" t="s">
        <v>377</v>
      </c>
      <c r="G263" s="27" t="s">
        <v>670</v>
      </c>
      <c r="H263" s="27" t="s">
        <v>734</v>
      </c>
      <c r="I263" s="27"/>
      <c r="J263" s="27"/>
      <c r="K263" s="27" t="s">
        <v>51</v>
      </c>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31"/>
      <c r="AO263" s="31"/>
      <c r="AP263" s="27"/>
      <c r="AQ263" s="27"/>
      <c r="AR263" s="27"/>
      <c r="AS263" s="27"/>
      <c r="AT263" s="27"/>
      <c r="AU263" s="27" t="s">
        <v>767</v>
      </c>
      <c r="AV263" s="27">
        <v>3268429</v>
      </c>
      <c r="AW263" s="27" t="s">
        <v>766</v>
      </c>
      <c r="AX263" s="27" t="s">
        <v>765</v>
      </c>
      <c r="AY263" s="27">
        <v>129</v>
      </c>
      <c r="AZ263" s="27"/>
      <c r="BA263" s="27">
        <v>-1</v>
      </c>
      <c r="BB263" s="27"/>
      <c r="BC263" s="27"/>
    </row>
    <row r="264" spans="1:55" ht="16.5" x14ac:dyDescent="0.3">
      <c r="A264" s="27"/>
      <c r="B264" s="27"/>
      <c r="C264" s="27">
        <v>3163</v>
      </c>
      <c r="D264" s="27" t="s">
        <v>4342</v>
      </c>
      <c r="E264" s="28">
        <v>42239</v>
      </c>
      <c r="F264" s="27" t="s">
        <v>377</v>
      </c>
      <c r="G264" s="27" t="s">
        <v>670</v>
      </c>
      <c r="H264" s="27" t="s">
        <v>734</v>
      </c>
      <c r="I264" s="27"/>
      <c r="J264" s="27"/>
      <c r="K264" s="27" t="s">
        <v>51</v>
      </c>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31"/>
      <c r="AO264" s="31"/>
      <c r="AP264" s="27"/>
      <c r="AQ264" s="27"/>
      <c r="AR264" s="27"/>
      <c r="AS264" s="27"/>
      <c r="AT264" s="27"/>
      <c r="AU264" s="27" t="s">
        <v>764</v>
      </c>
      <c r="AV264" s="27">
        <v>3268431</v>
      </c>
      <c r="AW264" s="27" t="s">
        <v>763</v>
      </c>
      <c r="AX264" s="27" t="s">
        <v>762</v>
      </c>
      <c r="AY264" s="27">
        <v>130</v>
      </c>
      <c r="AZ264" s="27"/>
      <c r="BA264" s="27">
        <v>-1</v>
      </c>
      <c r="BB264" s="27"/>
      <c r="BC264" s="27"/>
    </row>
    <row r="265" spans="1:55" ht="16.5" x14ac:dyDescent="0.3">
      <c r="A265" s="27"/>
      <c r="B265" s="27"/>
      <c r="C265" s="27">
        <v>3163</v>
      </c>
      <c r="D265" s="27" t="s">
        <v>4343</v>
      </c>
      <c r="E265" s="28">
        <v>42239</v>
      </c>
      <c r="F265" s="27" t="s">
        <v>377</v>
      </c>
      <c r="G265" s="27" t="s">
        <v>670</v>
      </c>
      <c r="H265" s="27" t="s">
        <v>734</v>
      </c>
      <c r="I265" s="27"/>
      <c r="J265" s="27"/>
      <c r="K265" s="27" t="s">
        <v>51</v>
      </c>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31"/>
      <c r="AO265" s="31"/>
      <c r="AP265" s="27"/>
      <c r="AQ265" s="27"/>
      <c r="AR265" s="27"/>
      <c r="AS265" s="27"/>
      <c r="AT265" s="27"/>
      <c r="AU265" s="27" t="s">
        <v>761</v>
      </c>
      <c r="AV265" s="27">
        <v>3268432</v>
      </c>
      <c r="AW265" s="27" t="s">
        <v>760</v>
      </c>
      <c r="AX265" s="27" t="s">
        <v>759</v>
      </c>
      <c r="AY265" s="27">
        <v>131</v>
      </c>
      <c r="AZ265" s="27"/>
      <c r="BA265" s="27">
        <v>-1</v>
      </c>
      <c r="BB265" s="27"/>
      <c r="BC265" s="27"/>
    </row>
    <row r="266" spans="1:55" ht="16.5" x14ac:dyDescent="0.3">
      <c r="A266" s="27"/>
      <c r="B266" s="27"/>
      <c r="C266" s="27">
        <v>3163</v>
      </c>
      <c r="D266" s="27" t="s">
        <v>4344</v>
      </c>
      <c r="E266" s="28">
        <v>42239</v>
      </c>
      <c r="F266" s="27" t="s">
        <v>377</v>
      </c>
      <c r="G266" s="27" t="s">
        <v>670</v>
      </c>
      <c r="H266" s="27" t="s">
        <v>734</v>
      </c>
      <c r="I266" s="27"/>
      <c r="J266" s="27"/>
      <c r="K266" s="27" t="s">
        <v>51</v>
      </c>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31"/>
      <c r="AO266" s="31"/>
      <c r="AP266" s="27"/>
      <c r="AQ266" s="27"/>
      <c r="AR266" s="27"/>
      <c r="AS266" s="27"/>
      <c r="AT266" s="27"/>
      <c r="AU266" s="27" t="s">
        <v>758</v>
      </c>
      <c r="AV266" s="27">
        <v>3268433</v>
      </c>
      <c r="AW266" s="27" t="s">
        <v>757</v>
      </c>
      <c r="AX266" s="27" t="s">
        <v>756</v>
      </c>
      <c r="AY266" s="27">
        <v>132</v>
      </c>
      <c r="AZ266" s="27"/>
      <c r="BA266" s="27">
        <v>-1</v>
      </c>
      <c r="BB266" s="27"/>
      <c r="BC266" s="27"/>
    </row>
    <row r="267" spans="1:55" ht="16.5" x14ac:dyDescent="0.3">
      <c r="A267" s="27"/>
      <c r="B267" s="27"/>
      <c r="C267" s="27">
        <v>3163</v>
      </c>
      <c r="D267" s="27" t="s">
        <v>4345</v>
      </c>
      <c r="E267" s="28">
        <v>42239</v>
      </c>
      <c r="F267" s="27" t="s">
        <v>377</v>
      </c>
      <c r="G267" s="27" t="s">
        <v>670</v>
      </c>
      <c r="H267" s="27" t="s">
        <v>734</v>
      </c>
      <c r="I267" s="27"/>
      <c r="J267" s="27"/>
      <c r="K267" s="27" t="s">
        <v>51</v>
      </c>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31"/>
      <c r="AO267" s="31"/>
      <c r="AP267" s="27"/>
      <c r="AQ267" s="27"/>
      <c r="AR267" s="27"/>
      <c r="AS267" s="27"/>
      <c r="AT267" s="27"/>
      <c r="AU267" s="27" t="s">
        <v>755</v>
      </c>
      <c r="AV267" s="27">
        <v>3268434</v>
      </c>
      <c r="AW267" s="27" t="s">
        <v>754</v>
      </c>
      <c r="AX267" s="27" t="s">
        <v>753</v>
      </c>
      <c r="AY267" s="27">
        <v>133</v>
      </c>
      <c r="AZ267" s="27"/>
      <c r="BA267" s="27">
        <v>-1</v>
      </c>
      <c r="BB267" s="27"/>
      <c r="BC267" s="27"/>
    </row>
    <row r="268" spans="1:55" ht="16.5" x14ac:dyDescent="0.3">
      <c r="A268" s="27"/>
      <c r="B268" s="27"/>
      <c r="C268" s="27">
        <v>3163</v>
      </c>
      <c r="D268" s="27" t="s">
        <v>4346</v>
      </c>
      <c r="E268" s="28">
        <v>42239</v>
      </c>
      <c r="F268" s="27" t="s">
        <v>377</v>
      </c>
      <c r="G268" s="27" t="s">
        <v>670</v>
      </c>
      <c r="H268" s="27" t="s">
        <v>734</v>
      </c>
      <c r="I268" s="27"/>
      <c r="J268" s="27"/>
      <c r="K268" s="27" t="s">
        <v>51</v>
      </c>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31"/>
      <c r="AO268" s="31"/>
      <c r="AP268" s="27"/>
      <c r="AQ268" s="27"/>
      <c r="AR268" s="27"/>
      <c r="AS268" s="27"/>
      <c r="AT268" s="27"/>
      <c r="AU268" s="27" t="s">
        <v>752</v>
      </c>
      <c r="AV268" s="27">
        <v>3268436</v>
      </c>
      <c r="AW268" s="27" t="s">
        <v>751</v>
      </c>
      <c r="AX268" s="27" t="s">
        <v>750</v>
      </c>
      <c r="AY268" s="27">
        <v>134</v>
      </c>
      <c r="AZ268" s="27"/>
      <c r="BA268" s="27">
        <v>-1</v>
      </c>
      <c r="BB268" s="27"/>
      <c r="BC268" s="27"/>
    </row>
    <row r="269" spans="1:55" ht="16.5" x14ac:dyDescent="0.3">
      <c r="A269" s="27"/>
      <c r="B269" s="27"/>
      <c r="C269" s="27">
        <v>3163</v>
      </c>
      <c r="D269" s="27" t="s">
        <v>4347</v>
      </c>
      <c r="E269" s="28">
        <v>42239</v>
      </c>
      <c r="F269" s="27" t="s">
        <v>377</v>
      </c>
      <c r="G269" s="27" t="s">
        <v>670</v>
      </c>
      <c r="H269" s="27" t="s">
        <v>734</v>
      </c>
      <c r="I269" s="27"/>
      <c r="J269" s="27"/>
      <c r="K269" s="27" t="s">
        <v>51</v>
      </c>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31"/>
      <c r="AO269" s="31"/>
      <c r="AP269" s="27"/>
      <c r="AQ269" s="27"/>
      <c r="AR269" s="27"/>
      <c r="AS269" s="27"/>
      <c r="AT269" s="27"/>
      <c r="AU269" s="27" t="s">
        <v>749</v>
      </c>
      <c r="AV269" s="27">
        <v>3268437</v>
      </c>
      <c r="AW269" s="27" t="s">
        <v>748</v>
      </c>
      <c r="AX269" s="27" t="s">
        <v>747</v>
      </c>
      <c r="AY269" s="27">
        <v>135</v>
      </c>
      <c r="AZ269" s="27"/>
      <c r="BA269" s="27">
        <v>-1</v>
      </c>
      <c r="BB269" s="27"/>
      <c r="BC269" s="27"/>
    </row>
    <row r="270" spans="1:55" ht="16.5" x14ac:dyDescent="0.3">
      <c r="A270" s="27"/>
      <c r="B270" s="27"/>
      <c r="C270" s="27">
        <v>3163</v>
      </c>
      <c r="D270" s="27" t="s">
        <v>4348</v>
      </c>
      <c r="E270" s="28">
        <v>42239</v>
      </c>
      <c r="F270" s="27" t="s">
        <v>377</v>
      </c>
      <c r="G270" s="27" t="s">
        <v>670</v>
      </c>
      <c r="H270" s="27" t="s">
        <v>734</v>
      </c>
      <c r="I270" s="27"/>
      <c r="J270" s="27"/>
      <c r="K270" s="27" t="s">
        <v>51</v>
      </c>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31"/>
      <c r="AO270" s="31"/>
      <c r="AP270" s="27"/>
      <c r="AQ270" s="27"/>
      <c r="AR270" s="27"/>
      <c r="AS270" s="27"/>
      <c r="AT270" s="27"/>
      <c r="AU270" s="27" t="s">
        <v>746</v>
      </c>
      <c r="AV270" s="27">
        <v>3268438</v>
      </c>
      <c r="AW270" s="27" t="s">
        <v>745</v>
      </c>
      <c r="AX270" s="27" t="s">
        <v>744</v>
      </c>
      <c r="AY270" s="27">
        <v>136</v>
      </c>
      <c r="AZ270" s="27"/>
      <c r="BA270" s="27">
        <v>-1</v>
      </c>
      <c r="BB270" s="27"/>
      <c r="BC270" s="27"/>
    </row>
    <row r="271" spans="1:55" ht="16.5" x14ac:dyDescent="0.3">
      <c r="A271" s="27"/>
      <c r="B271" s="27"/>
      <c r="C271" s="27">
        <v>3163</v>
      </c>
      <c r="D271" s="27" t="s">
        <v>4349</v>
      </c>
      <c r="E271" s="28">
        <v>42239</v>
      </c>
      <c r="F271" s="27" t="s">
        <v>377</v>
      </c>
      <c r="G271" s="27" t="s">
        <v>670</v>
      </c>
      <c r="H271" s="27" t="s">
        <v>734</v>
      </c>
      <c r="I271" s="27"/>
      <c r="J271" s="27"/>
      <c r="K271" s="27" t="s">
        <v>51</v>
      </c>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31"/>
      <c r="AO271" s="31"/>
      <c r="AP271" s="27"/>
      <c r="AQ271" s="27"/>
      <c r="AR271" s="27"/>
      <c r="AS271" s="27"/>
      <c r="AT271" s="27"/>
      <c r="AU271" s="27" t="s">
        <v>733</v>
      </c>
      <c r="AV271" s="27">
        <v>3268442</v>
      </c>
      <c r="AW271" s="27" t="s">
        <v>732</v>
      </c>
      <c r="AX271" s="27" t="s">
        <v>731</v>
      </c>
      <c r="AY271" s="27">
        <v>140</v>
      </c>
      <c r="AZ271" s="27"/>
      <c r="BA271" s="27">
        <v>-1</v>
      </c>
      <c r="BB271" s="27"/>
      <c r="BC271" s="27"/>
    </row>
    <row r="272" spans="1:55" ht="16.5" x14ac:dyDescent="0.3">
      <c r="A272" s="27"/>
      <c r="B272" s="27"/>
      <c r="C272" s="27">
        <v>3163</v>
      </c>
      <c r="D272" s="27" t="s">
        <v>4350</v>
      </c>
      <c r="E272" s="28">
        <v>42236</v>
      </c>
      <c r="F272" s="27" t="s">
        <v>377</v>
      </c>
      <c r="G272" s="27" t="s">
        <v>670</v>
      </c>
      <c r="H272" s="27" t="s">
        <v>669</v>
      </c>
      <c r="I272" s="27"/>
      <c r="J272" s="27"/>
      <c r="K272" s="27" t="s">
        <v>51</v>
      </c>
      <c r="L272" s="27"/>
      <c r="M272" s="27"/>
      <c r="N272" s="27"/>
      <c r="O272" s="27"/>
      <c r="P272" s="27"/>
      <c r="Q272" s="27"/>
      <c r="R272" s="27"/>
      <c r="S272" s="27">
        <v>80</v>
      </c>
      <c r="T272" s="27"/>
      <c r="U272" s="27"/>
      <c r="V272" s="27"/>
      <c r="W272" s="27"/>
      <c r="X272" s="27"/>
      <c r="Y272" s="27"/>
      <c r="Z272" s="27"/>
      <c r="AA272" s="27"/>
      <c r="AB272" s="27"/>
      <c r="AC272" s="27"/>
      <c r="AD272" s="27"/>
      <c r="AE272" s="27">
        <v>35</v>
      </c>
      <c r="AF272" s="27"/>
      <c r="AG272" s="27"/>
      <c r="AH272" s="27"/>
      <c r="AI272" s="27"/>
      <c r="AJ272" s="27"/>
      <c r="AK272" s="27"/>
      <c r="AL272" s="27"/>
      <c r="AM272" s="27"/>
      <c r="AN272" s="31"/>
      <c r="AO272" s="31"/>
      <c r="AP272" s="27">
        <v>2000</v>
      </c>
      <c r="AQ272" s="27"/>
      <c r="AR272" s="27"/>
      <c r="AS272" s="27"/>
      <c r="AT272" s="27"/>
      <c r="AU272" s="27" t="s">
        <v>712</v>
      </c>
      <c r="AV272" s="27">
        <v>3219242</v>
      </c>
      <c r="AW272" s="27" t="s">
        <v>711</v>
      </c>
      <c r="AX272" s="27" t="s">
        <v>710</v>
      </c>
      <c r="AY272" s="27">
        <v>69</v>
      </c>
      <c r="AZ272" s="27"/>
      <c r="BA272" s="27">
        <v>-1</v>
      </c>
      <c r="BB272" s="27"/>
      <c r="BC272" s="27"/>
    </row>
    <row r="273" spans="1:55" ht="16.5" x14ac:dyDescent="0.3">
      <c r="A273" s="27"/>
      <c r="B273" s="27"/>
      <c r="C273" s="27">
        <v>3163</v>
      </c>
      <c r="D273" s="27" t="s">
        <v>4351</v>
      </c>
      <c r="E273" s="28">
        <v>42236</v>
      </c>
      <c r="F273" s="27" t="s">
        <v>377</v>
      </c>
      <c r="G273" s="27" t="s">
        <v>670</v>
      </c>
      <c r="H273" s="27" t="s">
        <v>669</v>
      </c>
      <c r="I273" s="27"/>
      <c r="J273" s="27"/>
      <c r="K273" s="27" t="s">
        <v>51</v>
      </c>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31"/>
      <c r="AO273" s="31"/>
      <c r="AP273" s="27"/>
      <c r="AQ273" s="27"/>
      <c r="AR273" s="27"/>
      <c r="AS273" s="27"/>
      <c r="AT273" s="27"/>
      <c r="AU273" s="27" t="s">
        <v>721</v>
      </c>
      <c r="AV273" s="27">
        <v>3219100</v>
      </c>
      <c r="AW273" s="27" t="s">
        <v>720</v>
      </c>
      <c r="AX273" s="27" t="s">
        <v>719</v>
      </c>
      <c r="AY273" s="27">
        <v>67</v>
      </c>
      <c r="AZ273" s="27"/>
      <c r="BA273" s="27">
        <v>-1</v>
      </c>
      <c r="BB273" s="27"/>
      <c r="BC273" s="27"/>
    </row>
    <row r="274" spans="1:55" ht="16.5" x14ac:dyDescent="0.3">
      <c r="A274" s="27"/>
      <c r="B274" s="27"/>
      <c r="C274" s="27">
        <v>3163</v>
      </c>
      <c r="D274" s="27" t="s">
        <v>4352</v>
      </c>
      <c r="E274" s="28">
        <v>42236</v>
      </c>
      <c r="F274" s="27" t="s">
        <v>377</v>
      </c>
      <c r="G274" s="27" t="s">
        <v>670</v>
      </c>
      <c r="H274" s="27" t="s">
        <v>669</v>
      </c>
      <c r="I274" s="27"/>
      <c r="J274" s="27"/>
      <c r="K274" s="27" t="s">
        <v>51</v>
      </c>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31"/>
      <c r="AO274" s="31"/>
      <c r="AP274" s="27"/>
      <c r="AQ274" s="27"/>
      <c r="AR274" s="27"/>
      <c r="AS274" s="27"/>
      <c r="AT274" s="27"/>
      <c r="AU274" s="27" t="s">
        <v>730</v>
      </c>
      <c r="AV274" s="27">
        <v>3219170</v>
      </c>
      <c r="AW274" s="27" t="s">
        <v>729</v>
      </c>
      <c r="AX274" s="27" t="s">
        <v>728</v>
      </c>
      <c r="AY274" s="27">
        <v>68</v>
      </c>
      <c r="AZ274" s="27"/>
      <c r="BA274" s="27">
        <v>-1</v>
      </c>
      <c r="BB274" s="27"/>
      <c r="BC274" s="27"/>
    </row>
    <row r="275" spans="1:55" ht="16.5" x14ac:dyDescent="0.3">
      <c r="A275" s="27"/>
      <c r="B275" s="27"/>
      <c r="C275" s="27">
        <v>3163</v>
      </c>
      <c r="D275" s="27" t="s">
        <v>4353</v>
      </c>
      <c r="E275" s="28">
        <v>42236</v>
      </c>
      <c r="F275" s="27" t="s">
        <v>377</v>
      </c>
      <c r="G275" s="27" t="s">
        <v>670</v>
      </c>
      <c r="H275" s="27" t="s">
        <v>669</v>
      </c>
      <c r="I275" s="27"/>
      <c r="J275" s="27"/>
      <c r="K275" s="27" t="s">
        <v>51</v>
      </c>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31"/>
      <c r="AO275" s="31"/>
      <c r="AP275" s="27"/>
      <c r="AQ275" s="27"/>
      <c r="AR275" s="27"/>
      <c r="AS275" s="27"/>
      <c r="AT275" s="27"/>
      <c r="AU275" s="27" t="s">
        <v>709</v>
      </c>
      <c r="AV275" s="27">
        <v>3219815</v>
      </c>
      <c r="AW275" s="27" t="s">
        <v>708</v>
      </c>
      <c r="AX275" s="27" t="s">
        <v>707</v>
      </c>
      <c r="AY275" s="27">
        <v>71</v>
      </c>
      <c r="AZ275" s="27"/>
      <c r="BA275" s="27">
        <v>-1</v>
      </c>
      <c r="BB275" s="27"/>
      <c r="BC275" s="27"/>
    </row>
    <row r="276" spans="1:55" ht="16.5" x14ac:dyDescent="0.3">
      <c r="A276" s="27"/>
      <c r="B276" s="27"/>
      <c r="C276" s="27">
        <v>3163</v>
      </c>
      <c r="D276" s="27" t="s">
        <v>4354</v>
      </c>
      <c r="E276" s="28">
        <v>42236</v>
      </c>
      <c r="F276" s="27" t="s">
        <v>377</v>
      </c>
      <c r="G276" s="27" t="s">
        <v>670</v>
      </c>
      <c r="H276" s="27" t="s">
        <v>669</v>
      </c>
      <c r="I276" s="27"/>
      <c r="J276" s="27"/>
      <c r="K276" s="27" t="s">
        <v>51</v>
      </c>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31"/>
      <c r="AO276" s="31"/>
      <c r="AP276" s="27"/>
      <c r="AQ276" s="27"/>
      <c r="AR276" s="27"/>
      <c r="AS276" s="27"/>
      <c r="AT276" s="27"/>
      <c r="AU276" s="27" t="s">
        <v>2043</v>
      </c>
      <c r="AV276" s="27">
        <v>3219816</v>
      </c>
      <c r="AW276" s="27" t="s">
        <v>2042</v>
      </c>
      <c r="AX276" s="27" t="s">
        <v>2041</v>
      </c>
      <c r="AY276" s="27">
        <v>72</v>
      </c>
      <c r="AZ276" s="27"/>
      <c r="BA276" s="27">
        <v>-1</v>
      </c>
      <c r="BB276" s="27"/>
      <c r="BC276" s="27"/>
    </row>
    <row r="277" spans="1:55" ht="16.5" x14ac:dyDescent="0.3">
      <c r="A277" s="27"/>
      <c r="B277" s="27"/>
      <c r="C277" s="27">
        <v>3163</v>
      </c>
      <c r="D277" s="27" t="s">
        <v>4355</v>
      </c>
      <c r="E277" s="28">
        <v>42236</v>
      </c>
      <c r="F277" s="27" t="s">
        <v>377</v>
      </c>
      <c r="G277" s="27" t="s">
        <v>670</v>
      </c>
      <c r="H277" s="27" t="s">
        <v>669</v>
      </c>
      <c r="I277" s="27"/>
      <c r="J277" s="27"/>
      <c r="K277" s="27" t="s">
        <v>51</v>
      </c>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31"/>
      <c r="AO277" s="31"/>
      <c r="AP277" s="27"/>
      <c r="AQ277" s="27"/>
      <c r="AR277" s="27"/>
      <c r="AS277" s="27"/>
      <c r="AT277" s="27"/>
      <c r="AU277" s="27" t="s">
        <v>2040</v>
      </c>
      <c r="AV277" s="27">
        <v>3219818</v>
      </c>
      <c r="AW277" s="27" t="s">
        <v>2039</v>
      </c>
      <c r="AX277" s="27" t="s">
        <v>2038</v>
      </c>
      <c r="AY277" s="27">
        <v>73</v>
      </c>
      <c r="AZ277" s="27"/>
      <c r="BA277" s="27">
        <v>-1</v>
      </c>
      <c r="BB277" s="27"/>
      <c r="BC277" s="27"/>
    </row>
    <row r="278" spans="1:55" ht="16.5" x14ac:dyDescent="0.3">
      <c r="A278" s="27"/>
      <c r="B278" s="27"/>
      <c r="C278" s="27">
        <v>3163</v>
      </c>
      <c r="D278" s="27" t="s">
        <v>4356</v>
      </c>
      <c r="E278" s="28">
        <v>42236</v>
      </c>
      <c r="F278" s="27" t="s">
        <v>377</v>
      </c>
      <c r="G278" s="27" t="s">
        <v>670</v>
      </c>
      <c r="H278" s="27" t="s">
        <v>669</v>
      </c>
      <c r="I278" s="27"/>
      <c r="J278" s="27"/>
      <c r="K278" s="27" t="s">
        <v>51</v>
      </c>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31"/>
      <c r="AO278" s="31"/>
      <c r="AP278" s="27"/>
      <c r="AQ278" s="27"/>
      <c r="AR278" s="27"/>
      <c r="AS278" s="27"/>
      <c r="AT278" s="27"/>
      <c r="AU278" s="27" t="s">
        <v>2037</v>
      </c>
      <c r="AV278" s="27">
        <v>3219821</v>
      </c>
      <c r="AW278" s="27" t="s">
        <v>2036</v>
      </c>
      <c r="AX278" s="27" t="s">
        <v>2035</v>
      </c>
      <c r="AY278" s="27">
        <v>74</v>
      </c>
      <c r="AZ278" s="27"/>
      <c r="BA278" s="27">
        <v>-1</v>
      </c>
      <c r="BB278" s="27"/>
      <c r="BC278" s="27"/>
    </row>
    <row r="279" spans="1:55" ht="16.5" x14ac:dyDescent="0.3">
      <c r="A279" s="27"/>
      <c r="B279" s="27"/>
      <c r="C279" s="27">
        <v>3163</v>
      </c>
      <c r="D279" s="27" t="s">
        <v>4357</v>
      </c>
      <c r="E279" s="28">
        <v>42236</v>
      </c>
      <c r="F279" s="27" t="s">
        <v>377</v>
      </c>
      <c r="G279" s="27" t="s">
        <v>670</v>
      </c>
      <c r="H279" s="27" t="s">
        <v>669</v>
      </c>
      <c r="I279" s="27"/>
      <c r="J279" s="27"/>
      <c r="K279" s="27" t="s">
        <v>51</v>
      </c>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31"/>
      <c r="AO279" s="31"/>
      <c r="AP279" s="27"/>
      <c r="AQ279" s="27"/>
      <c r="AR279" s="27"/>
      <c r="AS279" s="27"/>
      <c r="AT279" s="27"/>
      <c r="AU279" s="27" t="s">
        <v>715</v>
      </c>
      <c r="AV279" s="27">
        <v>3219828</v>
      </c>
      <c r="AW279" s="27" t="s">
        <v>714</v>
      </c>
      <c r="AX279" s="27" t="s">
        <v>713</v>
      </c>
      <c r="AY279" s="27">
        <v>75</v>
      </c>
      <c r="AZ279" s="27"/>
      <c r="BA279" s="27">
        <v>-1</v>
      </c>
      <c r="BB279" s="27"/>
      <c r="BC279" s="27"/>
    </row>
    <row r="280" spans="1:55" ht="16.5" x14ac:dyDescent="0.3">
      <c r="A280" s="27"/>
      <c r="B280" s="27"/>
      <c r="C280" s="27">
        <v>3163</v>
      </c>
      <c r="D280" s="27" t="s">
        <v>4358</v>
      </c>
      <c r="E280" s="28">
        <v>42236</v>
      </c>
      <c r="F280" s="27" t="s">
        <v>377</v>
      </c>
      <c r="G280" s="27" t="s">
        <v>670</v>
      </c>
      <c r="H280" s="27" t="s">
        <v>669</v>
      </c>
      <c r="I280" s="27"/>
      <c r="J280" s="27"/>
      <c r="K280" s="27" t="s">
        <v>51</v>
      </c>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31"/>
      <c r="AO280" s="31"/>
      <c r="AP280" s="27"/>
      <c r="AQ280" s="27"/>
      <c r="AR280" s="27"/>
      <c r="AS280" s="27"/>
      <c r="AT280" s="27"/>
      <c r="AU280" s="27" t="s">
        <v>718</v>
      </c>
      <c r="AV280" s="27">
        <v>3219833</v>
      </c>
      <c r="AW280" s="27" t="s">
        <v>717</v>
      </c>
      <c r="AX280" s="27" t="s">
        <v>716</v>
      </c>
      <c r="AY280" s="27">
        <v>76</v>
      </c>
      <c r="AZ280" s="27"/>
      <c r="BA280" s="27">
        <v>-1</v>
      </c>
      <c r="BB280" s="27"/>
      <c r="BC280" s="27"/>
    </row>
    <row r="281" spans="1:55" ht="16.5" x14ac:dyDescent="0.3">
      <c r="A281" s="27"/>
      <c r="B281" s="27"/>
      <c r="C281" s="27">
        <v>3163</v>
      </c>
      <c r="D281" s="27" t="s">
        <v>4359</v>
      </c>
      <c r="E281" s="28">
        <v>42236</v>
      </c>
      <c r="F281" s="27" t="s">
        <v>377</v>
      </c>
      <c r="G281" s="27" t="s">
        <v>670</v>
      </c>
      <c r="H281" s="27" t="s">
        <v>669</v>
      </c>
      <c r="I281" s="27"/>
      <c r="J281" s="27"/>
      <c r="K281" s="27" t="s">
        <v>51</v>
      </c>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31"/>
      <c r="AO281" s="31"/>
      <c r="AP281" s="27"/>
      <c r="AQ281" s="27"/>
      <c r="AR281" s="27"/>
      <c r="AS281" s="27"/>
      <c r="AT281" s="27"/>
      <c r="AU281" s="27" t="s">
        <v>727</v>
      </c>
      <c r="AV281" s="27">
        <v>3219844</v>
      </c>
      <c r="AW281" s="27" t="s">
        <v>726</v>
      </c>
      <c r="AX281" s="27" t="s">
        <v>725</v>
      </c>
      <c r="AY281" s="27">
        <v>77</v>
      </c>
      <c r="AZ281" s="27"/>
      <c r="BA281" s="27">
        <v>-1</v>
      </c>
      <c r="BB281" s="27"/>
      <c r="BC281" s="27"/>
    </row>
    <row r="282" spans="1:55" ht="16.5" x14ac:dyDescent="0.3">
      <c r="A282" s="27"/>
      <c r="B282" s="27"/>
      <c r="C282" s="27">
        <v>3163</v>
      </c>
      <c r="D282" s="27" t="s">
        <v>4360</v>
      </c>
      <c r="E282" s="28">
        <v>42236</v>
      </c>
      <c r="F282" s="27" t="s">
        <v>377</v>
      </c>
      <c r="G282" s="27" t="s">
        <v>670</v>
      </c>
      <c r="H282" s="27" t="s">
        <v>669</v>
      </c>
      <c r="I282" s="27"/>
      <c r="J282" s="27"/>
      <c r="K282" s="27" t="s">
        <v>51</v>
      </c>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31"/>
      <c r="AO282" s="31"/>
      <c r="AP282" s="27"/>
      <c r="AQ282" s="27"/>
      <c r="AR282" s="27"/>
      <c r="AS282" s="27"/>
      <c r="AT282" s="27"/>
      <c r="AU282" s="27" t="s">
        <v>724</v>
      </c>
      <c r="AV282" s="27">
        <v>3219888</v>
      </c>
      <c r="AW282" s="27" t="s">
        <v>723</v>
      </c>
      <c r="AX282" s="27" t="s">
        <v>722</v>
      </c>
      <c r="AY282" s="27">
        <v>78</v>
      </c>
      <c r="AZ282" s="27"/>
      <c r="BA282" s="27">
        <v>-1</v>
      </c>
      <c r="BB282" s="27"/>
      <c r="BC282" s="27"/>
    </row>
    <row r="283" spans="1:55" ht="16.5" x14ac:dyDescent="0.3">
      <c r="A283" s="27"/>
      <c r="B283" s="27"/>
      <c r="C283" s="27">
        <v>3163</v>
      </c>
      <c r="D283" s="27" t="s">
        <v>4361</v>
      </c>
      <c r="E283" s="28">
        <v>42233</v>
      </c>
      <c r="F283" s="27" t="s">
        <v>377</v>
      </c>
      <c r="G283" s="27" t="s">
        <v>431</v>
      </c>
      <c r="H283" s="27" t="s">
        <v>583</v>
      </c>
      <c r="I283" s="27"/>
      <c r="J283" s="27"/>
      <c r="K283" s="27" t="s">
        <v>51</v>
      </c>
      <c r="L283" s="27"/>
      <c r="M283" s="27"/>
      <c r="N283" s="27"/>
      <c r="O283" s="27"/>
      <c r="P283" s="27"/>
      <c r="Q283" s="27"/>
      <c r="R283" s="27"/>
      <c r="S283" s="27">
        <v>75</v>
      </c>
      <c r="T283" s="27"/>
      <c r="U283" s="27"/>
      <c r="V283" s="27"/>
      <c r="W283" s="27"/>
      <c r="X283" s="27"/>
      <c r="Y283" s="27"/>
      <c r="Z283" s="27"/>
      <c r="AA283" s="27"/>
      <c r="AB283" s="27"/>
      <c r="AC283" s="27"/>
      <c r="AD283" s="27"/>
      <c r="AE283" s="27">
        <v>35</v>
      </c>
      <c r="AF283" s="27"/>
      <c r="AG283" s="27"/>
      <c r="AH283" s="27"/>
      <c r="AI283" s="27"/>
      <c r="AJ283" s="27"/>
      <c r="AK283" s="27"/>
      <c r="AL283" s="27"/>
      <c r="AM283" s="27"/>
      <c r="AN283" s="31"/>
      <c r="AO283" s="31"/>
      <c r="AP283" s="27">
        <v>2000</v>
      </c>
      <c r="AQ283" s="27"/>
      <c r="AR283" s="27"/>
      <c r="AS283" s="27"/>
      <c r="AT283" s="27"/>
      <c r="AU283" s="27" t="s">
        <v>601</v>
      </c>
      <c r="AV283" s="27">
        <v>3146906</v>
      </c>
      <c r="AW283" s="27" t="s">
        <v>600</v>
      </c>
      <c r="AX283" s="27" t="s">
        <v>599</v>
      </c>
      <c r="AY283" s="27">
        <v>25</v>
      </c>
      <c r="AZ283" s="27"/>
      <c r="BA283" s="27">
        <v>-1</v>
      </c>
      <c r="BB283" s="27"/>
      <c r="BC283" s="27"/>
    </row>
    <row r="284" spans="1:55" ht="16.5" x14ac:dyDescent="0.3">
      <c r="A284" s="27"/>
      <c r="B284" s="27"/>
      <c r="C284" s="27">
        <v>3163</v>
      </c>
      <c r="D284" s="27" t="s">
        <v>4362</v>
      </c>
      <c r="E284" s="28">
        <v>42233</v>
      </c>
      <c r="F284" s="27" t="s">
        <v>377</v>
      </c>
      <c r="G284" s="27" t="s">
        <v>431</v>
      </c>
      <c r="H284" s="27" t="s">
        <v>583</v>
      </c>
      <c r="I284" s="27"/>
      <c r="J284" s="27"/>
      <c r="K284" s="27" t="s">
        <v>51</v>
      </c>
      <c r="L284" s="27"/>
      <c r="M284" s="27"/>
      <c r="N284" s="27"/>
      <c r="O284" s="27"/>
      <c r="P284" s="27"/>
      <c r="Q284" s="27"/>
      <c r="R284" s="27"/>
      <c r="S284" s="27">
        <v>75</v>
      </c>
      <c r="T284" s="27"/>
      <c r="U284" s="27"/>
      <c r="V284" s="27"/>
      <c r="W284" s="27"/>
      <c r="X284" s="27"/>
      <c r="Y284" s="27"/>
      <c r="Z284" s="27"/>
      <c r="AA284" s="27"/>
      <c r="AB284" s="27"/>
      <c r="AC284" s="27"/>
      <c r="AD284" s="27"/>
      <c r="AE284" s="27">
        <v>45</v>
      </c>
      <c r="AF284" s="27"/>
      <c r="AG284" s="27"/>
      <c r="AH284" s="27"/>
      <c r="AI284" s="27"/>
      <c r="AJ284" s="27"/>
      <c r="AK284" s="27"/>
      <c r="AL284" s="27"/>
      <c r="AM284" s="27"/>
      <c r="AN284" s="31"/>
      <c r="AO284" s="31"/>
      <c r="AP284" s="27">
        <v>2000</v>
      </c>
      <c r="AQ284" s="27"/>
      <c r="AR284" s="27"/>
      <c r="AS284" s="27"/>
      <c r="AT284" s="27"/>
      <c r="AU284" s="27" t="s">
        <v>598</v>
      </c>
      <c r="AV284" s="27">
        <v>3146907</v>
      </c>
      <c r="AW284" s="27" t="s">
        <v>597</v>
      </c>
      <c r="AX284" s="27" t="s">
        <v>596</v>
      </c>
      <c r="AY284" s="27">
        <v>26</v>
      </c>
      <c r="AZ284" s="27"/>
      <c r="BA284" s="27">
        <v>-1</v>
      </c>
      <c r="BB284" s="27"/>
      <c r="BC284" s="27"/>
    </row>
    <row r="285" spans="1:55" ht="16.5" x14ac:dyDescent="0.3">
      <c r="A285" s="27"/>
      <c r="B285" s="27"/>
      <c r="C285" s="27">
        <v>3163</v>
      </c>
      <c r="D285" s="27" t="s">
        <v>4363</v>
      </c>
      <c r="E285" s="28">
        <v>42233</v>
      </c>
      <c r="F285" s="27" t="s">
        <v>377</v>
      </c>
      <c r="G285" s="27" t="s">
        <v>431</v>
      </c>
      <c r="H285" s="27" t="s">
        <v>583</v>
      </c>
      <c r="I285" s="27"/>
      <c r="J285" s="27"/>
      <c r="K285" s="27" t="s">
        <v>51</v>
      </c>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31"/>
      <c r="AO285" s="31"/>
      <c r="AP285" s="27"/>
      <c r="AQ285" s="27"/>
      <c r="AR285" s="27"/>
      <c r="AS285" s="27"/>
      <c r="AT285" s="27"/>
      <c r="AU285" s="27" t="s">
        <v>613</v>
      </c>
      <c r="AV285" s="27">
        <v>3146829</v>
      </c>
      <c r="AW285" s="27" t="s">
        <v>612</v>
      </c>
      <c r="AX285" s="27" t="s">
        <v>611</v>
      </c>
      <c r="AY285" s="27">
        <v>16</v>
      </c>
      <c r="AZ285" s="27"/>
      <c r="BA285" s="27">
        <v>-1</v>
      </c>
      <c r="BB285" s="27"/>
      <c r="BC285" s="27"/>
    </row>
    <row r="286" spans="1:55" ht="16.5" x14ac:dyDescent="0.3">
      <c r="A286" s="27"/>
      <c r="B286" s="27"/>
      <c r="C286" s="27">
        <v>3163</v>
      </c>
      <c r="D286" s="27" t="s">
        <v>4364</v>
      </c>
      <c r="E286" s="28">
        <v>42233</v>
      </c>
      <c r="F286" s="27" t="s">
        <v>377</v>
      </c>
      <c r="G286" s="27" t="s">
        <v>431</v>
      </c>
      <c r="H286" s="27" t="s">
        <v>583</v>
      </c>
      <c r="I286" s="27"/>
      <c r="J286" s="27"/>
      <c r="K286" s="27" t="s">
        <v>51</v>
      </c>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31"/>
      <c r="AO286" s="31"/>
      <c r="AP286" s="27"/>
      <c r="AQ286" s="27"/>
      <c r="AR286" s="27"/>
      <c r="AS286" s="27"/>
      <c r="AT286" s="27"/>
      <c r="AU286" s="27" t="s">
        <v>610</v>
      </c>
      <c r="AV286" s="27">
        <v>3146830</v>
      </c>
      <c r="AW286" s="27" t="s">
        <v>609</v>
      </c>
      <c r="AX286" s="27" t="s">
        <v>608</v>
      </c>
      <c r="AY286" s="27">
        <v>17</v>
      </c>
      <c r="AZ286" s="27"/>
      <c r="BA286" s="27">
        <v>-1</v>
      </c>
      <c r="BB286" s="27"/>
      <c r="BC286" s="27"/>
    </row>
    <row r="287" spans="1:55" ht="16.5" x14ac:dyDescent="0.3">
      <c r="A287" s="27"/>
      <c r="B287" s="27"/>
      <c r="C287" s="27">
        <v>3163</v>
      </c>
      <c r="D287" s="27" t="s">
        <v>4365</v>
      </c>
      <c r="E287" s="28">
        <v>42233</v>
      </c>
      <c r="F287" s="27" t="s">
        <v>377</v>
      </c>
      <c r="G287" s="27" t="s">
        <v>431</v>
      </c>
      <c r="H287" s="27" t="s">
        <v>583</v>
      </c>
      <c r="I287" s="27"/>
      <c r="J287" s="27"/>
      <c r="K287" s="27" t="s">
        <v>51</v>
      </c>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31"/>
      <c r="AO287" s="31"/>
      <c r="AP287" s="27"/>
      <c r="AQ287" s="27"/>
      <c r="AR287" s="27"/>
      <c r="AS287" s="27"/>
      <c r="AT287" s="27"/>
      <c r="AU287" s="27" t="s">
        <v>607</v>
      </c>
      <c r="AV287" s="27">
        <v>3146831</v>
      </c>
      <c r="AW287" s="27" t="s">
        <v>606</v>
      </c>
      <c r="AX287" s="27" t="s">
        <v>605</v>
      </c>
      <c r="AY287" s="27">
        <v>18</v>
      </c>
      <c r="AZ287" s="27"/>
      <c r="BA287" s="27">
        <v>-1</v>
      </c>
      <c r="BB287" s="27"/>
      <c r="BC287" s="27"/>
    </row>
    <row r="288" spans="1:55" ht="16.5" x14ac:dyDescent="0.3">
      <c r="A288" s="27"/>
      <c r="B288" s="27"/>
      <c r="C288" s="27">
        <v>3163</v>
      </c>
      <c r="D288" s="27" t="s">
        <v>4366</v>
      </c>
      <c r="E288" s="28">
        <v>42233</v>
      </c>
      <c r="F288" s="27" t="s">
        <v>377</v>
      </c>
      <c r="G288" s="27" t="s">
        <v>431</v>
      </c>
      <c r="H288" s="27" t="s">
        <v>583</v>
      </c>
      <c r="I288" s="27"/>
      <c r="J288" s="27"/>
      <c r="K288" s="27" t="s">
        <v>51</v>
      </c>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31"/>
      <c r="AO288" s="31"/>
      <c r="AP288" s="27"/>
      <c r="AQ288" s="27"/>
      <c r="AR288" s="27"/>
      <c r="AS288" s="27"/>
      <c r="AT288" s="27"/>
      <c r="AU288" s="27" t="s">
        <v>604</v>
      </c>
      <c r="AV288" s="27">
        <v>3146832</v>
      </c>
      <c r="AW288" s="27" t="s">
        <v>603</v>
      </c>
      <c r="AX288" s="27" t="s">
        <v>602</v>
      </c>
      <c r="AY288" s="27">
        <v>19</v>
      </c>
      <c r="AZ288" s="27"/>
      <c r="BA288" s="27">
        <v>-1</v>
      </c>
      <c r="BB288" s="27"/>
      <c r="BC288" s="27"/>
    </row>
    <row r="289" spans="1:55" ht="16.5" x14ac:dyDescent="0.3">
      <c r="A289" s="27"/>
      <c r="B289" s="27"/>
      <c r="C289" s="27">
        <v>3163</v>
      </c>
      <c r="D289" s="27" t="s">
        <v>4367</v>
      </c>
      <c r="E289" s="28">
        <v>42233</v>
      </c>
      <c r="F289" s="27" t="s">
        <v>377</v>
      </c>
      <c r="G289" s="27" t="s">
        <v>431</v>
      </c>
      <c r="H289" s="27" t="s">
        <v>583</v>
      </c>
      <c r="I289" s="27"/>
      <c r="J289" s="27"/>
      <c r="K289" s="27" t="s">
        <v>51</v>
      </c>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31"/>
      <c r="AO289" s="31"/>
      <c r="AP289" s="27"/>
      <c r="AQ289" s="27"/>
      <c r="AR289" s="27"/>
      <c r="AS289" s="27"/>
      <c r="AT289" s="27"/>
      <c r="AU289" s="27" t="s">
        <v>2098</v>
      </c>
      <c r="AV289" s="27">
        <v>3146833</v>
      </c>
      <c r="AW289" s="27" t="s">
        <v>2097</v>
      </c>
      <c r="AX289" s="27" t="s">
        <v>2096</v>
      </c>
      <c r="AY289" s="27">
        <v>20</v>
      </c>
      <c r="AZ289" s="27"/>
      <c r="BA289" s="27">
        <v>-1</v>
      </c>
      <c r="BB289" s="27"/>
      <c r="BC289" s="27"/>
    </row>
    <row r="290" spans="1:55" ht="16.5" x14ac:dyDescent="0.3">
      <c r="A290" s="27"/>
      <c r="B290" s="27"/>
      <c r="C290" s="27">
        <v>3163</v>
      </c>
      <c r="D290" s="27" t="s">
        <v>4368</v>
      </c>
      <c r="E290" s="28">
        <v>42233</v>
      </c>
      <c r="F290" s="27" t="s">
        <v>377</v>
      </c>
      <c r="G290" s="27" t="s">
        <v>431</v>
      </c>
      <c r="H290" s="27" t="s">
        <v>583</v>
      </c>
      <c r="I290" s="27"/>
      <c r="J290" s="27"/>
      <c r="K290" s="27" t="s">
        <v>51</v>
      </c>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31"/>
      <c r="AO290" s="31"/>
      <c r="AP290" s="27"/>
      <c r="AQ290" s="27"/>
      <c r="AR290" s="27"/>
      <c r="AS290" s="27"/>
      <c r="AT290" s="27"/>
      <c r="AU290" s="27" t="s">
        <v>655</v>
      </c>
      <c r="AV290" s="27">
        <v>3146834</v>
      </c>
      <c r="AW290" s="27" t="s">
        <v>654</v>
      </c>
      <c r="AX290" s="27" t="s">
        <v>653</v>
      </c>
      <c r="AY290" s="27">
        <v>21</v>
      </c>
      <c r="AZ290" s="27"/>
      <c r="BA290" s="27">
        <v>-1</v>
      </c>
      <c r="BB290" s="27"/>
      <c r="BC290" s="27"/>
    </row>
    <row r="291" spans="1:55" ht="16.5" x14ac:dyDescent="0.3">
      <c r="A291" s="27"/>
      <c r="B291" s="27"/>
      <c r="C291" s="27">
        <v>3163</v>
      </c>
      <c r="D291" s="27" t="s">
        <v>4369</v>
      </c>
      <c r="E291" s="28">
        <v>42233</v>
      </c>
      <c r="F291" s="27" t="s">
        <v>377</v>
      </c>
      <c r="G291" s="27" t="s">
        <v>431</v>
      </c>
      <c r="H291" s="27" t="s">
        <v>583</v>
      </c>
      <c r="I291" s="27"/>
      <c r="J291" s="27"/>
      <c r="K291" s="27" t="s">
        <v>51</v>
      </c>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31"/>
      <c r="AO291" s="31"/>
      <c r="AP291" s="27"/>
      <c r="AQ291" s="27"/>
      <c r="AR291" s="27"/>
      <c r="AS291" s="27"/>
      <c r="AT291" s="27"/>
      <c r="AU291" s="27" t="s">
        <v>652</v>
      </c>
      <c r="AV291" s="27">
        <v>3146840</v>
      </c>
      <c r="AW291" s="27" t="s">
        <v>651</v>
      </c>
      <c r="AX291" s="27" t="s">
        <v>650</v>
      </c>
      <c r="AY291" s="27">
        <v>22</v>
      </c>
      <c r="AZ291" s="27"/>
      <c r="BA291" s="27">
        <v>-1</v>
      </c>
      <c r="BB291" s="27"/>
      <c r="BC291" s="27"/>
    </row>
    <row r="292" spans="1:55" ht="16.5" x14ac:dyDescent="0.3">
      <c r="A292" s="27"/>
      <c r="B292" s="27"/>
      <c r="C292" s="27">
        <v>3163</v>
      </c>
      <c r="D292" s="27" t="s">
        <v>4370</v>
      </c>
      <c r="E292" s="28">
        <v>42233</v>
      </c>
      <c r="F292" s="27" t="s">
        <v>377</v>
      </c>
      <c r="G292" s="27" t="s">
        <v>431</v>
      </c>
      <c r="H292" s="27" t="s">
        <v>583</v>
      </c>
      <c r="I292" s="27"/>
      <c r="J292" s="27"/>
      <c r="K292" s="27" t="s">
        <v>51</v>
      </c>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31"/>
      <c r="AO292" s="31"/>
      <c r="AP292" s="27"/>
      <c r="AQ292" s="27"/>
      <c r="AR292" s="27"/>
      <c r="AS292" s="27"/>
      <c r="AT292" s="27"/>
      <c r="AU292" s="27" t="s">
        <v>659</v>
      </c>
      <c r="AV292" s="27">
        <v>3146846</v>
      </c>
      <c r="AW292" s="27" t="s">
        <v>658</v>
      </c>
      <c r="AX292" s="27" t="s">
        <v>657</v>
      </c>
      <c r="AY292" s="27">
        <v>23</v>
      </c>
      <c r="AZ292" s="27"/>
      <c r="BA292" s="27">
        <v>-1</v>
      </c>
      <c r="BB292" s="27"/>
      <c r="BC292" s="27"/>
    </row>
    <row r="293" spans="1:55" ht="16.5" x14ac:dyDescent="0.3">
      <c r="A293" s="27"/>
      <c r="B293" s="27"/>
      <c r="C293" s="27">
        <v>3163</v>
      </c>
      <c r="D293" s="27" t="s">
        <v>4371</v>
      </c>
      <c r="E293" s="28">
        <v>42233</v>
      </c>
      <c r="F293" s="27" t="s">
        <v>377</v>
      </c>
      <c r="G293" s="27" t="s">
        <v>431</v>
      </c>
      <c r="H293" s="27" t="s">
        <v>583</v>
      </c>
      <c r="I293" s="27"/>
      <c r="J293" s="27"/>
      <c r="K293" s="27" t="s">
        <v>51</v>
      </c>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31"/>
      <c r="AO293" s="31"/>
      <c r="AP293" s="27"/>
      <c r="AQ293" s="27"/>
      <c r="AR293" s="27"/>
      <c r="AS293" s="27"/>
      <c r="AT293" s="27"/>
      <c r="AU293" s="27" t="s">
        <v>662</v>
      </c>
      <c r="AV293" s="27">
        <v>3146847</v>
      </c>
      <c r="AW293" s="27" t="s">
        <v>661</v>
      </c>
      <c r="AX293" s="27" t="s">
        <v>660</v>
      </c>
      <c r="AY293" s="27">
        <v>24</v>
      </c>
      <c r="AZ293" s="27"/>
      <c r="BA293" s="27">
        <v>-1</v>
      </c>
      <c r="BB293" s="27"/>
      <c r="BC293" s="27"/>
    </row>
    <row r="294" spans="1:55" ht="16.5" x14ac:dyDescent="0.3">
      <c r="A294" s="27"/>
      <c r="B294" s="27"/>
      <c r="C294" s="27">
        <v>3163</v>
      </c>
      <c r="D294" s="27" t="s">
        <v>4372</v>
      </c>
      <c r="E294" s="28">
        <v>42233</v>
      </c>
      <c r="F294" s="27" t="s">
        <v>377</v>
      </c>
      <c r="G294" s="27" t="s">
        <v>431</v>
      </c>
      <c r="H294" s="27" t="s">
        <v>583</v>
      </c>
      <c r="I294" s="27"/>
      <c r="J294" s="27"/>
      <c r="K294" s="27" t="s">
        <v>51</v>
      </c>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31"/>
      <c r="AO294" s="31"/>
      <c r="AP294" s="27"/>
      <c r="AQ294" s="27"/>
      <c r="AR294" s="27"/>
      <c r="AS294" s="27"/>
      <c r="AT294" s="27"/>
      <c r="AU294" s="27" t="s">
        <v>595</v>
      </c>
      <c r="AV294" s="27">
        <v>3147241</v>
      </c>
      <c r="AW294" s="27" t="s">
        <v>594</v>
      </c>
      <c r="AX294" s="27" t="s">
        <v>593</v>
      </c>
      <c r="AY294" s="27">
        <v>27</v>
      </c>
      <c r="AZ294" s="27"/>
      <c r="BA294" s="27">
        <v>-1</v>
      </c>
      <c r="BB294" s="27"/>
      <c r="BC294" s="27"/>
    </row>
    <row r="295" spans="1:55" ht="16.5" x14ac:dyDescent="0.3">
      <c r="A295" s="27"/>
      <c r="B295" s="27"/>
      <c r="C295" s="27">
        <v>3163</v>
      </c>
      <c r="D295" s="27" t="s">
        <v>4373</v>
      </c>
      <c r="E295" s="28">
        <v>42233</v>
      </c>
      <c r="F295" s="27" t="s">
        <v>377</v>
      </c>
      <c r="G295" s="27" t="s">
        <v>431</v>
      </c>
      <c r="H295" s="27" t="s">
        <v>583</v>
      </c>
      <c r="I295" s="27"/>
      <c r="J295" s="27"/>
      <c r="K295" s="27" t="s">
        <v>51</v>
      </c>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31"/>
      <c r="AO295" s="31"/>
      <c r="AP295" s="27"/>
      <c r="AQ295" s="27"/>
      <c r="AR295" s="27"/>
      <c r="AS295" s="27"/>
      <c r="AT295" s="27"/>
      <c r="AU295" s="27" t="s">
        <v>592</v>
      </c>
      <c r="AV295" s="27">
        <v>3147739</v>
      </c>
      <c r="AW295" s="27" t="s">
        <v>591</v>
      </c>
      <c r="AX295" s="27" t="s">
        <v>590</v>
      </c>
      <c r="AY295" s="27">
        <v>28</v>
      </c>
      <c r="AZ295" s="27"/>
      <c r="BA295" s="27">
        <v>-1</v>
      </c>
      <c r="BB295" s="27"/>
      <c r="BC295" s="27"/>
    </row>
    <row r="296" spans="1:55" ht="16.5" x14ac:dyDescent="0.3">
      <c r="A296" s="27"/>
      <c r="B296" s="27"/>
      <c r="C296" s="27">
        <v>3163</v>
      </c>
      <c r="D296" s="27" t="s">
        <v>4374</v>
      </c>
      <c r="E296" s="28">
        <v>42236</v>
      </c>
      <c r="F296" s="27" t="s">
        <v>377</v>
      </c>
      <c r="G296" s="27" t="s">
        <v>431</v>
      </c>
      <c r="H296" s="27" t="s">
        <v>430</v>
      </c>
      <c r="I296" s="27"/>
      <c r="J296" s="27"/>
      <c r="K296" s="27" t="s">
        <v>51</v>
      </c>
      <c r="L296" s="27"/>
      <c r="M296" s="27"/>
      <c r="N296" s="27"/>
      <c r="O296" s="27"/>
      <c r="P296" s="27"/>
      <c r="Q296" s="27"/>
      <c r="R296" s="27"/>
      <c r="S296" s="27">
        <v>65</v>
      </c>
      <c r="T296" s="27"/>
      <c r="U296" s="27"/>
      <c r="V296" s="27"/>
      <c r="W296" s="27"/>
      <c r="X296" s="27"/>
      <c r="Y296" s="27"/>
      <c r="Z296" s="27"/>
      <c r="AA296" s="27"/>
      <c r="AB296" s="27"/>
      <c r="AC296" s="27"/>
      <c r="AD296" s="27"/>
      <c r="AE296" s="27">
        <v>45</v>
      </c>
      <c r="AF296" s="27"/>
      <c r="AG296" s="27"/>
      <c r="AH296" s="27"/>
      <c r="AI296" s="27"/>
      <c r="AJ296" s="27"/>
      <c r="AK296" s="27"/>
      <c r="AL296" s="27"/>
      <c r="AM296" s="27"/>
      <c r="AN296" s="31"/>
      <c r="AO296" s="31"/>
      <c r="AP296" s="27">
        <v>2000</v>
      </c>
      <c r="AQ296" s="27"/>
      <c r="AR296" s="27"/>
      <c r="AS296" s="27"/>
      <c r="AT296" s="27"/>
      <c r="AU296" s="27" t="s">
        <v>482</v>
      </c>
      <c r="AV296" s="27">
        <v>3219249</v>
      </c>
      <c r="AW296" s="27" t="s">
        <v>481</v>
      </c>
      <c r="AX296" s="27" t="s">
        <v>480</v>
      </c>
      <c r="AY296" s="27">
        <v>70</v>
      </c>
      <c r="AZ296" s="27"/>
      <c r="BA296" s="27">
        <v>-1</v>
      </c>
      <c r="BB296" s="27"/>
      <c r="BC296" s="27"/>
    </row>
  </sheetData>
  <autoFilter ref="A1:BC296">
    <sortState ref="A2:BF296">
      <sortCondition ref="C1:C29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workbookViewId="0">
      <pane ySplit="1" topLeftCell="A2" activePane="bottomLeft" state="frozen"/>
      <selection pane="bottomLeft"/>
    </sheetView>
  </sheetViews>
  <sheetFormatPr defaultRowHeight="12.75" x14ac:dyDescent="0.2"/>
  <cols>
    <col min="1" max="1" width="10.28515625" style="37" bestFit="1" customWidth="1"/>
    <col min="2" max="2" width="31.28515625" style="37" bestFit="1" customWidth="1"/>
    <col min="3" max="3" width="21.140625" style="37" customWidth="1"/>
    <col min="4" max="4" width="24.42578125" style="37" customWidth="1"/>
    <col min="5" max="5" width="45.28515625" style="5" customWidth="1"/>
    <col min="6" max="6" width="56" style="5" customWidth="1"/>
    <col min="7" max="16384" width="9.140625" style="37"/>
  </cols>
  <sheetData>
    <row r="1" spans="1:6" s="4" customFormat="1" ht="15.75" x14ac:dyDescent="0.25">
      <c r="A1" s="2" t="s">
        <v>101</v>
      </c>
      <c r="B1" s="3" t="s">
        <v>41</v>
      </c>
      <c r="C1" s="3" t="s">
        <v>102</v>
      </c>
      <c r="D1" s="3" t="s">
        <v>103</v>
      </c>
      <c r="E1" s="3" t="s">
        <v>104</v>
      </c>
      <c r="F1" s="3" t="s">
        <v>105</v>
      </c>
    </row>
    <row r="2" spans="1:6" s="5" customFormat="1" x14ac:dyDescent="0.2">
      <c r="B2" s="6" t="s">
        <v>106</v>
      </c>
      <c r="C2" s="6" t="s">
        <v>107</v>
      </c>
      <c r="D2" s="6" t="s">
        <v>108</v>
      </c>
      <c r="E2" s="6" t="s">
        <v>109</v>
      </c>
      <c r="F2" s="6" t="s">
        <v>110</v>
      </c>
    </row>
    <row r="3" spans="1:6" s="9" customFormat="1" ht="15.75" x14ac:dyDescent="0.25">
      <c r="A3" s="7" t="s">
        <v>2888</v>
      </c>
      <c r="B3" s="7"/>
      <c r="C3" s="8"/>
      <c r="D3" s="8"/>
      <c r="E3" s="8"/>
      <c r="F3" s="8"/>
    </row>
    <row r="4" spans="1:6" ht="25.5" x14ac:dyDescent="0.2">
      <c r="A4" s="37" t="s">
        <v>412</v>
      </c>
      <c r="B4" s="40" t="s">
        <v>2887</v>
      </c>
      <c r="E4" s="5" t="s">
        <v>2873</v>
      </c>
      <c r="F4" s="5" t="s">
        <v>2884</v>
      </c>
    </row>
    <row r="5" spans="1:6" ht="25.5" x14ac:dyDescent="0.2">
      <c r="A5" s="37" t="s">
        <v>412</v>
      </c>
      <c r="B5" s="37" t="s">
        <v>2886</v>
      </c>
      <c r="E5" s="5" t="s">
        <v>2873</v>
      </c>
      <c r="F5" s="5" t="s">
        <v>2884</v>
      </c>
    </row>
    <row r="6" spans="1:6" ht="25.5" x14ac:dyDescent="0.2">
      <c r="A6" s="37" t="s">
        <v>412</v>
      </c>
      <c r="B6" s="37" t="s">
        <v>2885</v>
      </c>
      <c r="E6" s="5" t="s">
        <v>2873</v>
      </c>
      <c r="F6" s="5" t="s">
        <v>2884</v>
      </c>
    </row>
    <row r="7" spans="1:6" ht="25.5" x14ac:dyDescent="0.2">
      <c r="A7" s="37" t="s">
        <v>112</v>
      </c>
      <c r="B7" s="37" t="s">
        <v>2883</v>
      </c>
      <c r="E7" s="5" t="s">
        <v>2873</v>
      </c>
      <c r="F7" s="5" t="s">
        <v>2880</v>
      </c>
    </row>
    <row r="8" spans="1:6" ht="25.5" x14ac:dyDescent="0.2">
      <c r="A8" s="37" t="s">
        <v>112</v>
      </c>
      <c r="B8" s="37" t="s">
        <v>2882</v>
      </c>
      <c r="E8" s="5" t="s">
        <v>2873</v>
      </c>
      <c r="F8" s="5" t="s">
        <v>2880</v>
      </c>
    </row>
    <row r="9" spans="1:6" ht="25.5" x14ac:dyDescent="0.2">
      <c r="A9" s="37" t="s">
        <v>112</v>
      </c>
      <c r="B9" s="37" t="s">
        <v>2881</v>
      </c>
      <c r="E9" s="5" t="s">
        <v>2873</v>
      </c>
      <c r="F9" s="5" t="s">
        <v>2880</v>
      </c>
    </row>
    <row r="10" spans="1:6" x14ac:dyDescent="0.2">
      <c r="A10" s="37" t="s">
        <v>111</v>
      </c>
      <c r="B10" s="37" t="s">
        <v>2879</v>
      </c>
      <c r="E10" s="5" t="s">
        <v>2873</v>
      </c>
      <c r="F10" s="5" t="s">
        <v>2872</v>
      </c>
    </row>
    <row r="11" spans="1:6" x14ac:dyDescent="0.2">
      <c r="A11" s="37" t="s">
        <v>111</v>
      </c>
      <c r="B11" s="37" t="s">
        <v>2878</v>
      </c>
      <c r="E11" s="5" t="s">
        <v>2873</v>
      </c>
      <c r="F11" s="5" t="s">
        <v>2872</v>
      </c>
    </row>
    <row r="12" spans="1:6" x14ac:dyDescent="0.2">
      <c r="A12" s="37" t="s">
        <v>111</v>
      </c>
      <c r="B12" s="37" t="s">
        <v>2877</v>
      </c>
      <c r="E12" s="5" t="s">
        <v>2873</v>
      </c>
      <c r="F12" s="5" t="s">
        <v>2872</v>
      </c>
    </row>
    <row r="13" spans="1:6" x14ac:dyDescent="0.2">
      <c r="A13" s="37" t="s">
        <v>111</v>
      </c>
      <c r="B13" s="37" t="s">
        <v>2876</v>
      </c>
      <c r="E13" s="5" t="s">
        <v>2873</v>
      </c>
      <c r="F13" s="5" t="s">
        <v>2872</v>
      </c>
    </row>
    <row r="14" spans="1:6" x14ac:dyDescent="0.2">
      <c r="A14" s="37" t="s">
        <v>111</v>
      </c>
      <c r="B14" s="37" t="s">
        <v>2875</v>
      </c>
      <c r="E14" s="5" t="s">
        <v>2873</v>
      </c>
      <c r="F14" s="5" t="s">
        <v>2872</v>
      </c>
    </row>
    <row r="15" spans="1:6" x14ac:dyDescent="0.2">
      <c r="A15" s="37" t="s">
        <v>111</v>
      </c>
      <c r="B15" s="37" t="s">
        <v>2874</v>
      </c>
      <c r="E15" s="5" t="s">
        <v>2873</v>
      </c>
      <c r="F15" s="5" t="s">
        <v>2872</v>
      </c>
    </row>
    <row r="16" spans="1:6" ht="25.5" x14ac:dyDescent="0.2">
      <c r="A16" s="37" t="s">
        <v>2860</v>
      </c>
      <c r="B16" s="37" t="s">
        <v>2111</v>
      </c>
      <c r="C16" s="37" t="s">
        <v>2871</v>
      </c>
      <c r="E16" s="5" t="s">
        <v>2870</v>
      </c>
      <c r="F16" s="5" t="s">
        <v>2869</v>
      </c>
    </row>
    <row r="17" spans="1:6" ht="25.5" x14ac:dyDescent="0.2">
      <c r="A17" s="37" t="s">
        <v>2860</v>
      </c>
      <c r="B17" s="37" t="s">
        <v>1785</v>
      </c>
      <c r="C17" s="37" t="s">
        <v>2871</v>
      </c>
      <c r="E17" s="5" t="s">
        <v>2870</v>
      </c>
      <c r="F17" s="5" t="s">
        <v>2869</v>
      </c>
    </row>
    <row r="18" spans="1:6" ht="25.5" x14ac:dyDescent="0.2">
      <c r="A18" s="37" t="s">
        <v>2860</v>
      </c>
      <c r="B18" s="37" t="s">
        <v>1792</v>
      </c>
      <c r="C18" s="37" t="s">
        <v>2871</v>
      </c>
      <c r="E18" s="5" t="s">
        <v>2870</v>
      </c>
      <c r="F18" s="5" t="s">
        <v>2869</v>
      </c>
    </row>
    <row r="19" spans="1:6" ht="25.5" x14ac:dyDescent="0.2">
      <c r="A19" s="37" t="s">
        <v>2860</v>
      </c>
      <c r="B19" s="37" t="s">
        <v>1778</v>
      </c>
      <c r="C19" s="37" t="s">
        <v>2871</v>
      </c>
      <c r="E19" s="5" t="s">
        <v>2870</v>
      </c>
      <c r="F19" s="5" t="s">
        <v>2869</v>
      </c>
    </row>
    <row r="20" spans="1:6" ht="25.5" x14ac:dyDescent="0.2">
      <c r="A20" s="37" t="s">
        <v>2860</v>
      </c>
      <c r="B20" s="37" t="s">
        <v>1773</v>
      </c>
      <c r="C20" s="37" t="s">
        <v>2871</v>
      </c>
      <c r="E20" s="5" t="s">
        <v>2870</v>
      </c>
      <c r="F20" s="5" t="s">
        <v>2869</v>
      </c>
    </row>
    <row r="21" spans="1:6" ht="25.5" x14ac:dyDescent="0.2">
      <c r="A21" s="37" t="s">
        <v>2860</v>
      </c>
      <c r="B21" s="37" t="s">
        <v>1767</v>
      </c>
      <c r="C21" s="37" t="s">
        <v>2871</v>
      </c>
      <c r="E21" s="5" t="s">
        <v>2870</v>
      </c>
      <c r="F21" s="5" t="s">
        <v>2869</v>
      </c>
    </row>
    <row r="22" spans="1:6" ht="25.5" x14ac:dyDescent="0.2">
      <c r="A22" s="37" t="s">
        <v>2860</v>
      </c>
      <c r="B22" s="37" t="s">
        <v>1758</v>
      </c>
      <c r="C22" s="37" t="s">
        <v>2871</v>
      </c>
      <c r="E22" s="5" t="s">
        <v>2870</v>
      </c>
      <c r="F22" s="5" t="s">
        <v>2869</v>
      </c>
    </row>
    <row r="23" spans="1:6" x14ac:dyDescent="0.2">
      <c r="A23" s="37" t="s">
        <v>2792</v>
      </c>
      <c r="B23" s="37" t="s">
        <v>1563</v>
      </c>
      <c r="C23" s="37" t="s">
        <v>2868</v>
      </c>
      <c r="D23" s="37" t="s">
        <v>405</v>
      </c>
      <c r="E23" s="5" t="s">
        <v>2867</v>
      </c>
      <c r="F23" s="5" t="s">
        <v>2786</v>
      </c>
    </row>
    <row r="24" spans="1:6" x14ac:dyDescent="0.2">
      <c r="A24" s="37" t="s">
        <v>2826</v>
      </c>
      <c r="B24" s="37" t="s">
        <v>2186</v>
      </c>
      <c r="C24" s="37" t="s">
        <v>2864</v>
      </c>
      <c r="D24" s="37" t="s">
        <v>404</v>
      </c>
      <c r="E24" s="5" t="s">
        <v>2831</v>
      </c>
      <c r="F24" s="5" t="s">
        <v>2786</v>
      </c>
    </row>
    <row r="25" spans="1:6" x14ac:dyDescent="0.2">
      <c r="A25" s="37" t="s">
        <v>2826</v>
      </c>
      <c r="B25" s="37" t="s">
        <v>2293</v>
      </c>
      <c r="C25" s="37" t="s">
        <v>2864</v>
      </c>
      <c r="D25" s="37" t="s">
        <v>404</v>
      </c>
      <c r="E25" s="5" t="s">
        <v>2866</v>
      </c>
      <c r="F25" s="5" t="s">
        <v>2786</v>
      </c>
    </row>
    <row r="26" spans="1:6" x14ac:dyDescent="0.2">
      <c r="A26" s="37" t="s">
        <v>2792</v>
      </c>
      <c r="B26" s="37" t="s">
        <v>1563</v>
      </c>
      <c r="C26" s="37" t="s">
        <v>2864</v>
      </c>
      <c r="D26" s="37" t="s">
        <v>404</v>
      </c>
      <c r="E26" s="5" t="s">
        <v>2865</v>
      </c>
      <c r="F26" s="5" t="s">
        <v>2786</v>
      </c>
    </row>
    <row r="27" spans="1:6" x14ac:dyDescent="0.2">
      <c r="A27" s="37" t="s">
        <v>2792</v>
      </c>
      <c r="B27" s="37" t="s">
        <v>2360</v>
      </c>
      <c r="C27" s="37" t="s">
        <v>2864</v>
      </c>
      <c r="D27" s="37" t="s">
        <v>404</v>
      </c>
      <c r="E27" s="5" t="s">
        <v>2865</v>
      </c>
      <c r="F27" s="5" t="s">
        <v>2786</v>
      </c>
    </row>
    <row r="28" spans="1:6" x14ac:dyDescent="0.2">
      <c r="A28" s="37" t="s">
        <v>2792</v>
      </c>
      <c r="B28" s="37" t="s">
        <v>2349</v>
      </c>
      <c r="C28" s="37" t="s">
        <v>2864</v>
      </c>
      <c r="D28" s="37" t="s">
        <v>404</v>
      </c>
      <c r="E28" s="5" t="s">
        <v>2863</v>
      </c>
      <c r="F28" s="5" t="s">
        <v>2786</v>
      </c>
    </row>
    <row r="29" spans="1:6" x14ac:dyDescent="0.2">
      <c r="A29" s="37" t="s">
        <v>2826</v>
      </c>
      <c r="B29" s="37" t="s">
        <v>2293</v>
      </c>
      <c r="C29" s="37" t="s">
        <v>2859</v>
      </c>
      <c r="D29" s="37" t="s">
        <v>2858</v>
      </c>
      <c r="E29" s="5" t="s">
        <v>2862</v>
      </c>
      <c r="F29" s="5" t="s">
        <v>2786</v>
      </c>
    </row>
    <row r="30" spans="1:6" x14ac:dyDescent="0.2">
      <c r="A30" s="37" t="s">
        <v>2826</v>
      </c>
      <c r="B30" s="37" t="s">
        <v>2177</v>
      </c>
      <c r="C30" s="37" t="s">
        <v>2859</v>
      </c>
      <c r="D30" s="37" t="s">
        <v>2858</v>
      </c>
      <c r="E30" s="5" t="s">
        <v>2861</v>
      </c>
      <c r="F30" s="5" t="s">
        <v>2786</v>
      </c>
    </row>
    <row r="31" spans="1:6" x14ac:dyDescent="0.2">
      <c r="A31" s="37" t="s">
        <v>2826</v>
      </c>
      <c r="B31" s="37" t="s">
        <v>984</v>
      </c>
      <c r="C31" s="37" t="s">
        <v>2859</v>
      </c>
      <c r="D31" s="37" t="s">
        <v>2858</v>
      </c>
      <c r="E31" s="5" t="s">
        <v>2861</v>
      </c>
      <c r="F31" s="5" t="s">
        <v>2786</v>
      </c>
    </row>
    <row r="32" spans="1:6" x14ac:dyDescent="0.2">
      <c r="A32" s="37" t="s">
        <v>2860</v>
      </c>
      <c r="B32" s="37" t="s">
        <v>2119</v>
      </c>
      <c r="C32" s="37" t="s">
        <v>2859</v>
      </c>
      <c r="D32" s="37" t="s">
        <v>2858</v>
      </c>
      <c r="E32" s="5" t="s">
        <v>2857</v>
      </c>
      <c r="F32" s="5" t="s">
        <v>2786</v>
      </c>
    </row>
    <row r="33" spans="1:6" x14ac:dyDescent="0.2">
      <c r="A33" s="37" t="s">
        <v>2826</v>
      </c>
      <c r="B33" s="37" t="s">
        <v>984</v>
      </c>
      <c r="C33" s="37" t="s">
        <v>2856</v>
      </c>
      <c r="D33" s="37" t="s">
        <v>2855</v>
      </c>
      <c r="E33" s="5" t="s">
        <v>2854</v>
      </c>
      <c r="F33" s="5" t="s">
        <v>2786</v>
      </c>
    </row>
    <row r="34" spans="1:6" x14ac:dyDescent="0.2">
      <c r="A34" s="37" t="s">
        <v>2792</v>
      </c>
      <c r="B34" s="37" t="s">
        <v>1575</v>
      </c>
      <c r="C34" s="37" t="s">
        <v>2856</v>
      </c>
      <c r="D34" s="37" t="s">
        <v>2855</v>
      </c>
      <c r="E34" s="5" t="s">
        <v>2854</v>
      </c>
      <c r="F34" s="5" t="s">
        <v>2786</v>
      </c>
    </row>
    <row r="35" spans="1:6" x14ac:dyDescent="0.2">
      <c r="A35" s="37" t="s">
        <v>2792</v>
      </c>
      <c r="B35" s="37" t="s">
        <v>2360</v>
      </c>
      <c r="C35" s="37" t="s">
        <v>2853</v>
      </c>
      <c r="D35" s="37" t="s">
        <v>2850</v>
      </c>
      <c r="E35" s="5" t="s">
        <v>2852</v>
      </c>
      <c r="F35" s="5" t="s">
        <v>2786</v>
      </c>
    </row>
    <row r="36" spans="1:6" s="38" customFormat="1" x14ac:dyDescent="0.2">
      <c r="A36" s="38" t="s">
        <v>2810</v>
      </c>
      <c r="B36" s="38" t="s">
        <v>2505</v>
      </c>
      <c r="C36" s="38" t="s">
        <v>2850</v>
      </c>
      <c r="E36" s="39" t="s">
        <v>2851</v>
      </c>
      <c r="F36" s="39" t="s">
        <v>406</v>
      </c>
    </row>
    <row r="37" spans="1:6" s="38" customFormat="1" x14ac:dyDescent="0.2">
      <c r="A37" s="38" t="s">
        <v>2820</v>
      </c>
      <c r="B37" s="38" t="s">
        <v>2094</v>
      </c>
      <c r="C37" s="38" t="s">
        <v>2850</v>
      </c>
      <c r="E37" s="39" t="s">
        <v>2849</v>
      </c>
      <c r="F37" s="39" t="s">
        <v>406</v>
      </c>
    </row>
    <row r="38" spans="1:6" s="38" customFormat="1" x14ac:dyDescent="0.2">
      <c r="A38" s="38" t="s">
        <v>2792</v>
      </c>
      <c r="B38" s="38" t="s">
        <v>2336</v>
      </c>
      <c r="C38" s="38" t="s">
        <v>2848</v>
      </c>
      <c r="D38" s="38" t="s">
        <v>2847</v>
      </c>
      <c r="E38" s="39" t="s">
        <v>2846</v>
      </c>
      <c r="F38" s="38" t="s">
        <v>2786</v>
      </c>
    </row>
    <row r="39" spans="1:6" s="38" customFormat="1" x14ac:dyDescent="0.2">
      <c r="A39" s="38" t="s">
        <v>2810</v>
      </c>
      <c r="B39" s="38" t="s">
        <v>1675</v>
      </c>
      <c r="C39" s="39" t="s">
        <v>2845</v>
      </c>
      <c r="D39" s="39" t="s">
        <v>2844</v>
      </c>
      <c r="E39" s="39" t="s">
        <v>2843</v>
      </c>
      <c r="F39" s="39" t="s">
        <v>2786</v>
      </c>
    </row>
    <row r="40" spans="1:6" s="38" customFormat="1" x14ac:dyDescent="0.2">
      <c r="A40" s="38" t="s">
        <v>2792</v>
      </c>
      <c r="B40" s="38" t="s">
        <v>2349</v>
      </c>
      <c r="C40" s="38" t="s">
        <v>408</v>
      </c>
      <c r="D40" s="38" t="s">
        <v>407</v>
      </c>
      <c r="E40" s="39" t="s">
        <v>2842</v>
      </c>
      <c r="F40" s="39" t="s">
        <v>2786</v>
      </c>
    </row>
    <row r="41" spans="1:6" x14ac:dyDescent="0.2">
      <c r="A41" s="38" t="s">
        <v>2792</v>
      </c>
      <c r="B41" s="37" t="s">
        <v>2360</v>
      </c>
      <c r="C41" s="38" t="s">
        <v>408</v>
      </c>
      <c r="D41" s="38" t="s">
        <v>407</v>
      </c>
      <c r="E41" s="5" t="s">
        <v>2841</v>
      </c>
      <c r="F41" s="39" t="s">
        <v>2786</v>
      </c>
    </row>
    <row r="42" spans="1:6" s="38" customFormat="1" x14ac:dyDescent="0.2">
      <c r="A42" s="38" t="s">
        <v>112</v>
      </c>
      <c r="B42" s="38" t="s">
        <v>2690</v>
      </c>
      <c r="C42" s="38" t="s">
        <v>2839</v>
      </c>
      <c r="D42" s="38" t="s">
        <v>2838</v>
      </c>
      <c r="E42" s="39" t="s">
        <v>2837</v>
      </c>
      <c r="F42" s="39" t="s">
        <v>2786</v>
      </c>
    </row>
    <row r="43" spans="1:6" s="38" customFormat="1" x14ac:dyDescent="0.2">
      <c r="A43" s="38" t="s">
        <v>112</v>
      </c>
      <c r="B43" s="38" t="s">
        <v>2708</v>
      </c>
      <c r="C43" s="38" t="s">
        <v>2839</v>
      </c>
      <c r="D43" s="38" t="s">
        <v>2838</v>
      </c>
      <c r="E43" s="39" t="s">
        <v>2837</v>
      </c>
      <c r="F43" s="39" t="s">
        <v>2786</v>
      </c>
    </row>
    <row r="44" spans="1:6" s="38" customFormat="1" x14ac:dyDescent="0.2">
      <c r="A44" s="38" t="s">
        <v>112</v>
      </c>
      <c r="B44" s="38" t="s">
        <v>1991</v>
      </c>
      <c r="C44" s="38" t="s">
        <v>2839</v>
      </c>
      <c r="D44" s="38" t="s">
        <v>2838</v>
      </c>
      <c r="E44" s="39" t="s">
        <v>2840</v>
      </c>
      <c r="F44" s="39" t="s">
        <v>2786</v>
      </c>
    </row>
    <row r="45" spans="1:6" s="38" customFormat="1" x14ac:dyDescent="0.2">
      <c r="A45" s="38" t="s">
        <v>112</v>
      </c>
      <c r="B45" s="38" t="s">
        <v>2683</v>
      </c>
      <c r="C45" s="38" t="s">
        <v>2839</v>
      </c>
      <c r="D45" s="38" t="s">
        <v>2838</v>
      </c>
      <c r="E45" s="39" t="s">
        <v>2837</v>
      </c>
      <c r="F45" s="39" t="s">
        <v>2786</v>
      </c>
    </row>
    <row r="46" spans="1:6" s="38" customFormat="1" x14ac:dyDescent="0.2">
      <c r="A46" s="38" t="s">
        <v>112</v>
      </c>
      <c r="B46" s="38" t="s">
        <v>2153</v>
      </c>
      <c r="C46" s="38" t="s">
        <v>2839</v>
      </c>
      <c r="D46" s="38" t="s">
        <v>2838</v>
      </c>
      <c r="E46" s="39" t="s">
        <v>2837</v>
      </c>
      <c r="F46" s="39" t="s">
        <v>2786</v>
      </c>
    </row>
    <row r="47" spans="1:6" s="38" customFormat="1" x14ac:dyDescent="0.2">
      <c r="A47" s="38" t="s">
        <v>112</v>
      </c>
      <c r="B47" s="38" t="s">
        <v>2194</v>
      </c>
      <c r="C47" s="38" t="s">
        <v>2839</v>
      </c>
      <c r="D47" s="38" t="s">
        <v>2838</v>
      </c>
      <c r="E47" s="39" t="s">
        <v>2837</v>
      </c>
      <c r="F47" s="39" t="s">
        <v>2786</v>
      </c>
    </row>
    <row r="48" spans="1:6" s="38" customFormat="1" x14ac:dyDescent="0.2">
      <c r="A48" s="38" t="s">
        <v>112</v>
      </c>
      <c r="B48" s="38" t="s">
        <v>2721</v>
      </c>
      <c r="C48" s="38" t="s">
        <v>2839</v>
      </c>
      <c r="D48" s="38" t="s">
        <v>2838</v>
      </c>
      <c r="E48" s="39" t="s">
        <v>2837</v>
      </c>
      <c r="F48" s="39" t="s">
        <v>2786</v>
      </c>
    </row>
    <row r="49" spans="1:6" s="38" customFormat="1" x14ac:dyDescent="0.2">
      <c r="A49" s="38" t="s">
        <v>112</v>
      </c>
      <c r="B49" s="38" t="s">
        <v>2014</v>
      </c>
      <c r="C49" s="38" t="s">
        <v>2839</v>
      </c>
      <c r="D49" s="38" t="s">
        <v>2838</v>
      </c>
      <c r="E49" s="39" t="s">
        <v>2840</v>
      </c>
      <c r="F49" s="39" t="s">
        <v>2786</v>
      </c>
    </row>
    <row r="50" spans="1:6" s="38" customFormat="1" x14ac:dyDescent="0.2">
      <c r="A50" s="38" t="s">
        <v>112</v>
      </c>
      <c r="B50" s="38" t="s">
        <v>2714</v>
      </c>
      <c r="C50" s="38" t="s">
        <v>2839</v>
      </c>
      <c r="D50" s="38" t="s">
        <v>2838</v>
      </c>
      <c r="E50" s="39" t="s">
        <v>2837</v>
      </c>
      <c r="F50" s="39" t="s">
        <v>2786</v>
      </c>
    </row>
    <row r="51" spans="1:6" s="38" customFormat="1" x14ac:dyDescent="0.2">
      <c r="A51" s="38" t="s">
        <v>112</v>
      </c>
      <c r="B51" s="38" t="s">
        <v>2700</v>
      </c>
      <c r="C51" s="38" t="s">
        <v>2839</v>
      </c>
      <c r="D51" s="38" t="s">
        <v>2838</v>
      </c>
      <c r="E51" s="39" t="s">
        <v>2837</v>
      </c>
      <c r="F51" s="39" t="s">
        <v>2786</v>
      </c>
    </row>
    <row r="52" spans="1:6" s="38" customFormat="1" x14ac:dyDescent="0.2">
      <c r="A52" s="38" t="s">
        <v>112</v>
      </c>
      <c r="B52" s="38" t="s">
        <v>2742</v>
      </c>
      <c r="C52" s="38" t="s">
        <v>2839</v>
      </c>
      <c r="D52" s="38" t="s">
        <v>2838</v>
      </c>
      <c r="E52" s="39" t="s">
        <v>2837</v>
      </c>
      <c r="F52" s="39" t="s">
        <v>2786</v>
      </c>
    </row>
    <row r="53" spans="1:6" s="38" customFormat="1" x14ac:dyDescent="0.2">
      <c r="A53" s="38" t="s">
        <v>112</v>
      </c>
      <c r="B53" s="38" t="s">
        <v>2731</v>
      </c>
      <c r="C53" s="38" t="s">
        <v>2839</v>
      </c>
      <c r="D53" s="38" t="s">
        <v>2838</v>
      </c>
      <c r="E53" s="39" t="s">
        <v>2837</v>
      </c>
      <c r="F53" s="39" t="s">
        <v>2786</v>
      </c>
    </row>
    <row r="54" spans="1:6" s="38" customFormat="1" x14ac:dyDescent="0.2">
      <c r="E54" s="39"/>
      <c r="F54" s="39"/>
    </row>
    <row r="55" spans="1:6" s="9" customFormat="1" ht="15.75" x14ac:dyDescent="0.25">
      <c r="A55" s="7" t="s">
        <v>409</v>
      </c>
      <c r="B55" s="7"/>
      <c r="C55" s="8"/>
      <c r="D55" s="8"/>
      <c r="E55" s="8"/>
      <c r="F55" s="8"/>
    </row>
    <row r="56" spans="1:6" x14ac:dyDescent="0.2">
      <c r="A56" s="38" t="s">
        <v>2797</v>
      </c>
      <c r="B56" s="37" t="s">
        <v>2565</v>
      </c>
      <c r="C56" s="37" t="s">
        <v>411</v>
      </c>
      <c r="D56" s="37" t="s">
        <v>410</v>
      </c>
      <c r="E56" s="5" t="s">
        <v>2836</v>
      </c>
      <c r="F56" s="39" t="s">
        <v>2786</v>
      </c>
    </row>
    <row r="57" spans="1:6" x14ac:dyDescent="0.2">
      <c r="A57" s="38" t="s">
        <v>2792</v>
      </c>
      <c r="B57" s="37" t="s">
        <v>2349</v>
      </c>
      <c r="C57" s="37" t="s">
        <v>411</v>
      </c>
      <c r="D57" s="37" t="s">
        <v>410</v>
      </c>
      <c r="E57" s="5" t="s">
        <v>2835</v>
      </c>
      <c r="F57" s="39" t="s">
        <v>2786</v>
      </c>
    </row>
    <row r="58" spans="1:6" x14ac:dyDescent="0.2">
      <c r="A58" s="38" t="s">
        <v>112</v>
      </c>
      <c r="B58" s="37" t="s">
        <v>2742</v>
      </c>
      <c r="C58" s="37" t="s">
        <v>411</v>
      </c>
      <c r="D58" s="37" t="s">
        <v>410</v>
      </c>
      <c r="E58" s="5" t="s">
        <v>2834</v>
      </c>
      <c r="F58" s="39" t="s">
        <v>2786</v>
      </c>
    </row>
    <row r="59" spans="1:6" x14ac:dyDescent="0.2">
      <c r="A59" s="38" t="s">
        <v>112</v>
      </c>
      <c r="B59" s="37" t="s">
        <v>2731</v>
      </c>
      <c r="C59" s="37" t="s">
        <v>411</v>
      </c>
      <c r="D59" s="37" t="s">
        <v>410</v>
      </c>
      <c r="E59" s="5" t="s">
        <v>2834</v>
      </c>
      <c r="F59" s="39" t="s">
        <v>2786</v>
      </c>
    </row>
    <row r="60" spans="1:6" x14ac:dyDescent="0.2">
      <c r="A60" s="38" t="s">
        <v>2792</v>
      </c>
      <c r="B60" s="37" t="s">
        <v>2360</v>
      </c>
      <c r="C60" s="37" t="s">
        <v>411</v>
      </c>
      <c r="D60" s="37" t="s">
        <v>410</v>
      </c>
      <c r="E60" s="5" t="s">
        <v>2833</v>
      </c>
      <c r="F60" s="39" t="s">
        <v>2786</v>
      </c>
    </row>
    <row r="61" spans="1:6" x14ac:dyDescent="0.2">
      <c r="A61" s="38" t="s">
        <v>2826</v>
      </c>
      <c r="B61" s="37" t="s">
        <v>984</v>
      </c>
      <c r="C61" s="37" t="s">
        <v>411</v>
      </c>
      <c r="D61" s="37" t="s">
        <v>410</v>
      </c>
      <c r="E61" s="5" t="s">
        <v>2832</v>
      </c>
      <c r="F61" s="39" t="s">
        <v>2786</v>
      </c>
    </row>
    <row r="62" spans="1:6" x14ac:dyDescent="0.2">
      <c r="A62" s="38" t="s">
        <v>2826</v>
      </c>
      <c r="B62" s="37" t="s">
        <v>2301</v>
      </c>
      <c r="C62" s="37" t="s">
        <v>411</v>
      </c>
      <c r="D62" s="37" t="s">
        <v>410</v>
      </c>
      <c r="E62" s="5" t="s">
        <v>2831</v>
      </c>
      <c r="F62" s="39" t="s">
        <v>2786</v>
      </c>
    </row>
    <row r="63" spans="1:6" x14ac:dyDescent="0.2">
      <c r="A63" s="38" t="s">
        <v>2820</v>
      </c>
      <c r="B63" s="37" t="s">
        <v>872</v>
      </c>
      <c r="C63" s="37" t="s">
        <v>411</v>
      </c>
      <c r="D63" s="37" t="s">
        <v>410</v>
      </c>
      <c r="E63" s="5" t="s">
        <v>2830</v>
      </c>
      <c r="F63" s="39" t="s">
        <v>2786</v>
      </c>
    </row>
    <row r="64" spans="1:6" s="38" customFormat="1" x14ac:dyDescent="0.2">
      <c r="A64" s="38" t="s">
        <v>2820</v>
      </c>
      <c r="B64" s="38" t="s">
        <v>2033</v>
      </c>
      <c r="C64" s="38" t="s">
        <v>410</v>
      </c>
      <c r="E64" s="39" t="s">
        <v>2829</v>
      </c>
      <c r="F64" s="39" t="s">
        <v>2828</v>
      </c>
    </row>
    <row r="65" spans="1:6" x14ac:dyDescent="0.2">
      <c r="A65" s="38" t="s">
        <v>2797</v>
      </c>
      <c r="B65" s="37" t="s">
        <v>2573</v>
      </c>
      <c r="C65" s="37" t="s">
        <v>411</v>
      </c>
      <c r="D65" s="37" t="s">
        <v>410</v>
      </c>
      <c r="E65" s="5" t="s">
        <v>2827</v>
      </c>
      <c r="F65" s="5" t="s">
        <v>2786</v>
      </c>
    </row>
    <row r="66" spans="1:6" x14ac:dyDescent="0.2">
      <c r="A66" s="38" t="s">
        <v>2797</v>
      </c>
      <c r="B66" s="37" t="s">
        <v>1433</v>
      </c>
      <c r="C66" s="37" t="s">
        <v>411</v>
      </c>
      <c r="D66" s="37" t="s">
        <v>410</v>
      </c>
      <c r="E66" s="5" t="s">
        <v>2827</v>
      </c>
      <c r="F66" s="5" t="s">
        <v>2786</v>
      </c>
    </row>
    <row r="67" spans="1:6" x14ac:dyDescent="0.2">
      <c r="A67" s="38" t="s">
        <v>2826</v>
      </c>
      <c r="B67" s="37" t="s">
        <v>2186</v>
      </c>
      <c r="C67" s="37" t="s">
        <v>411</v>
      </c>
      <c r="D67" s="37" t="s">
        <v>410</v>
      </c>
      <c r="E67" s="5" t="s">
        <v>2825</v>
      </c>
      <c r="F67" s="5" t="s">
        <v>2786</v>
      </c>
    </row>
    <row r="68" spans="1:6" s="38" customFormat="1" x14ac:dyDescent="0.2">
      <c r="A68" s="38" t="s">
        <v>2792</v>
      </c>
      <c r="B68" s="38" t="s">
        <v>2336</v>
      </c>
      <c r="C68" s="38" t="s">
        <v>411</v>
      </c>
      <c r="D68" s="38" t="s">
        <v>410</v>
      </c>
      <c r="E68" s="39" t="s">
        <v>2824</v>
      </c>
      <c r="F68" s="5" t="s">
        <v>2786</v>
      </c>
    </row>
    <row r="69" spans="1:6" s="38" customFormat="1" x14ac:dyDescent="0.2">
      <c r="A69" s="38" t="s">
        <v>2792</v>
      </c>
      <c r="B69" s="38" t="s">
        <v>1575</v>
      </c>
      <c r="C69" s="38" t="s">
        <v>411</v>
      </c>
      <c r="D69" s="38" t="s">
        <v>410</v>
      </c>
      <c r="E69" s="39" t="s">
        <v>2823</v>
      </c>
      <c r="F69" s="39" t="s">
        <v>2786</v>
      </c>
    </row>
    <row r="70" spans="1:6" x14ac:dyDescent="0.2">
      <c r="A70" s="38" t="s">
        <v>2792</v>
      </c>
      <c r="B70" s="37" t="s">
        <v>2349</v>
      </c>
      <c r="C70" s="37" t="s">
        <v>2802</v>
      </c>
      <c r="D70" s="37" t="s">
        <v>413</v>
      </c>
      <c r="E70" s="5" t="s">
        <v>2822</v>
      </c>
      <c r="F70" s="5" t="s">
        <v>2786</v>
      </c>
    </row>
    <row r="71" spans="1:6" x14ac:dyDescent="0.2">
      <c r="A71" s="38" t="s">
        <v>112</v>
      </c>
      <c r="B71" s="37" t="s">
        <v>2742</v>
      </c>
      <c r="C71" s="37" t="s">
        <v>2802</v>
      </c>
      <c r="D71" s="37" t="s">
        <v>413</v>
      </c>
      <c r="E71" s="5" t="s">
        <v>2821</v>
      </c>
      <c r="F71" s="5" t="s">
        <v>2786</v>
      </c>
    </row>
    <row r="72" spans="1:6" x14ac:dyDescent="0.2">
      <c r="A72" s="38" t="s">
        <v>112</v>
      </c>
      <c r="B72" s="37" t="s">
        <v>2731</v>
      </c>
      <c r="C72" s="37" t="s">
        <v>2802</v>
      </c>
      <c r="D72" s="37" t="s">
        <v>413</v>
      </c>
      <c r="E72" s="5" t="s">
        <v>2821</v>
      </c>
      <c r="F72" s="5" t="s">
        <v>2786</v>
      </c>
    </row>
    <row r="73" spans="1:6" x14ac:dyDescent="0.2">
      <c r="A73" s="38" t="s">
        <v>2820</v>
      </c>
      <c r="B73" s="37" t="s">
        <v>872</v>
      </c>
      <c r="C73" s="37" t="s">
        <v>2802</v>
      </c>
      <c r="D73" s="37" t="s">
        <v>413</v>
      </c>
      <c r="E73" s="5" t="s">
        <v>2819</v>
      </c>
      <c r="F73" s="5" t="s">
        <v>2786</v>
      </c>
    </row>
    <row r="74" spans="1:6" x14ac:dyDescent="0.2">
      <c r="A74" s="38" t="s">
        <v>112</v>
      </c>
      <c r="B74" s="37" t="s">
        <v>2700</v>
      </c>
      <c r="C74" s="37" t="s">
        <v>2802</v>
      </c>
      <c r="D74" s="37" t="s">
        <v>413</v>
      </c>
      <c r="E74" s="5" t="s">
        <v>2808</v>
      </c>
      <c r="F74" s="5" t="s">
        <v>2786</v>
      </c>
    </row>
    <row r="75" spans="1:6" s="38" customFormat="1" x14ac:dyDescent="0.2">
      <c r="A75" s="38" t="s">
        <v>2797</v>
      </c>
      <c r="B75" s="38" t="s">
        <v>2075</v>
      </c>
      <c r="C75" s="38" t="s">
        <v>2802</v>
      </c>
      <c r="D75" s="38" t="s">
        <v>413</v>
      </c>
      <c r="E75" s="39" t="s">
        <v>2817</v>
      </c>
      <c r="F75" s="39" t="s">
        <v>2812</v>
      </c>
    </row>
    <row r="76" spans="1:6" s="38" customFormat="1" x14ac:dyDescent="0.2">
      <c r="A76" s="38" t="s">
        <v>2797</v>
      </c>
      <c r="B76" s="38" t="s">
        <v>2064</v>
      </c>
      <c r="C76" s="38" t="s">
        <v>2802</v>
      </c>
      <c r="D76" s="38" t="s">
        <v>413</v>
      </c>
      <c r="E76" s="39" t="s">
        <v>2818</v>
      </c>
      <c r="F76" s="39" t="s">
        <v>2812</v>
      </c>
    </row>
    <row r="77" spans="1:6" s="38" customFormat="1" x14ac:dyDescent="0.2">
      <c r="A77" s="38" t="s">
        <v>2797</v>
      </c>
      <c r="B77" s="38" t="s">
        <v>2048</v>
      </c>
      <c r="C77" s="38" t="s">
        <v>2802</v>
      </c>
      <c r="D77" s="38" t="s">
        <v>413</v>
      </c>
      <c r="E77" s="39" t="s">
        <v>2817</v>
      </c>
      <c r="F77" s="39" t="s">
        <v>2812</v>
      </c>
    </row>
    <row r="78" spans="1:6" s="38" customFormat="1" x14ac:dyDescent="0.2">
      <c r="A78" s="38" t="s">
        <v>112</v>
      </c>
      <c r="B78" s="38" t="s">
        <v>2708</v>
      </c>
      <c r="C78" s="38" t="s">
        <v>2802</v>
      </c>
      <c r="D78" s="38" t="s">
        <v>413</v>
      </c>
      <c r="E78" s="39" t="s">
        <v>2816</v>
      </c>
      <c r="F78" s="39" t="s">
        <v>2812</v>
      </c>
    </row>
    <row r="79" spans="1:6" s="38" customFormat="1" x14ac:dyDescent="0.2">
      <c r="A79" s="38" t="s">
        <v>112</v>
      </c>
      <c r="B79" s="38" t="s">
        <v>2690</v>
      </c>
      <c r="C79" s="38" t="s">
        <v>2802</v>
      </c>
      <c r="D79" s="38" t="s">
        <v>413</v>
      </c>
      <c r="E79" s="39" t="s">
        <v>2815</v>
      </c>
      <c r="F79" s="39" t="s">
        <v>2812</v>
      </c>
    </row>
    <row r="80" spans="1:6" s="38" customFormat="1" x14ac:dyDescent="0.2">
      <c r="A80" s="38" t="s">
        <v>112</v>
      </c>
      <c r="B80" s="38" t="s">
        <v>2014</v>
      </c>
      <c r="C80" s="38" t="s">
        <v>2802</v>
      </c>
      <c r="D80" s="38" t="s">
        <v>413</v>
      </c>
      <c r="E80" s="39" t="s">
        <v>2814</v>
      </c>
      <c r="F80" s="39" t="s">
        <v>2812</v>
      </c>
    </row>
    <row r="81" spans="1:6" s="38" customFormat="1" x14ac:dyDescent="0.2">
      <c r="A81" s="38" t="s">
        <v>112</v>
      </c>
      <c r="B81" s="38" t="s">
        <v>1991</v>
      </c>
      <c r="C81" s="38" t="s">
        <v>2802</v>
      </c>
      <c r="D81" s="38" t="s">
        <v>413</v>
      </c>
      <c r="E81" s="39" t="s">
        <v>2813</v>
      </c>
      <c r="F81" s="39" t="s">
        <v>2812</v>
      </c>
    </row>
    <row r="82" spans="1:6" s="38" customFormat="1" x14ac:dyDescent="0.2">
      <c r="A82" s="38" t="s">
        <v>112</v>
      </c>
      <c r="B82" s="38" t="s">
        <v>2153</v>
      </c>
      <c r="C82" s="38" t="s">
        <v>2802</v>
      </c>
      <c r="D82" s="38" t="s">
        <v>413</v>
      </c>
      <c r="E82" s="39" t="s">
        <v>2811</v>
      </c>
      <c r="F82" s="39" t="s">
        <v>2786</v>
      </c>
    </row>
    <row r="83" spans="1:6" x14ac:dyDescent="0.2">
      <c r="A83" s="38" t="s">
        <v>112</v>
      </c>
      <c r="B83" s="37" t="s">
        <v>2194</v>
      </c>
      <c r="C83" s="37" t="s">
        <v>2802</v>
      </c>
      <c r="D83" s="37" t="s">
        <v>413</v>
      </c>
      <c r="E83" s="5" t="s">
        <v>2808</v>
      </c>
      <c r="F83" s="5" t="s">
        <v>2786</v>
      </c>
    </row>
    <row r="84" spans="1:6" x14ac:dyDescent="0.2">
      <c r="A84" s="38" t="s">
        <v>2810</v>
      </c>
      <c r="B84" s="37" t="s">
        <v>2516</v>
      </c>
      <c r="C84" s="37" t="s">
        <v>2802</v>
      </c>
      <c r="D84" s="37" t="s">
        <v>413</v>
      </c>
      <c r="E84" s="5" t="s">
        <v>2809</v>
      </c>
      <c r="F84" s="5" t="s">
        <v>2786</v>
      </c>
    </row>
    <row r="85" spans="1:6" x14ac:dyDescent="0.2">
      <c r="A85" s="38" t="s">
        <v>112</v>
      </c>
      <c r="B85" s="37" t="s">
        <v>2683</v>
      </c>
      <c r="C85" s="37" t="s">
        <v>2802</v>
      </c>
      <c r="D85" s="37" t="s">
        <v>413</v>
      </c>
      <c r="E85" s="5" t="s">
        <v>2808</v>
      </c>
      <c r="F85" s="5" t="s">
        <v>2786</v>
      </c>
    </row>
    <row r="86" spans="1:6" x14ac:dyDescent="0.2">
      <c r="A86" s="38" t="s">
        <v>112</v>
      </c>
      <c r="B86" s="37" t="s">
        <v>2714</v>
      </c>
      <c r="C86" s="37" t="s">
        <v>2802</v>
      </c>
      <c r="D86" s="37" t="s">
        <v>413</v>
      </c>
      <c r="E86" s="5" t="s">
        <v>2807</v>
      </c>
      <c r="F86" s="5" t="s">
        <v>2786</v>
      </c>
    </row>
    <row r="87" spans="1:6" x14ac:dyDescent="0.2">
      <c r="A87" s="38" t="s">
        <v>112</v>
      </c>
      <c r="B87" s="37" t="s">
        <v>2721</v>
      </c>
      <c r="C87" s="37" t="s">
        <v>2802</v>
      </c>
      <c r="D87" s="37" t="s">
        <v>413</v>
      </c>
      <c r="E87" s="5" t="s">
        <v>2806</v>
      </c>
      <c r="F87" s="5" t="s">
        <v>2786</v>
      </c>
    </row>
    <row r="88" spans="1:6" x14ac:dyDescent="0.2">
      <c r="A88" s="38" t="s">
        <v>2805</v>
      </c>
      <c r="B88" s="37" t="s">
        <v>2223</v>
      </c>
      <c r="C88" s="37" t="s">
        <v>2802</v>
      </c>
      <c r="D88" s="37" t="s">
        <v>413</v>
      </c>
      <c r="E88" s="5" t="s">
        <v>2804</v>
      </c>
      <c r="F88" s="5" t="s">
        <v>2786</v>
      </c>
    </row>
    <row r="89" spans="1:6" x14ac:dyDescent="0.2">
      <c r="A89" s="38" t="s">
        <v>2792</v>
      </c>
      <c r="B89" s="37" t="s">
        <v>2321</v>
      </c>
      <c r="C89" s="37" t="s">
        <v>2802</v>
      </c>
      <c r="D89" s="37" t="s">
        <v>413</v>
      </c>
      <c r="E89" s="5" t="s">
        <v>2803</v>
      </c>
      <c r="F89" s="5" t="s">
        <v>2786</v>
      </c>
    </row>
    <row r="90" spans="1:6" x14ac:dyDescent="0.2">
      <c r="A90" s="38" t="s">
        <v>2792</v>
      </c>
      <c r="B90" s="37" t="s">
        <v>1563</v>
      </c>
      <c r="C90" s="37" t="s">
        <v>2802</v>
      </c>
      <c r="D90" s="37" t="s">
        <v>413</v>
      </c>
      <c r="E90" s="5" t="s">
        <v>2801</v>
      </c>
      <c r="F90" s="5" t="s">
        <v>2786</v>
      </c>
    </row>
    <row r="91" spans="1:6" x14ac:dyDescent="0.2">
      <c r="A91" s="38" t="s">
        <v>112</v>
      </c>
      <c r="B91" s="37" t="s">
        <v>2721</v>
      </c>
      <c r="C91" s="37" t="s">
        <v>2789</v>
      </c>
      <c r="D91" s="37" t="s">
        <v>2788</v>
      </c>
      <c r="E91" s="5" t="s">
        <v>2800</v>
      </c>
      <c r="F91" s="5" t="s">
        <v>2786</v>
      </c>
    </row>
    <row r="92" spans="1:6" s="38" customFormat="1" x14ac:dyDescent="0.2">
      <c r="A92" s="38" t="s">
        <v>2792</v>
      </c>
      <c r="B92" s="38" t="s">
        <v>2343</v>
      </c>
      <c r="C92" s="38" t="s">
        <v>2789</v>
      </c>
      <c r="D92" s="38" t="s">
        <v>2788</v>
      </c>
      <c r="E92" s="39" t="s">
        <v>2799</v>
      </c>
      <c r="F92" s="39" t="s">
        <v>2798</v>
      </c>
    </row>
    <row r="93" spans="1:6" x14ac:dyDescent="0.2">
      <c r="A93" s="38" t="s">
        <v>2797</v>
      </c>
      <c r="B93" s="37" t="s">
        <v>2075</v>
      </c>
      <c r="C93" s="38" t="s">
        <v>2796</v>
      </c>
      <c r="D93" s="37" t="s">
        <v>2788</v>
      </c>
      <c r="E93" s="5" t="s">
        <v>2795</v>
      </c>
      <c r="F93" s="5" t="s">
        <v>2786</v>
      </c>
    </row>
    <row r="94" spans="1:6" x14ac:dyDescent="0.2">
      <c r="A94" s="38" t="s">
        <v>2797</v>
      </c>
      <c r="B94" s="37" t="s">
        <v>2064</v>
      </c>
      <c r="C94" s="38" t="s">
        <v>2796</v>
      </c>
      <c r="D94" s="37" t="s">
        <v>2788</v>
      </c>
      <c r="E94" s="5" t="s">
        <v>2795</v>
      </c>
      <c r="F94" s="5" t="s">
        <v>2786</v>
      </c>
    </row>
    <row r="95" spans="1:6" x14ac:dyDescent="0.2">
      <c r="A95" s="38" t="s">
        <v>2797</v>
      </c>
      <c r="B95" s="37" t="s">
        <v>2048</v>
      </c>
      <c r="C95" s="38" t="s">
        <v>2796</v>
      </c>
      <c r="D95" s="37" t="s">
        <v>2788</v>
      </c>
      <c r="E95" s="5" t="s">
        <v>2795</v>
      </c>
      <c r="F95" s="5" t="s">
        <v>2786</v>
      </c>
    </row>
    <row r="96" spans="1:6" x14ac:dyDescent="0.2">
      <c r="A96" s="38" t="s">
        <v>2792</v>
      </c>
      <c r="B96" s="37" t="s">
        <v>2321</v>
      </c>
      <c r="C96" s="37" t="s">
        <v>2789</v>
      </c>
      <c r="D96" s="37" t="s">
        <v>2788</v>
      </c>
      <c r="E96" s="5" t="s">
        <v>2794</v>
      </c>
      <c r="F96" s="5" t="s">
        <v>2786</v>
      </c>
    </row>
    <row r="97" spans="1:6" x14ac:dyDescent="0.2">
      <c r="A97" s="38" t="s">
        <v>112</v>
      </c>
      <c r="B97" s="37" t="s">
        <v>2014</v>
      </c>
      <c r="C97" s="37" t="s">
        <v>2789</v>
      </c>
      <c r="D97" s="37" t="s">
        <v>2788</v>
      </c>
      <c r="E97" s="5" t="s">
        <v>2793</v>
      </c>
      <c r="F97" s="5" t="s">
        <v>2786</v>
      </c>
    </row>
    <row r="98" spans="1:6" x14ac:dyDescent="0.2">
      <c r="A98" s="38" t="s">
        <v>2792</v>
      </c>
      <c r="B98" s="37" t="s">
        <v>1575</v>
      </c>
      <c r="C98" s="37" t="s">
        <v>2789</v>
      </c>
      <c r="D98" s="37" t="s">
        <v>2788</v>
      </c>
      <c r="E98" s="5" t="s">
        <v>2791</v>
      </c>
      <c r="F98" s="5" t="s">
        <v>2786</v>
      </c>
    </row>
    <row r="99" spans="1:6" x14ac:dyDescent="0.2">
      <c r="A99" s="38" t="s">
        <v>2790</v>
      </c>
      <c r="B99" s="37" t="s">
        <v>2126</v>
      </c>
      <c r="C99" s="37" t="s">
        <v>2789</v>
      </c>
      <c r="D99" s="37" t="s">
        <v>2788</v>
      </c>
      <c r="E99" s="5" t="s">
        <v>2787</v>
      </c>
      <c r="F99" s="5" t="s">
        <v>2786</v>
      </c>
    </row>
    <row r="100" spans="1:6" s="38" customFormat="1" x14ac:dyDescent="0.2">
      <c r="A100" s="38" t="s">
        <v>114</v>
      </c>
      <c r="B100" s="38" t="s">
        <v>2775</v>
      </c>
      <c r="C100" s="38" t="s">
        <v>2785</v>
      </c>
      <c r="D100" s="38" t="s">
        <v>414</v>
      </c>
      <c r="E100" s="39" t="s">
        <v>2784</v>
      </c>
      <c r="F100" s="39" t="s">
        <v>406</v>
      </c>
    </row>
    <row r="102" spans="1:6" s="44" customFormat="1" ht="15.75" x14ac:dyDescent="0.25">
      <c r="A102" s="43" t="s">
        <v>113</v>
      </c>
      <c r="E102" s="45"/>
    </row>
    <row r="103" spans="1:6" customFormat="1" ht="26.25" x14ac:dyDescent="0.25">
      <c r="A103" s="37" t="s">
        <v>412</v>
      </c>
      <c r="B103" s="37" t="s">
        <v>2889</v>
      </c>
      <c r="C103" s="37"/>
      <c r="D103" s="37"/>
      <c r="E103" s="5" t="s">
        <v>2873</v>
      </c>
      <c r="F103" s="5" t="s">
        <v>2884</v>
      </c>
    </row>
    <row r="104" spans="1:6" customFormat="1" ht="26.25" x14ac:dyDescent="0.25">
      <c r="A104" s="37" t="s">
        <v>412</v>
      </c>
      <c r="B104" s="37" t="s">
        <v>2890</v>
      </c>
      <c r="C104" s="37"/>
      <c r="D104" s="37"/>
      <c r="E104" s="5" t="s">
        <v>2873</v>
      </c>
      <c r="F104" s="5" t="s">
        <v>2884</v>
      </c>
    </row>
    <row r="105" spans="1:6" customFormat="1" ht="26.25" x14ac:dyDescent="0.25">
      <c r="A105" s="37" t="s">
        <v>112</v>
      </c>
      <c r="B105" s="37" t="s">
        <v>2883</v>
      </c>
      <c r="C105" s="37"/>
      <c r="D105" s="37"/>
      <c r="E105" s="5" t="s">
        <v>2873</v>
      </c>
      <c r="F105" s="5" t="s">
        <v>2880</v>
      </c>
    </row>
    <row r="106" spans="1:6" customFormat="1" ht="26.25" x14ac:dyDescent="0.25">
      <c r="A106" s="37" t="s">
        <v>112</v>
      </c>
      <c r="B106" s="37" t="s">
        <v>2882</v>
      </c>
      <c r="C106" s="37"/>
      <c r="D106" s="37"/>
      <c r="E106" s="5" t="s">
        <v>2873</v>
      </c>
      <c r="F106" s="5" t="s">
        <v>2880</v>
      </c>
    </row>
    <row r="107" spans="1:6" customFormat="1" ht="26.25" x14ac:dyDescent="0.25">
      <c r="A107" s="37" t="s">
        <v>112</v>
      </c>
      <c r="B107" s="37" t="s">
        <v>2881</v>
      </c>
      <c r="C107" s="37"/>
      <c r="D107" s="37"/>
      <c r="E107" s="5" t="s">
        <v>2873</v>
      </c>
      <c r="F107" s="5" t="s">
        <v>2880</v>
      </c>
    </row>
    <row r="108" spans="1:6" customFormat="1" ht="15" x14ac:dyDescent="0.25">
      <c r="A108" s="37" t="s">
        <v>111</v>
      </c>
      <c r="B108" s="37" t="s">
        <v>2891</v>
      </c>
      <c r="C108" s="37"/>
      <c r="D108" s="37"/>
      <c r="E108" s="5" t="s">
        <v>2873</v>
      </c>
      <c r="F108" s="5" t="s">
        <v>2872</v>
      </c>
    </row>
    <row r="109" spans="1:6" customFormat="1" ht="15" x14ac:dyDescent="0.25">
      <c r="A109" s="37" t="s">
        <v>111</v>
      </c>
      <c r="B109" s="37" t="s">
        <v>2892</v>
      </c>
      <c r="C109" s="37"/>
      <c r="D109" s="37"/>
      <c r="E109" s="5" t="s">
        <v>2873</v>
      </c>
      <c r="F109" s="5" t="s">
        <v>2872</v>
      </c>
    </row>
    <row r="110" spans="1:6" customFormat="1" ht="15" x14ac:dyDescent="0.25">
      <c r="A110" s="37" t="s">
        <v>111</v>
      </c>
      <c r="B110" s="37" t="s">
        <v>2893</v>
      </c>
      <c r="C110" s="37"/>
      <c r="D110" s="37"/>
      <c r="E110" s="5" t="s">
        <v>2873</v>
      </c>
      <c r="F110" s="5" t="s">
        <v>2872</v>
      </c>
    </row>
    <row r="111" spans="1:6" customFormat="1" ht="26.25" x14ac:dyDescent="0.25">
      <c r="A111" s="37" t="s">
        <v>2860</v>
      </c>
      <c r="B111" s="37" t="s">
        <v>2894</v>
      </c>
      <c r="C111" s="37"/>
      <c r="D111" s="37"/>
      <c r="E111" s="5" t="s">
        <v>2870</v>
      </c>
      <c r="F111" s="5" t="s">
        <v>2869</v>
      </c>
    </row>
    <row r="112" spans="1:6" customFormat="1" ht="26.25" x14ac:dyDescent="0.25">
      <c r="A112" s="37" t="s">
        <v>2860</v>
      </c>
      <c r="B112" s="37" t="s">
        <v>2895</v>
      </c>
      <c r="C112" s="37"/>
      <c r="D112" s="37"/>
      <c r="E112" s="5" t="s">
        <v>2870</v>
      </c>
      <c r="F112" s="5" t="s">
        <v>2869</v>
      </c>
    </row>
    <row r="113" spans="1:6" customFormat="1" ht="26.25" x14ac:dyDescent="0.25">
      <c r="A113" s="37" t="s">
        <v>2860</v>
      </c>
      <c r="B113" s="37" t="s">
        <v>2896</v>
      </c>
      <c r="C113" s="37"/>
      <c r="D113" s="37"/>
      <c r="E113" s="5" t="s">
        <v>2870</v>
      </c>
      <c r="F113" s="5" t="s">
        <v>2869</v>
      </c>
    </row>
    <row r="114" spans="1:6" customFormat="1" ht="26.25" x14ac:dyDescent="0.25">
      <c r="A114" s="37" t="s">
        <v>2860</v>
      </c>
      <c r="B114" s="37" t="s">
        <v>2897</v>
      </c>
      <c r="C114" s="37"/>
      <c r="D114" s="37"/>
      <c r="E114" s="5" t="s">
        <v>2870</v>
      </c>
      <c r="F114" s="5" t="s">
        <v>2869</v>
      </c>
    </row>
    <row r="115" spans="1:6" customFormat="1" ht="26.25" x14ac:dyDescent="0.25">
      <c r="A115" s="37" t="s">
        <v>2860</v>
      </c>
      <c r="B115" s="37" t="s">
        <v>2898</v>
      </c>
      <c r="C115" s="37"/>
      <c r="D115" s="37"/>
      <c r="E115" s="5" t="s">
        <v>2870</v>
      </c>
      <c r="F115" s="5" t="s">
        <v>2869</v>
      </c>
    </row>
    <row r="116" spans="1:6" s="38" customFormat="1" x14ac:dyDescent="0.2">
      <c r="A116" s="38" t="s">
        <v>112</v>
      </c>
      <c r="B116" s="38" t="s">
        <v>2899</v>
      </c>
      <c r="C116" s="38" t="s">
        <v>115</v>
      </c>
      <c r="E116" s="39" t="s">
        <v>2900</v>
      </c>
      <c r="F116" s="38" t="s">
        <v>406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ReadmeFirst</vt:lpstr>
      <vt:lpstr>Data FoodNFIShops</vt:lpstr>
      <vt:lpstr>Data FuelShops</vt:lpstr>
      <vt:lpstr>Cleaninglog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creator>Unknown</dc:creator>
  <cp:lastModifiedBy>Chris Paci</cp:lastModifiedBy>
  <dcterms:created xsi:type="dcterms:W3CDTF">2015-07-28T05:07:48Z</dcterms:created>
  <dcterms:modified xsi:type="dcterms:W3CDTF">2015-09-02T14:08:02Z</dcterms:modified>
</cp:coreProperties>
</file>