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acted.sharepoint.com/sites/IMPACTMLI/Shared Documents/General/00. Mali IMPACT Mission Files/04.16. Research - SIDA/D. Phase III. Analysis des donnés/"/>
    </mc:Choice>
  </mc:AlternateContent>
  <xr:revisionPtr revIDLastSave="4686" documentId="13_ncr:1_{5FF5847C-DE07-48BC-BB75-72FD433ACD02}" xr6:coauthVersionLast="47" xr6:coauthVersionMax="47" xr10:uidLastSave="{8E07A4A1-1981-42DD-BA5D-6CEF67879F41}"/>
  <bookViews>
    <workbookView xWindow="28680" yWindow="-120" windowWidth="29040" windowHeight="15840" activeTab="3" xr2:uid="{37A729C0-BB24-4F39-A5D2-006325B838D7}"/>
  </bookViews>
  <sheets>
    <sheet name="Lisez-moi" sheetId="7" r:id="rId1"/>
    <sheet name="HESPER" sheetId="12" r:id="rId2"/>
    <sheet name="HESPER vs MSNI" sheetId="13" r:id="rId3"/>
    <sheet name="Grille d'analyse" sheetId="11" r:id="rId4"/>
  </sheets>
  <externalReferences>
    <externalReference r:id="rId5"/>
    <externalReference r:id="rId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3" i="11" l="1"/>
  <c r="V23" i="11" s="1"/>
  <c r="U23" i="11"/>
  <c r="AA23" i="11" s="1"/>
  <c r="W23" i="11"/>
  <c r="Z23" i="11" s="1"/>
  <c r="X23" i="11"/>
  <c r="Y8" i="11"/>
  <c r="AB83" i="12"/>
  <c r="AA83" i="12"/>
  <c r="Z83" i="12"/>
  <c r="Y83" i="12"/>
  <c r="X83" i="12"/>
  <c r="W83" i="12"/>
  <c r="V83" i="12"/>
  <c r="U83" i="12"/>
  <c r="T83" i="12"/>
  <c r="S83" i="12"/>
  <c r="R83" i="12"/>
  <c r="Q83" i="12"/>
  <c r="P83" i="12"/>
  <c r="O83" i="12"/>
  <c r="N83" i="12"/>
  <c r="M83" i="12"/>
  <c r="L83" i="12"/>
  <c r="K83" i="12"/>
  <c r="J83" i="12"/>
  <c r="I83" i="12"/>
  <c r="H83" i="12"/>
  <c r="G83" i="12"/>
  <c r="F83" i="12"/>
  <c r="E83" i="12"/>
  <c r="D83" i="12"/>
  <c r="C83" i="12"/>
  <c r="AB82" i="12"/>
  <c r="AA82" i="12"/>
  <c r="Z82" i="12"/>
  <c r="Y82" i="12"/>
  <c r="X82" i="12"/>
  <c r="W82" i="12"/>
  <c r="V82" i="12"/>
  <c r="U82" i="12"/>
  <c r="T82" i="12"/>
  <c r="S82" i="12"/>
  <c r="R82" i="12"/>
  <c r="Q82" i="12"/>
  <c r="P82" i="12"/>
  <c r="O82" i="12"/>
  <c r="N82" i="12"/>
  <c r="M82" i="12"/>
  <c r="L82" i="12"/>
  <c r="K82" i="12"/>
  <c r="J82" i="12"/>
  <c r="I82" i="12"/>
  <c r="H82" i="12"/>
  <c r="G82" i="12"/>
  <c r="F82" i="12"/>
  <c r="E82" i="12"/>
  <c r="D82" i="12"/>
  <c r="C82" i="12"/>
  <c r="AB81" i="12"/>
  <c r="AA81" i="12"/>
  <c r="Z81" i="12"/>
  <c r="Y81" i="12"/>
  <c r="X81" i="12"/>
  <c r="W81" i="12"/>
  <c r="V81" i="12"/>
  <c r="U81" i="12"/>
  <c r="T81" i="12"/>
  <c r="S81" i="12"/>
  <c r="R81" i="12"/>
  <c r="Q81" i="12"/>
  <c r="P81" i="12"/>
  <c r="O81" i="12"/>
  <c r="N81" i="12"/>
  <c r="M81" i="12"/>
  <c r="L81" i="12"/>
  <c r="K81" i="12"/>
  <c r="J81" i="12"/>
  <c r="I81" i="12"/>
  <c r="H81" i="12"/>
  <c r="G81" i="12"/>
  <c r="F81" i="12"/>
  <c r="E81" i="12"/>
  <c r="D81" i="12"/>
  <c r="C81" i="12"/>
  <c r="AB80" i="12"/>
  <c r="AA80" i="12"/>
  <c r="Z80" i="12"/>
  <c r="Y80" i="12"/>
  <c r="X80" i="12"/>
  <c r="W80" i="12"/>
  <c r="V80" i="12"/>
  <c r="U80" i="12"/>
  <c r="T80" i="12"/>
  <c r="S80" i="12"/>
  <c r="R80" i="12"/>
  <c r="Q80" i="12"/>
  <c r="P80" i="12"/>
  <c r="O80" i="12"/>
  <c r="N80" i="12"/>
  <c r="M80" i="12"/>
  <c r="L80" i="12"/>
  <c r="K80" i="12"/>
  <c r="J80" i="12"/>
  <c r="I80" i="12"/>
  <c r="H80" i="12"/>
  <c r="G80" i="12"/>
  <c r="F80" i="12"/>
  <c r="E80" i="12"/>
  <c r="D80" i="12"/>
  <c r="C80" i="12"/>
  <c r="AB79" i="12"/>
  <c r="AA79" i="12"/>
  <c r="Z79" i="12"/>
  <c r="Y79" i="12"/>
  <c r="X79" i="12"/>
  <c r="W79" i="12"/>
  <c r="V79" i="12"/>
  <c r="U79" i="12"/>
  <c r="T79" i="12"/>
  <c r="S79" i="12"/>
  <c r="R79" i="12"/>
  <c r="Q79" i="12"/>
  <c r="P79" i="12"/>
  <c r="O79" i="12"/>
  <c r="N79" i="12"/>
  <c r="M79" i="12"/>
  <c r="L79" i="12"/>
  <c r="K79" i="12"/>
  <c r="J79" i="12"/>
  <c r="I79" i="12"/>
  <c r="H79" i="12"/>
  <c r="G79" i="12"/>
  <c r="F79" i="12"/>
  <c r="E79" i="12"/>
  <c r="D79" i="12"/>
  <c r="C79" i="12"/>
  <c r="T17" i="11"/>
  <c r="V17" i="11" s="1"/>
  <c r="U17" i="11"/>
  <c r="W17" i="11"/>
  <c r="X17" i="11"/>
  <c r="T18" i="11"/>
  <c r="Z18" i="11" s="1"/>
  <c r="U18" i="11"/>
  <c r="W18" i="11"/>
  <c r="X18" i="11"/>
  <c r="T19" i="11"/>
  <c r="U19" i="11"/>
  <c r="W19" i="11"/>
  <c r="X19" i="11"/>
  <c r="Y19" i="11"/>
  <c r="T180" i="11"/>
  <c r="U180" i="11"/>
  <c r="W180" i="11"/>
  <c r="X180" i="11"/>
  <c r="X156" i="11"/>
  <c r="W156" i="11"/>
  <c r="U156" i="11"/>
  <c r="T156" i="11"/>
  <c r="X155" i="11"/>
  <c r="W155" i="11"/>
  <c r="U155" i="11"/>
  <c r="T155" i="11"/>
  <c r="X154" i="11"/>
  <c r="W154" i="11"/>
  <c r="U154" i="11"/>
  <c r="T154" i="11"/>
  <c r="X153" i="11"/>
  <c r="W153" i="11"/>
  <c r="U153" i="11"/>
  <c r="T153" i="11"/>
  <c r="X152" i="11"/>
  <c r="W152" i="11"/>
  <c r="U152" i="11"/>
  <c r="T152" i="11"/>
  <c r="X151" i="11"/>
  <c r="W151" i="11"/>
  <c r="U151" i="11"/>
  <c r="T151" i="11"/>
  <c r="X150" i="11"/>
  <c r="W150" i="11"/>
  <c r="U150" i="11"/>
  <c r="T150" i="11"/>
  <c r="X149" i="11"/>
  <c r="W149" i="11"/>
  <c r="U149" i="11"/>
  <c r="T149" i="11"/>
  <c r="X148" i="11"/>
  <c r="W148" i="11"/>
  <c r="U148" i="11"/>
  <c r="T148" i="11"/>
  <c r="X147" i="11"/>
  <c r="W147" i="11"/>
  <c r="U147" i="11"/>
  <c r="T147" i="11"/>
  <c r="X146" i="11"/>
  <c r="W146" i="11"/>
  <c r="U146" i="11"/>
  <c r="T146" i="11"/>
  <c r="X145" i="11"/>
  <c r="W145" i="11"/>
  <c r="U145" i="11"/>
  <c r="T145" i="11"/>
  <c r="X144" i="11"/>
  <c r="W144" i="11"/>
  <c r="U144" i="11"/>
  <c r="T144" i="11"/>
  <c r="X143" i="11"/>
  <c r="W143" i="11"/>
  <c r="U143" i="11"/>
  <c r="T143" i="11"/>
  <c r="X142" i="11"/>
  <c r="W142" i="11"/>
  <c r="U142" i="11"/>
  <c r="T142" i="11"/>
  <c r="X141" i="11"/>
  <c r="W141" i="11"/>
  <c r="U141" i="11"/>
  <c r="T141" i="11"/>
  <c r="X140" i="11"/>
  <c r="W140" i="11"/>
  <c r="U140" i="11"/>
  <c r="T140" i="11"/>
  <c r="X139" i="11"/>
  <c r="W139" i="11"/>
  <c r="U139" i="11"/>
  <c r="T139" i="11"/>
  <c r="X138" i="11"/>
  <c r="W138" i="11"/>
  <c r="U138" i="11"/>
  <c r="T138" i="11"/>
  <c r="X137" i="11"/>
  <c r="W137" i="11"/>
  <c r="U137" i="11"/>
  <c r="T137" i="11"/>
  <c r="X136" i="11"/>
  <c r="W136" i="11"/>
  <c r="U136" i="11"/>
  <c r="T136" i="11"/>
  <c r="X135" i="11"/>
  <c r="W135" i="11"/>
  <c r="U135" i="11"/>
  <c r="T135" i="11"/>
  <c r="X134" i="11"/>
  <c r="W134" i="11"/>
  <c r="U134" i="11"/>
  <c r="T134" i="11"/>
  <c r="X133" i="11"/>
  <c r="W133" i="11"/>
  <c r="U133" i="11"/>
  <c r="T133" i="11"/>
  <c r="X132" i="11"/>
  <c r="W132" i="11"/>
  <c r="U132" i="11"/>
  <c r="T132" i="11"/>
  <c r="X131" i="11"/>
  <c r="W131" i="11"/>
  <c r="U131" i="11"/>
  <c r="T131" i="11"/>
  <c r="X130" i="11"/>
  <c r="W130" i="11"/>
  <c r="U130" i="11"/>
  <c r="T130" i="11"/>
  <c r="X129" i="11"/>
  <c r="W129" i="11"/>
  <c r="U129" i="11"/>
  <c r="T129" i="11"/>
  <c r="X128" i="11"/>
  <c r="W128" i="11"/>
  <c r="U128" i="11"/>
  <c r="T128" i="11"/>
  <c r="X127" i="11"/>
  <c r="W127" i="11"/>
  <c r="U127" i="11"/>
  <c r="T127" i="11"/>
  <c r="X126" i="11"/>
  <c r="W126" i="11"/>
  <c r="U126" i="11"/>
  <c r="T126" i="11"/>
  <c r="X125" i="11"/>
  <c r="W125" i="11"/>
  <c r="U125" i="11"/>
  <c r="T125" i="11"/>
  <c r="X124" i="11"/>
  <c r="W124" i="11"/>
  <c r="U124" i="11"/>
  <c r="T124" i="11"/>
  <c r="X123" i="11"/>
  <c r="W123" i="11"/>
  <c r="U123" i="11"/>
  <c r="T123" i="11"/>
  <c r="X121" i="11"/>
  <c r="W121" i="11"/>
  <c r="U121" i="11"/>
  <c r="T121" i="11"/>
  <c r="X120" i="11"/>
  <c r="W120" i="11"/>
  <c r="U120" i="11"/>
  <c r="T120" i="11"/>
  <c r="X119" i="11"/>
  <c r="W119" i="11"/>
  <c r="U119" i="11"/>
  <c r="T119" i="11"/>
  <c r="X118" i="11"/>
  <c r="W118" i="11"/>
  <c r="U118" i="11"/>
  <c r="T118" i="11"/>
  <c r="X117" i="11"/>
  <c r="W117" i="11"/>
  <c r="U117" i="11"/>
  <c r="T117" i="11"/>
  <c r="X116" i="11"/>
  <c r="W116" i="11"/>
  <c r="U116" i="11"/>
  <c r="T116" i="11"/>
  <c r="X115" i="11"/>
  <c r="W115" i="11"/>
  <c r="U115" i="11"/>
  <c r="T115" i="11"/>
  <c r="X114" i="11"/>
  <c r="W114" i="11"/>
  <c r="U114" i="11"/>
  <c r="T114" i="11"/>
  <c r="X113" i="11"/>
  <c r="W113" i="11"/>
  <c r="U113" i="11"/>
  <c r="T113" i="11"/>
  <c r="X112" i="11"/>
  <c r="W112" i="11"/>
  <c r="U112" i="11"/>
  <c r="T112" i="11"/>
  <c r="X111" i="11"/>
  <c r="W111" i="11"/>
  <c r="U111" i="11"/>
  <c r="T111" i="11"/>
  <c r="X110" i="11"/>
  <c r="W110" i="11"/>
  <c r="U110" i="11"/>
  <c r="T110" i="11"/>
  <c r="X109" i="11"/>
  <c r="W109" i="11"/>
  <c r="U109" i="11"/>
  <c r="T109" i="11"/>
  <c r="X11" i="11"/>
  <c r="W11" i="11"/>
  <c r="U11" i="11"/>
  <c r="T11" i="11"/>
  <c r="X10" i="11"/>
  <c r="W10" i="11"/>
  <c r="U10" i="11"/>
  <c r="T10" i="11"/>
  <c r="X9" i="11"/>
  <c r="W9" i="11"/>
  <c r="U9" i="11"/>
  <c r="T9" i="11"/>
  <c r="X8" i="11"/>
  <c r="W8" i="11"/>
  <c r="U8" i="11"/>
  <c r="T8" i="11"/>
  <c r="X188" i="11"/>
  <c r="W188" i="11"/>
  <c r="U188" i="11"/>
  <c r="T188" i="11"/>
  <c r="X187" i="11"/>
  <c r="W187" i="11"/>
  <c r="U187" i="11"/>
  <c r="T187" i="11"/>
  <c r="X186" i="11"/>
  <c r="W186" i="11"/>
  <c r="U186" i="11"/>
  <c r="T186" i="11"/>
  <c r="X185" i="11"/>
  <c r="W185" i="11"/>
  <c r="U185" i="11"/>
  <c r="T185" i="11"/>
  <c r="X184" i="11"/>
  <c r="W184" i="11"/>
  <c r="U184" i="11"/>
  <c r="T184" i="11"/>
  <c r="X183" i="11"/>
  <c r="W183" i="11"/>
  <c r="U183" i="11"/>
  <c r="T183" i="11"/>
  <c r="X181" i="11"/>
  <c r="W181" i="11"/>
  <c r="U181" i="11"/>
  <c r="T181" i="11"/>
  <c r="X179" i="11"/>
  <c r="W179" i="11"/>
  <c r="U179" i="11"/>
  <c r="T179" i="11"/>
  <c r="X178" i="11"/>
  <c r="W178" i="11"/>
  <c r="U178" i="11"/>
  <c r="T178" i="11"/>
  <c r="X177" i="11"/>
  <c r="W177" i="11"/>
  <c r="U177" i="11"/>
  <c r="T177" i="11"/>
  <c r="X176" i="11"/>
  <c r="W176" i="11"/>
  <c r="U176" i="11"/>
  <c r="T176" i="11"/>
  <c r="X174" i="11"/>
  <c r="W174" i="11"/>
  <c r="U174" i="11"/>
  <c r="T174" i="11"/>
  <c r="X173" i="11"/>
  <c r="W173" i="11"/>
  <c r="U173" i="11"/>
  <c r="T173" i="11"/>
  <c r="X172" i="11"/>
  <c r="W172" i="11"/>
  <c r="U172" i="11"/>
  <c r="T172" i="11"/>
  <c r="X171" i="11"/>
  <c r="W171" i="11"/>
  <c r="U171" i="11"/>
  <c r="T171" i="11"/>
  <c r="X170" i="11"/>
  <c r="W170" i="11"/>
  <c r="U170" i="11"/>
  <c r="T170" i="11"/>
  <c r="X169" i="11"/>
  <c r="W169" i="11"/>
  <c r="U169" i="11"/>
  <c r="T169" i="11"/>
  <c r="X168" i="11"/>
  <c r="W168" i="11"/>
  <c r="U168" i="11"/>
  <c r="T168" i="11"/>
  <c r="X167" i="11"/>
  <c r="W167" i="11"/>
  <c r="U167" i="11"/>
  <c r="T167" i="11"/>
  <c r="X107" i="11"/>
  <c r="W107" i="11"/>
  <c r="U107" i="11"/>
  <c r="T107" i="11"/>
  <c r="X106" i="11"/>
  <c r="W106" i="11"/>
  <c r="U106" i="11"/>
  <c r="T106" i="11"/>
  <c r="X105" i="11"/>
  <c r="W105" i="11"/>
  <c r="U105" i="11"/>
  <c r="T105" i="11"/>
  <c r="X104" i="11"/>
  <c r="W104" i="11"/>
  <c r="U104" i="11"/>
  <c r="T104" i="11"/>
  <c r="X103" i="11"/>
  <c r="W103" i="11"/>
  <c r="U103" i="11"/>
  <c r="T103" i="11"/>
  <c r="X102" i="11"/>
  <c r="W102" i="11"/>
  <c r="U102" i="11"/>
  <c r="T102" i="11"/>
  <c r="X101" i="11"/>
  <c r="W101" i="11"/>
  <c r="U101" i="11"/>
  <c r="T101" i="11"/>
  <c r="X100" i="11"/>
  <c r="W100" i="11"/>
  <c r="U100" i="11"/>
  <c r="T100" i="11"/>
  <c r="X99" i="11"/>
  <c r="W99" i="11"/>
  <c r="U99" i="11"/>
  <c r="T99" i="11"/>
  <c r="X98" i="11"/>
  <c r="W98" i="11"/>
  <c r="U98" i="11"/>
  <c r="T98" i="11"/>
  <c r="X97" i="11"/>
  <c r="W97" i="11"/>
  <c r="U97" i="11"/>
  <c r="T97" i="11"/>
  <c r="X96" i="11"/>
  <c r="W96" i="11"/>
  <c r="U96" i="11"/>
  <c r="T96" i="11"/>
  <c r="X95" i="11"/>
  <c r="W95" i="11"/>
  <c r="U95" i="11"/>
  <c r="T95" i="11"/>
  <c r="X94" i="11"/>
  <c r="W94" i="11"/>
  <c r="U94" i="11"/>
  <c r="T94" i="11"/>
  <c r="X93" i="11"/>
  <c r="W93" i="11"/>
  <c r="U93" i="11"/>
  <c r="T93" i="11"/>
  <c r="X92" i="11"/>
  <c r="W92" i="11"/>
  <c r="U92" i="11"/>
  <c r="T92" i="11"/>
  <c r="X160" i="11"/>
  <c r="W160" i="11"/>
  <c r="U160" i="11"/>
  <c r="T160" i="11"/>
  <c r="X91" i="11"/>
  <c r="W91" i="11"/>
  <c r="U91" i="11"/>
  <c r="T91" i="11"/>
  <c r="X90" i="11"/>
  <c r="W90" i="11"/>
  <c r="U90" i="11"/>
  <c r="T90" i="11"/>
  <c r="X89" i="11"/>
  <c r="W89" i="11"/>
  <c r="U89" i="11"/>
  <c r="T89" i="11"/>
  <c r="X88" i="11"/>
  <c r="W88" i="11"/>
  <c r="U88" i="11"/>
  <c r="T88" i="11"/>
  <c r="X87" i="11"/>
  <c r="W87" i="11"/>
  <c r="U87" i="11"/>
  <c r="T87" i="11"/>
  <c r="X86" i="11"/>
  <c r="W86" i="11"/>
  <c r="U86" i="11"/>
  <c r="T86" i="11"/>
  <c r="X85" i="11"/>
  <c r="W85" i="11"/>
  <c r="U85" i="11"/>
  <c r="T85" i="11"/>
  <c r="X84" i="11"/>
  <c r="W84" i="11"/>
  <c r="U84" i="11"/>
  <c r="T84" i="11"/>
  <c r="X83" i="11"/>
  <c r="W83" i="11"/>
  <c r="U83" i="11"/>
  <c r="T83" i="11"/>
  <c r="X82" i="11"/>
  <c r="W82" i="11"/>
  <c r="U82" i="11"/>
  <c r="T82" i="11"/>
  <c r="X164" i="11"/>
  <c r="W164" i="11"/>
  <c r="U164" i="11"/>
  <c r="T164" i="11"/>
  <c r="X80" i="11"/>
  <c r="W80" i="11"/>
  <c r="U80" i="11"/>
  <c r="T80" i="11"/>
  <c r="X79" i="11"/>
  <c r="W79" i="11"/>
  <c r="U79" i="11"/>
  <c r="T79" i="11"/>
  <c r="X78" i="11"/>
  <c r="W78" i="11"/>
  <c r="U78" i="11"/>
  <c r="T78" i="11"/>
  <c r="X77" i="11"/>
  <c r="W77" i="11"/>
  <c r="U77" i="11"/>
  <c r="T77" i="11"/>
  <c r="X76" i="11"/>
  <c r="W76" i="11"/>
  <c r="U76" i="11"/>
  <c r="T76" i="11"/>
  <c r="X75" i="11"/>
  <c r="W75" i="11"/>
  <c r="U75" i="11"/>
  <c r="T75" i="11"/>
  <c r="X74" i="11"/>
  <c r="W74" i="11"/>
  <c r="U74" i="11"/>
  <c r="T74" i="11"/>
  <c r="X73" i="11"/>
  <c r="W73" i="11"/>
  <c r="U73" i="11"/>
  <c r="T73" i="11"/>
  <c r="X72" i="11"/>
  <c r="W72" i="11"/>
  <c r="U72" i="11"/>
  <c r="T72" i="11"/>
  <c r="X71" i="11"/>
  <c r="W71" i="11"/>
  <c r="U71" i="11"/>
  <c r="T71" i="11"/>
  <c r="X70" i="11"/>
  <c r="W70" i="11"/>
  <c r="U70" i="11"/>
  <c r="T70" i="11"/>
  <c r="X69" i="11"/>
  <c r="W69" i="11"/>
  <c r="U69" i="11"/>
  <c r="T69" i="11"/>
  <c r="X68" i="11"/>
  <c r="W68" i="11"/>
  <c r="U68" i="11"/>
  <c r="T68" i="11"/>
  <c r="X67" i="11"/>
  <c r="W67" i="11"/>
  <c r="U67" i="11"/>
  <c r="T67" i="11"/>
  <c r="X66" i="11"/>
  <c r="W66" i="11"/>
  <c r="U66" i="11"/>
  <c r="T66" i="11"/>
  <c r="X163" i="11"/>
  <c r="W163" i="11"/>
  <c r="U163" i="11"/>
  <c r="T163" i="11"/>
  <c r="X65" i="11"/>
  <c r="W65" i="11"/>
  <c r="U65" i="11"/>
  <c r="T65" i="11"/>
  <c r="X64" i="11"/>
  <c r="W64" i="11"/>
  <c r="U64" i="11"/>
  <c r="T64" i="11"/>
  <c r="X63" i="11"/>
  <c r="W63" i="11"/>
  <c r="U63" i="11"/>
  <c r="T63" i="11"/>
  <c r="X62" i="11"/>
  <c r="W62" i="11"/>
  <c r="U62" i="11"/>
  <c r="T62" i="11"/>
  <c r="X61" i="11"/>
  <c r="W61" i="11"/>
  <c r="U61" i="11"/>
  <c r="T61" i="11"/>
  <c r="X60" i="11"/>
  <c r="W60" i="11"/>
  <c r="U60" i="11"/>
  <c r="T60" i="11"/>
  <c r="X59" i="11"/>
  <c r="W59" i="11"/>
  <c r="U59" i="11"/>
  <c r="T59" i="11"/>
  <c r="X58" i="11"/>
  <c r="W58" i="11"/>
  <c r="U58" i="11"/>
  <c r="T58" i="11"/>
  <c r="X57" i="11"/>
  <c r="W57" i="11"/>
  <c r="U57" i="11"/>
  <c r="T57" i="11"/>
  <c r="X56" i="11"/>
  <c r="W56" i="11"/>
  <c r="U56" i="11"/>
  <c r="T56" i="11"/>
  <c r="X55" i="11"/>
  <c r="W55" i="11"/>
  <c r="U55" i="11"/>
  <c r="T55" i="11"/>
  <c r="X54" i="11"/>
  <c r="W54" i="11"/>
  <c r="U54" i="11"/>
  <c r="T54" i="11"/>
  <c r="X53" i="11"/>
  <c r="W53" i="11"/>
  <c r="U53" i="11"/>
  <c r="T53" i="11"/>
  <c r="X52" i="11"/>
  <c r="W52" i="11"/>
  <c r="U52" i="11"/>
  <c r="T52" i="11"/>
  <c r="X51" i="11"/>
  <c r="W51" i="11"/>
  <c r="U51" i="11"/>
  <c r="T51" i="11"/>
  <c r="X50" i="11"/>
  <c r="W50" i="11"/>
  <c r="U50" i="11"/>
  <c r="T50" i="11"/>
  <c r="X161" i="11"/>
  <c r="W161" i="11"/>
  <c r="U161" i="11"/>
  <c r="T161" i="11"/>
  <c r="X162" i="11"/>
  <c r="W162" i="11"/>
  <c r="U162" i="11"/>
  <c r="T162" i="11"/>
  <c r="X159" i="11"/>
  <c r="W159" i="11"/>
  <c r="U159" i="11"/>
  <c r="T159" i="11"/>
  <c r="X194" i="11"/>
  <c r="W194" i="11"/>
  <c r="U194" i="11"/>
  <c r="T194" i="11"/>
  <c r="X192" i="11"/>
  <c r="W192" i="11"/>
  <c r="U192" i="11"/>
  <c r="T192" i="11"/>
  <c r="X195" i="11"/>
  <c r="W195" i="11"/>
  <c r="U195" i="11"/>
  <c r="T195" i="11"/>
  <c r="X193" i="11"/>
  <c r="W193" i="11"/>
  <c r="U193" i="11"/>
  <c r="T193" i="11"/>
  <c r="X191" i="11"/>
  <c r="W191" i="11"/>
  <c r="U191" i="11"/>
  <c r="T191" i="11"/>
  <c r="X48" i="11"/>
  <c r="W48" i="11"/>
  <c r="U48" i="11"/>
  <c r="T48" i="11"/>
  <c r="X47" i="11"/>
  <c r="W47" i="11"/>
  <c r="U47" i="11"/>
  <c r="T47" i="11"/>
  <c r="X46" i="11"/>
  <c r="W46" i="11"/>
  <c r="U46" i="11"/>
  <c r="T46" i="11"/>
  <c r="X45" i="11"/>
  <c r="W45" i="11"/>
  <c r="U45" i="11"/>
  <c r="T45" i="11"/>
  <c r="X44" i="11"/>
  <c r="W44" i="11"/>
  <c r="U44" i="11"/>
  <c r="T44" i="11"/>
  <c r="X43" i="11"/>
  <c r="W43" i="11"/>
  <c r="U43" i="11"/>
  <c r="T43" i="11"/>
  <c r="X42" i="11"/>
  <c r="W42" i="11"/>
  <c r="U42" i="11"/>
  <c r="T42" i="11"/>
  <c r="X41" i="11"/>
  <c r="W41" i="11"/>
  <c r="U41" i="11"/>
  <c r="T41" i="11"/>
  <c r="X40" i="11"/>
  <c r="W40" i="11"/>
  <c r="U40" i="11"/>
  <c r="T40" i="11"/>
  <c r="X38" i="11"/>
  <c r="W38" i="11"/>
  <c r="U38" i="11"/>
  <c r="T38" i="11"/>
  <c r="X37" i="11"/>
  <c r="W37" i="11"/>
  <c r="U37" i="11"/>
  <c r="T37" i="11"/>
  <c r="X36" i="11"/>
  <c r="W36" i="11"/>
  <c r="U36" i="11"/>
  <c r="T36" i="11"/>
  <c r="X35" i="11"/>
  <c r="W35" i="11"/>
  <c r="U35" i="11"/>
  <c r="T35" i="11"/>
  <c r="X34" i="11"/>
  <c r="W34" i="11"/>
  <c r="U34" i="11"/>
  <c r="T34" i="11"/>
  <c r="X33" i="11"/>
  <c r="W33" i="11"/>
  <c r="U33" i="11"/>
  <c r="T33" i="11"/>
  <c r="X32" i="11"/>
  <c r="W32" i="11"/>
  <c r="U32" i="11"/>
  <c r="T32" i="11"/>
  <c r="X31" i="11"/>
  <c r="W31" i="11"/>
  <c r="U31" i="11"/>
  <c r="T31" i="11"/>
  <c r="X30" i="11"/>
  <c r="W30" i="11"/>
  <c r="U30" i="11"/>
  <c r="T30" i="11"/>
  <c r="X29" i="11"/>
  <c r="W29" i="11"/>
  <c r="U29" i="11"/>
  <c r="T29" i="11"/>
  <c r="X28" i="11"/>
  <c r="W28" i="11"/>
  <c r="U28" i="11"/>
  <c r="T28" i="11"/>
  <c r="X27" i="11"/>
  <c r="W27" i="11"/>
  <c r="U27" i="11"/>
  <c r="T27" i="11"/>
  <c r="X26" i="11"/>
  <c r="W26" i="11"/>
  <c r="U26" i="11"/>
  <c r="T26" i="11"/>
  <c r="X25" i="11"/>
  <c r="W25" i="11"/>
  <c r="U25" i="11"/>
  <c r="AA25" i="11" s="1"/>
  <c r="T25" i="11"/>
  <c r="X24" i="11"/>
  <c r="W24" i="11"/>
  <c r="U24" i="11"/>
  <c r="T24" i="11"/>
  <c r="X22" i="11"/>
  <c r="W22" i="11"/>
  <c r="U22" i="11"/>
  <c r="T22" i="11"/>
  <c r="X21" i="11"/>
  <c r="W21" i="11"/>
  <c r="U21" i="11"/>
  <c r="T21" i="11"/>
  <c r="X20" i="11"/>
  <c r="W20" i="11"/>
  <c r="U20" i="11"/>
  <c r="T20" i="11"/>
  <c r="X16" i="11"/>
  <c r="W16" i="11"/>
  <c r="U16" i="11"/>
  <c r="T16" i="11"/>
  <c r="X15" i="11"/>
  <c r="W15" i="11"/>
  <c r="U15" i="11"/>
  <c r="T15" i="11"/>
  <c r="X14" i="11"/>
  <c r="W14" i="11"/>
  <c r="U14" i="11"/>
  <c r="T14" i="11"/>
  <c r="X13" i="11"/>
  <c r="W13" i="11"/>
  <c r="U13" i="11"/>
  <c r="T13" i="11"/>
  <c r="Y23" i="11" l="1"/>
  <c r="AB23" i="11" s="1"/>
  <c r="Y18" i="11"/>
  <c r="AA18" i="11"/>
  <c r="AA19" i="11"/>
  <c r="V19" i="11"/>
  <c r="AB19" i="11" s="1"/>
  <c r="V18" i="11"/>
  <c r="AB18" i="11" s="1"/>
  <c r="Y17" i="11"/>
  <c r="AB17" i="11" s="1"/>
  <c r="AA17" i="11"/>
  <c r="Z17" i="11"/>
  <c r="Z19" i="11"/>
  <c r="AA34" i="11"/>
  <c r="AA50" i="11"/>
  <c r="Y180" i="11"/>
  <c r="AA57" i="11"/>
  <c r="AA60" i="11"/>
  <c r="AA168" i="11"/>
  <c r="AA180" i="11"/>
  <c r="AA133" i="11"/>
  <c r="Z180" i="11"/>
  <c r="V178" i="11"/>
  <c r="V124" i="11"/>
  <c r="V136" i="11"/>
  <c r="Z142" i="11"/>
  <c r="V148" i="11"/>
  <c r="V180" i="11"/>
  <c r="AB180" i="11" s="1"/>
  <c r="V69" i="11"/>
  <c r="V78" i="11"/>
  <c r="AA126" i="11"/>
  <c r="AA129" i="11"/>
  <c r="AA135" i="11"/>
  <c r="Y28" i="11"/>
  <c r="Y31" i="11"/>
  <c r="Y50" i="11"/>
  <c r="Y56" i="11"/>
  <c r="AA56" i="11"/>
  <c r="V60" i="11"/>
  <c r="Z63" i="11"/>
  <c r="Y159" i="11"/>
  <c r="Y57" i="11"/>
  <c r="Y100" i="11"/>
  <c r="Y106" i="11"/>
  <c r="Y168" i="11"/>
  <c r="Y111" i="11"/>
  <c r="Y120" i="11"/>
  <c r="Y124" i="11"/>
  <c r="V53" i="11"/>
  <c r="AA156" i="11"/>
  <c r="Y83" i="11"/>
  <c r="V54" i="11"/>
  <c r="V164" i="11"/>
  <c r="V101" i="11"/>
  <c r="V169" i="11"/>
  <c r="Y126" i="11"/>
  <c r="Y153" i="11"/>
  <c r="Y58" i="11"/>
  <c r="Y61" i="11"/>
  <c r="Y64" i="11"/>
  <c r="Y104" i="11"/>
  <c r="Y109" i="11"/>
  <c r="Y146" i="11"/>
  <c r="Z126" i="11"/>
  <c r="AA68" i="11"/>
  <c r="AA82" i="11"/>
  <c r="AA93" i="11"/>
  <c r="AA96" i="11"/>
  <c r="AA116" i="11"/>
  <c r="Y68" i="11"/>
  <c r="Y71" i="11"/>
  <c r="Y74" i="11"/>
  <c r="Y77" i="11"/>
  <c r="Y82" i="11"/>
  <c r="Y96" i="11"/>
  <c r="Y102" i="11"/>
  <c r="Y105" i="11"/>
  <c r="Y173" i="11"/>
  <c r="Y185" i="11"/>
  <c r="Y188" i="11"/>
  <c r="V20" i="11"/>
  <c r="Z163" i="11"/>
  <c r="AA125" i="11"/>
  <c r="V55" i="11"/>
  <c r="Z132" i="11"/>
  <c r="V135" i="11"/>
  <c r="Z29" i="11"/>
  <c r="Z42" i="11"/>
  <c r="Z192" i="11"/>
  <c r="AA64" i="11"/>
  <c r="Z90" i="11"/>
  <c r="Y149" i="11"/>
  <c r="Z93" i="11"/>
  <c r="Z144" i="11"/>
  <c r="Y69" i="11"/>
  <c r="V15" i="11"/>
  <c r="V21" i="11"/>
  <c r="Y27" i="11"/>
  <c r="Y191" i="11"/>
  <c r="V84" i="11"/>
  <c r="Z88" i="11"/>
  <c r="Z91" i="11"/>
  <c r="AA183" i="11"/>
  <c r="AA111" i="11"/>
  <c r="Z148" i="11"/>
  <c r="AA52" i="11"/>
  <c r="AA88" i="11"/>
  <c r="AA91" i="11"/>
  <c r="AA92" i="11"/>
  <c r="AA95" i="11"/>
  <c r="Z98" i="11"/>
  <c r="Z172" i="11"/>
  <c r="V187" i="11"/>
  <c r="Z77" i="11"/>
  <c r="Y84" i="11"/>
  <c r="Y88" i="11"/>
  <c r="Y91" i="11"/>
  <c r="Y95" i="11"/>
  <c r="Y155" i="11"/>
  <c r="Y65" i="11"/>
  <c r="V86" i="11"/>
  <c r="AA65" i="11"/>
  <c r="V147" i="11"/>
  <c r="Z50" i="11"/>
  <c r="Y80" i="11"/>
  <c r="V177" i="11"/>
  <c r="V26" i="11"/>
  <c r="AA32" i="11"/>
  <c r="AA35" i="11"/>
  <c r="AA48" i="11"/>
  <c r="AA195" i="11"/>
  <c r="AA192" i="11"/>
  <c r="Y129" i="11"/>
  <c r="Y35" i="11"/>
  <c r="Y48" i="11"/>
  <c r="Y195" i="11"/>
  <c r="Y192" i="11"/>
  <c r="Y162" i="11"/>
  <c r="V51" i="11"/>
  <c r="V90" i="11"/>
  <c r="AA173" i="11"/>
  <c r="AA141" i="11"/>
  <c r="Y147" i="11"/>
  <c r="Y15" i="11"/>
  <c r="Y21" i="11"/>
  <c r="AA159" i="11"/>
  <c r="Z62" i="11"/>
  <c r="Y67" i="11"/>
  <c r="Z73" i="11"/>
  <c r="Y78" i="11"/>
  <c r="Y99" i="11"/>
  <c r="AA102" i="11"/>
  <c r="Z176" i="11"/>
  <c r="Y184" i="11"/>
  <c r="Y187" i="11"/>
  <c r="AA9" i="11"/>
  <c r="AA109" i="11"/>
  <c r="AA112" i="11"/>
  <c r="Z125" i="11"/>
  <c r="Z136" i="11"/>
  <c r="Z139" i="11"/>
  <c r="Y79" i="11"/>
  <c r="AA59" i="11"/>
  <c r="Z160" i="11"/>
  <c r="AA154" i="11"/>
  <c r="V13" i="11"/>
  <c r="Y37" i="11"/>
  <c r="AA44" i="11"/>
  <c r="Y59" i="11"/>
  <c r="Y62" i="11"/>
  <c r="Y70" i="11"/>
  <c r="Y73" i="11"/>
  <c r="V87" i="11"/>
  <c r="AA90" i="11"/>
  <c r="AA160" i="11"/>
  <c r="V97" i="11"/>
  <c r="Y167" i="11"/>
  <c r="V173" i="11"/>
  <c r="Z177" i="11"/>
  <c r="AA134" i="11"/>
  <c r="Z137" i="11"/>
  <c r="Z140" i="11"/>
  <c r="Z146" i="11"/>
  <c r="Y154" i="11"/>
  <c r="V45" i="11"/>
  <c r="V195" i="11"/>
  <c r="Y163" i="11"/>
  <c r="AA79" i="11"/>
  <c r="Y160" i="11"/>
  <c r="Y94" i="11"/>
  <c r="AA100" i="11"/>
  <c r="Z103" i="11"/>
  <c r="Z106" i="11"/>
  <c r="Y170" i="11"/>
  <c r="Z116" i="11"/>
  <c r="Z119" i="11"/>
  <c r="AA137" i="11"/>
  <c r="AA140" i="11"/>
  <c r="AA143" i="11"/>
  <c r="AA146" i="11"/>
  <c r="V152" i="11"/>
  <c r="Y137" i="11"/>
  <c r="AA10" i="11"/>
  <c r="Y110" i="11"/>
  <c r="Y116" i="11"/>
  <c r="AA119" i="11"/>
  <c r="Y123" i="11"/>
  <c r="Y152" i="11"/>
  <c r="Z24" i="11"/>
  <c r="Z30" i="11"/>
  <c r="Z46" i="11"/>
  <c r="Z191" i="11"/>
  <c r="Z194" i="11"/>
  <c r="Z58" i="11"/>
  <c r="AA69" i="11"/>
  <c r="AA98" i="11"/>
  <c r="Z171" i="11"/>
  <c r="Z8" i="11"/>
  <c r="Z117" i="11"/>
  <c r="AA138" i="11"/>
  <c r="Z152" i="11"/>
  <c r="Y14" i="11"/>
  <c r="AA27" i="11"/>
  <c r="AA40" i="11"/>
  <c r="AA191" i="11"/>
  <c r="AA194" i="11"/>
  <c r="AA58" i="11"/>
  <c r="Z64" i="11"/>
  <c r="AA77" i="11"/>
  <c r="Y98" i="11"/>
  <c r="Y174" i="11"/>
  <c r="Y183" i="11"/>
  <c r="AA114" i="11"/>
  <c r="Z130" i="11"/>
  <c r="Z133" i="11"/>
  <c r="Y138" i="11"/>
  <c r="AA150" i="11"/>
  <c r="Y193" i="11"/>
  <c r="Z101" i="11"/>
  <c r="AA21" i="11"/>
  <c r="Z34" i="11"/>
  <c r="Z37" i="11"/>
  <c r="Z159" i="11"/>
  <c r="V50" i="11"/>
  <c r="Y52" i="11"/>
  <c r="AA61" i="11"/>
  <c r="Z69" i="11"/>
  <c r="AA78" i="11"/>
  <c r="Y85" i="11"/>
  <c r="AA99" i="11"/>
  <c r="Z105" i="11"/>
  <c r="Y169" i="11"/>
  <c r="AA187" i="11"/>
  <c r="Z112" i="11"/>
  <c r="Z124" i="11"/>
  <c r="AA139" i="11"/>
  <c r="AA14" i="11"/>
  <c r="AA29" i="11"/>
  <c r="Z36" i="11"/>
  <c r="AA51" i="11"/>
  <c r="V66" i="11"/>
  <c r="Y30" i="11"/>
  <c r="AA54" i="11"/>
  <c r="Y66" i="11"/>
  <c r="Y76" i="11"/>
  <c r="AA169" i="11"/>
  <c r="Z10" i="11"/>
  <c r="AA120" i="11"/>
  <c r="Y135" i="11"/>
  <c r="AA152" i="11"/>
  <c r="AA26" i="11"/>
  <c r="AA20" i="11"/>
  <c r="V33" i="11"/>
  <c r="V36" i="11"/>
  <c r="Y45" i="11"/>
  <c r="V91" i="11"/>
  <c r="Y177" i="11"/>
  <c r="Z187" i="11"/>
  <c r="AA43" i="11"/>
  <c r="Z60" i="11"/>
  <c r="Y93" i="11"/>
  <c r="Z181" i="11"/>
  <c r="V191" i="11"/>
  <c r="V172" i="11"/>
  <c r="Z13" i="11"/>
  <c r="Z22" i="11"/>
  <c r="Y46" i="11"/>
  <c r="AA55" i="11"/>
  <c r="Z61" i="11"/>
  <c r="AA63" i="11"/>
  <c r="Z83" i="11"/>
  <c r="Z86" i="11"/>
  <c r="Z89" i="11"/>
  <c r="Z94" i="11"/>
  <c r="AA101" i="11"/>
  <c r="Y103" i="11"/>
  <c r="AA106" i="11"/>
  <c r="AA178" i="11"/>
  <c r="V183" i="11"/>
  <c r="Y112" i="11"/>
  <c r="Z115" i="11"/>
  <c r="AA118" i="11"/>
  <c r="AA127" i="11"/>
  <c r="AA130" i="11"/>
  <c r="AA149" i="11"/>
  <c r="Z51" i="11"/>
  <c r="Z68" i="11"/>
  <c r="AA70" i="11"/>
  <c r="AA84" i="11"/>
  <c r="Z97" i="11"/>
  <c r="Y107" i="11"/>
  <c r="Z33" i="11"/>
  <c r="Z45" i="11"/>
  <c r="Z84" i="11"/>
  <c r="V93" i="11"/>
  <c r="Z54" i="11"/>
  <c r="Y171" i="11"/>
  <c r="V192" i="11"/>
  <c r="V85" i="11"/>
  <c r="AA66" i="11"/>
  <c r="V115" i="11"/>
  <c r="AA13" i="11"/>
  <c r="Y16" i="11"/>
  <c r="Z26" i="11"/>
  <c r="Y44" i="11"/>
  <c r="Z162" i="11"/>
  <c r="Z53" i="11"/>
  <c r="Y63" i="11"/>
  <c r="V163" i="11"/>
  <c r="AA74" i="11"/>
  <c r="AA94" i="11"/>
  <c r="Y101" i="11"/>
  <c r="Z168" i="11"/>
  <c r="AA172" i="11"/>
  <c r="AA188" i="11"/>
  <c r="V10" i="11"/>
  <c r="Z127" i="11"/>
  <c r="Y130" i="11"/>
  <c r="Y133" i="11"/>
  <c r="Y141" i="11"/>
  <c r="Z147" i="11"/>
  <c r="AA155" i="11"/>
  <c r="Y55" i="11"/>
  <c r="AA164" i="11"/>
  <c r="Y178" i="11"/>
  <c r="Y121" i="11"/>
  <c r="Y72" i="11"/>
  <c r="Z80" i="11"/>
  <c r="Y164" i="11"/>
  <c r="Y87" i="11"/>
  <c r="Z92" i="11"/>
  <c r="Z102" i="11"/>
  <c r="Z107" i="11"/>
  <c r="Z111" i="11"/>
  <c r="Y113" i="11"/>
  <c r="AA128" i="11"/>
  <c r="Z134" i="11"/>
  <c r="AA145" i="11"/>
  <c r="Z153" i="11"/>
  <c r="Z156" i="11"/>
  <c r="V64" i="11"/>
  <c r="Y75" i="11"/>
  <c r="Y97" i="11"/>
  <c r="Y176" i="11"/>
  <c r="AA11" i="11"/>
  <c r="V119" i="11"/>
  <c r="Z128" i="11"/>
  <c r="Y145" i="11"/>
  <c r="Y179" i="11"/>
  <c r="Y11" i="11"/>
  <c r="V140" i="11"/>
  <c r="AA151" i="11"/>
  <c r="AA153" i="11"/>
  <c r="AA73" i="11"/>
  <c r="AA184" i="11"/>
  <c r="Y140" i="11"/>
  <c r="AA148" i="11"/>
  <c r="Z151" i="11"/>
  <c r="V14" i="11"/>
  <c r="Z16" i="11"/>
  <c r="AA24" i="11"/>
  <c r="Y33" i="11"/>
  <c r="Z41" i="11"/>
  <c r="Z44" i="11"/>
  <c r="AA46" i="11"/>
  <c r="V159" i="11"/>
  <c r="AA161" i="11"/>
  <c r="AA62" i="11"/>
  <c r="Z67" i="11"/>
  <c r="Y89" i="11"/>
  <c r="V94" i="11"/>
  <c r="Z96" i="11"/>
  <c r="V98" i="11"/>
  <c r="Z100" i="11"/>
  <c r="AA104" i="11"/>
  <c r="AA167" i="11"/>
  <c r="Z169" i="11"/>
  <c r="Z173" i="11"/>
  <c r="AA177" i="11"/>
  <c r="Z183" i="11"/>
  <c r="AA186" i="11"/>
  <c r="Z188" i="11"/>
  <c r="Z9" i="11"/>
  <c r="Z113" i="11"/>
  <c r="AA117" i="11"/>
  <c r="AA123" i="11"/>
  <c r="V132" i="11"/>
  <c r="Y134" i="11"/>
  <c r="AA136" i="11"/>
  <c r="Z141" i="11"/>
  <c r="Z143" i="11"/>
  <c r="AA30" i="11"/>
  <c r="Y43" i="11"/>
  <c r="AA16" i="11"/>
  <c r="Y24" i="11"/>
  <c r="Z27" i="11"/>
  <c r="V29" i="11"/>
  <c r="AA31" i="11"/>
  <c r="Y161" i="11"/>
  <c r="Y60" i="11"/>
  <c r="AA67" i="11"/>
  <c r="Z71" i="11"/>
  <c r="V73" i="11"/>
  <c r="Z75" i="11"/>
  <c r="V77" i="11"/>
  <c r="Y92" i="11"/>
  <c r="V102" i="11"/>
  <c r="Z104" i="11"/>
  <c r="V106" i="11"/>
  <c r="Z167" i="11"/>
  <c r="AA171" i="11"/>
  <c r="AA176" i="11"/>
  <c r="Z178" i="11"/>
  <c r="Z184" i="11"/>
  <c r="Z186" i="11"/>
  <c r="V111" i="11"/>
  <c r="AA113" i="11"/>
  <c r="Y115" i="11"/>
  <c r="Y117" i="11"/>
  <c r="Z120" i="11"/>
  <c r="Z123" i="11"/>
  <c r="Y136" i="11"/>
  <c r="Z150" i="11"/>
  <c r="Z155" i="11"/>
  <c r="AA163" i="11"/>
  <c r="AA71" i="11"/>
  <c r="AA75" i="11"/>
  <c r="Z79" i="11"/>
  <c r="Z82" i="11"/>
  <c r="AA85" i="11"/>
  <c r="AA87" i="11"/>
  <c r="AA181" i="11"/>
  <c r="Z109" i="11"/>
  <c r="AA132" i="11"/>
  <c r="Z21" i="11"/>
  <c r="V42" i="11"/>
  <c r="Z57" i="11"/>
  <c r="AA115" i="11"/>
  <c r="Y125" i="11"/>
  <c r="V128" i="11"/>
  <c r="Y150" i="11"/>
  <c r="V155" i="11"/>
  <c r="AA38" i="11"/>
  <c r="V144" i="11"/>
  <c r="AA33" i="11"/>
  <c r="Z14" i="11"/>
  <c r="Z25" i="11"/>
  <c r="V34" i="11"/>
  <c r="Y36" i="11"/>
  <c r="AA42" i="11"/>
  <c r="V194" i="11"/>
  <c r="Y51" i="11"/>
  <c r="Y53" i="11"/>
  <c r="V57" i="11"/>
  <c r="Z65" i="11"/>
  <c r="Z66" i="11"/>
  <c r="AA86" i="11"/>
  <c r="Z95" i="11"/>
  <c r="Z99" i="11"/>
  <c r="Y181" i="11"/>
  <c r="Z118" i="11"/>
  <c r="Y128" i="11"/>
  <c r="Z135" i="11"/>
  <c r="Y148" i="11"/>
  <c r="AA22" i="11"/>
  <c r="AA162" i="11"/>
  <c r="V61" i="11"/>
  <c r="Z70" i="11"/>
  <c r="Y86" i="11"/>
  <c r="Y90" i="11"/>
  <c r="V105" i="11"/>
  <c r="V168" i="11"/>
  <c r="Z114" i="11"/>
  <c r="AA144" i="11"/>
  <c r="Y40" i="11"/>
  <c r="Z193" i="11"/>
  <c r="Y194" i="11"/>
  <c r="V162" i="11"/>
  <c r="Z55" i="11"/>
  <c r="V65" i="11"/>
  <c r="AA72" i="11"/>
  <c r="AA76" i="11"/>
  <c r="Z78" i="11"/>
  <c r="Z164" i="11"/>
  <c r="AA97" i="11"/>
  <c r="AA103" i="11"/>
  <c r="AA107" i="11"/>
  <c r="Z170" i="11"/>
  <c r="Z174" i="11"/>
  <c r="Z185" i="11"/>
  <c r="AA8" i="11"/>
  <c r="AA110" i="11"/>
  <c r="Z121" i="11"/>
  <c r="AA131" i="11"/>
  <c r="AA142" i="11"/>
  <c r="AA147" i="11"/>
  <c r="Z149" i="11"/>
  <c r="Z32" i="11"/>
  <c r="Z74" i="11"/>
  <c r="Z15" i="11"/>
  <c r="V22" i="11"/>
  <c r="Z28" i="11"/>
  <c r="V30" i="11"/>
  <c r="Y34" i="11"/>
  <c r="AA15" i="11"/>
  <c r="Z20" i="11"/>
  <c r="Y22" i="11"/>
  <c r="AA37" i="11"/>
  <c r="AA47" i="11"/>
  <c r="AA193" i="11"/>
  <c r="Z195" i="11"/>
  <c r="V70" i="11"/>
  <c r="Z72" i="11"/>
  <c r="V74" i="11"/>
  <c r="Z76" i="11"/>
  <c r="AA80" i="11"/>
  <c r="AA83" i="11"/>
  <c r="Z85" i="11"/>
  <c r="Z87" i="11"/>
  <c r="AA105" i="11"/>
  <c r="AA170" i="11"/>
  <c r="AA174" i="11"/>
  <c r="Z179" i="11"/>
  <c r="AA185" i="11"/>
  <c r="Z11" i="11"/>
  <c r="Z110" i="11"/>
  <c r="AA121" i="11"/>
  <c r="AA124" i="11"/>
  <c r="Z129" i="11"/>
  <c r="Z131" i="11"/>
  <c r="Y142" i="11"/>
  <c r="Z145" i="11"/>
  <c r="Y156" i="11"/>
  <c r="Z35" i="11"/>
  <c r="Z52" i="11"/>
  <c r="Z56" i="11"/>
  <c r="AA89" i="11"/>
  <c r="AA179" i="11"/>
  <c r="Z138" i="11"/>
  <c r="Z154" i="11"/>
  <c r="Y172" i="11"/>
  <c r="V25" i="11"/>
  <c r="Y26" i="11"/>
  <c r="V32" i="11"/>
  <c r="V161" i="11"/>
  <c r="V52" i="11"/>
  <c r="V186" i="11"/>
  <c r="V114" i="11"/>
  <c r="V127" i="11"/>
  <c r="V139" i="11"/>
  <c r="V151" i="11"/>
  <c r="V35" i="11"/>
  <c r="Y42" i="11"/>
  <c r="V58" i="11"/>
  <c r="V71" i="11"/>
  <c r="V79" i="11"/>
  <c r="V95" i="11"/>
  <c r="V103" i="11"/>
  <c r="V170" i="11"/>
  <c r="V179" i="11"/>
  <c r="Y10" i="11"/>
  <c r="Y119" i="11"/>
  <c r="Y132" i="11"/>
  <c r="Y144" i="11"/>
  <c r="Y13" i="11"/>
  <c r="V16" i="11"/>
  <c r="Y20" i="11"/>
  <c r="AA28" i="11"/>
  <c r="Y29" i="11"/>
  <c r="Z31" i="11"/>
  <c r="AA41" i="11"/>
  <c r="V44" i="11"/>
  <c r="V63" i="11"/>
  <c r="V68" i="11"/>
  <c r="V76" i="11"/>
  <c r="V83" i="11"/>
  <c r="V89" i="11"/>
  <c r="V92" i="11"/>
  <c r="V100" i="11"/>
  <c r="V167" i="11"/>
  <c r="V176" i="11"/>
  <c r="V109" i="11"/>
  <c r="V121" i="11"/>
  <c r="V134" i="11"/>
  <c r="V146" i="11"/>
  <c r="V24" i="11"/>
  <c r="Y25" i="11"/>
  <c r="V28" i="11"/>
  <c r="Y32" i="11"/>
  <c r="Y38" i="11"/>
  <c r="V41" i="11"/>
  <c r="Y47" i="11"/>
  <c r="Y186" i="11"/>
  <c r="Y114" i="11"/>
  <c r="Y127" i="11"/>
  <c r="Y139" i="11"/>
  <c r="Y151" i="11"/>
  <c r="Z38" i="11"/>
  <c r="V38" i="11"/>
  <c r="Z47" i="11"/>
  <c r="V47" i="11"/>
  <c r="V31" i="11"/>
  <c r="V37" i="11"/>
  <c r="V46" i="11"/>
  <c r="Y54" i="11"/>
  <c r="V9" i="11"/>
  <c r="V118" i="11"/>
  <c r="V131" i="11"/>
  <c r="V143" i="11"/>
  <c r="Z43" i="11"/>
  <c r="V43" i="11"/>
  <c r="V27" i="11"/>
  <c r="Z40" i="11"/>
  <c r="Y41" i="11"/>
  <c r="Z48" i="11"/>
  <c r="V193" i="11"/>
  <c r="AA53" i="11"/>
  <c r="Z59" i="11"/>
  <c r="V185" i="11"/>
  <c r="V113" i="11"/>
  <c r="V126" i="11"/>
  <c r="V138" i="11"/>
  <c r="V150" i="11"/>
  <c r="V56" i="11"/>
  <c r="V62" i="11"/>
  <c r="V67" i="11"/>
  <c r="V75" i="11"/>
  <c r="V82" i="11"/>
  <c r="V88" i="11"/>
  <c r="V160" i="11"/>
  <c r="V99" i="11"/>
  <c r="V107" i="11"/>
  <c r="V174" i="11"/>
  <c r="Y9" i="11"/>
  <c r="Y118" i="11"/>
  <c r="Y131" i="11"/>
  <c r="Y143" i="11"/>
  <c r="AA36" i="11"/>
  <c r="V40" i="11"/>
  <c r="AA45" i="11"/>
  <c r="V48" i="11"/>
  <c r="V59" i="11"/>
  <c r="V72" i="11"/>
  <c r="V80" i="11"/>
  <c r="V96" i="11"/>
  <c r="V104" i="11"/>
  <c r="V171" i="11"/>
  <c r="V181" i="11"/>
  <c r="V110" i="11"/>
  <c r="V123" i="11"/>
  <c r="V154" i="11"/>
  <c r="Z161" i="11"/>
  <c r="V8" i="11"/>
  <c r="V117" i="11"/>
  <c r="V130" i="11"/>
  <c r="V142" i="11"/>
  <c r="V184" i="11"/>
  <c r="V188" i="11"/>
  <c r="V11" i="11"/>
  <c r="V112" i="11"/>
  <c r="V116" i="11"/>
  <c r="V120" i="11"/>
  <c r="V125" i="11"/>
  <c r="V129" i="11"/>
  <c r="V133" i="11"/>
  <c r="V137" i="11"/>
  <c r="V141" i="11"/>
  <c r="V145" i="11"/>
  <c r="V149" i="11"/>
  <c r="V153" i="11"/>
  <c r="V156" i="11"/>
  <c r="AB178" i="11" l="1"/>
  <c r="AB124" i="11"/>
  <c r="AB148" i="11"/>
  <c r="AB136" i="11"/>
  <c r="AB69" i="11"/>
  <c r="AB129" i="11"/>
  <c r="AB159" i="11"/>
  <c r="AB185" i="11"/>
  <c r="AB50" i="11"/>
  <c r="AB78" i="11"/>
  <c r="AB31" i="11"/>
  <c r="AB28" i="11"/>
  <c r="AB56" i="11"/>
  <c r="AB60" i="11"/>
  <c r="AB120" i="11"/>
  <c r="AB57" i="11"/>
  <c r="AB106" i="11"/>
  <c r="AB111" i="11"/>
  <c r="AB101" i="11"/>
  <c r="AB61" i="11"/>
  <c r="AB13" i="11"/>
  <c r="AB169" i="11"/>
  <c r="AB126" i="11"/>
  <c r="AB168" i="11"/>
  <c r="AB53" i="11"/>
  <c r="AB100" i="11"/>
  <c r="AB105" i="11"/>
  <c r="AB83" i="11"/>
  <c r="AB164" i="11"/>
  <c r="AB135" i="11"/>
  <c r="AB82" i="11"/>
  <c r="AB54" i="11"/>
  <c r="AB58" i="11"/>
  <c r="AB87" i="11"/>
  <c r="AB147" i="11"/>
  <c r="AB80" i="11"/>
  <c r="AB177" i="11"/>
  <c r="AB77" i="11"/>
  <c r="AB188" i="11"/>
  <c r="AB98" i="11"/>
  <c r="AB163" i="11"/>
  <c r="AB153" i="11"/>
  <c r="AB86" i="11"/>
  <c r="AB104" i="11"/>
  <c r="AB20" i="11"/>
  <c r="AB71" i="11"/>
  <c r="AB55" i="11"/>
  <c r="AB68" i="11"/>
  <c r="AB146" i="11"/>
  <c r="AB48" i="11"/>
  <c r="AB172" i="11"/>
  <c r="AB64" i="11"/>
  <c r="AB21" i="11"/>
  <c r="AB109" i="11"/>
  <c r="AB149" i="11"/>
  <c r="AB167" i="11"/>
  <c r="AB84" i="11"/>
  <c r="AB184" i="11"/>
  <c r="AB37" i="11"/>
  <c r="AB74" i="11"/>
  <c r="AB14" i="11"/>
  <c r="AB187" i="11"/>
  <c r="AB96" i="11"/>
  <c r="AB35" i="11"/>
  <c r="AB173" i="11"/>
  <c r="AB102" i="11"/>
  <c r="AB183" i="11"/>
  <c r="AB152" i="11"/>
  <c r="AB45" i="11"/>
  <c r="AB70" i="11"/>
  <c r="AB125" i="11"/>
  <c r="AB99" i="11"/>
  <c r="AB51" i="11"/>
  <c r="AB154" i="11"/>
  <c r="AB63" i="11"/>
  <c r="AB123" i="11"/>
  <c r="AB88" i="11"/>
  <c r="AB155" i="11"/>
  <c r="AB107" i="11"/>
  <c r="AB179" i="11"/>
  <c r="AB11" i="11"/>
  <c r="AB191" i="11"/>
  <c r="AB116" i="11"/>
  <c r="AB15" i="11"/>
  <c r="AB97" i="11"/>
  <c r="AB141" i="11"/>
  <c r="AB130" i="11"/>
  <c r="AB27" i="11"/>
  <c r="AB195" i="11"/>
  <c r="AB85" i="11"/>
  <c r="AB59" i="11"/>
  <c r="AB192" i="11"/>
  <c r="AB176" i="11"/>
  <c r="AB26" i="11"/>
  <c r="AB110" i="11"/>
  <c r="AB33" i="11"/>
  <c r="AB30" i="11"/>
  <c r="AB128" i="11"/>
  <c r="AB36" i="11"/>
  <c r="AB133" i="11"/>
  <c r="AB174" i="11"/>
  <c r="AB79" i="11"/>
  <c r="AB65" i="11"/>
  <c r="AB193" i="11"/>
  <c r="AB95" i="11"/>
  <c r="AB66" i="11"/>
  <c r="AB62" i="11"/>
  <c r="AB67" i="11"/>
  <c r="AB170" i="11"/>
  <c r="AB138" i="11"/>
  <c r="AB90" i="11"/>
  <c r="AB103" i="11"/>
  <c r="AB89" i="11"/>
  <c r="AB73" i="11"/>
  <c r="AB72" i="11"/>
  <c r="AB113" i="11"/>
  <c r="AB140" i="11"/>
  <c r="AB162" i="11"/>
  <c r="AB117" i="11"/>
  <c r="AB91" i="11"/>
  <c r="AB24" i="11"/>
  <c r="AB115" i="11"/>
  <c r="AB16" i="11"/>
  <c r="AB160" i="11"/>
  <c r="AB76" i="11"/>
  <c r="AB34" i="11"/>
  <c r="AB112" i="11"/>
  <c r="AB161" i="11"/>
  <c r="AB137" i="11"/>
  <c r="AB150" i="11"/>
  <c r="AB29" i="11"/>
  <c r="AB8" i="11"/>
  <c r="AB94" i="11"/>
  <c r="AB38" i="11"/>
  <c r="AB92" i="11"/>
  <c r="AB52" i="11"/>
  <c r="AB139" i="11"/>
  <c r="AB156" i="11"/>
  <c r="AB119" i="11"/>
  <c r="AB40" i="11"/>
  <c r="AB10" i="11"/>
  <c r="AB171" i="11"/>
  <c r="AB121" i="11"/>
  <c r="AB44" i="11"/>
  <c r="AB127" i="11"/>
  <c r="AB42" i="11"/>
  <c r="AB181" i="11"/>
  <c r="AB75" i="11"/>
  <c r="AB114" i="11"/>
  <c r="AB145" i="11"/>
  <c r="AB142" i="11"/>
  <c r="AB143" i="11"/>
  <c r="AB46" i="11"/>
  <c r="AB194" i="11"/>
  <c r="AB93" i="11"/>
  <c r="AB151" i="11"/>
  <c r="AB25" i="11"/>
  <c r="AB41" i="11"/>
  <c r="AB32" i="11"/>
  <c r="AB43" i="11"/>
  <c r="AB22" i="11"/>
  <c r="AB144" i="11"/>
  <c r="AB186" i="11"/>
  <c r="AB134" i="11"/>
  <c r="AB132" i="11"/>
  <c r="AB118" i="11"/>
  <c r="AB47" i="11"/>
  <c r="AB131" i="11"/>
  <c r="AB9" i="11"/>
</calcChain>
</file>

<file path=xl/sharedStrings.xml><?xml version="1.0" encoding="utf-8"?>
<sst xmlns="http://schemas.openxmlformats.org/spreadsheetml/2006/main" count="838" uniqueCount="473">
  <si>
    <t>Explorer la perception et la mesure des besoins
Grille de Saturation de 12 groupes de discussion
février 2025</t>
  </si>
  <si>
    <t>Nom de l'onglet</t>
  </si>
  <si>
    <t>Description</t>
  </si>
  <si>
    <t>Description du projet</t>
  </si>
  <si>
    <t xml:space="preserve">Cette recherche qualitative est centrée sur l'exploration de la perception et la mesure des besoins. L'évaluation a comme objectif  d'explorer comment la population affectée perçoit, définit et rapporte ses besoins prioritaires afin de mieux inclure la perception des populations affectées dans les mesures quantitatives des besoins utilisées dans la MSNA et plus généralement dans la planification de la réponse humanitaire. </t>
  </si>
  <si>
    <t>Période de collecte de données</t>
  </si>
  <si>
    <t xml:space="preserve">La collecte de données  s'est déroulée le 25 Janvier au 2 février  2025 </t>
  </si>
  <si>
    <t>Couverture géographique</t>
  </si>
  <si>
    <t>Villes de Kita et de Koro</t>
  </si>
  <si>
    <t xml:space="preserve">Méthodologie </t>
  </si>
  <si>
    <r>
      <t xml:space="preserve">Cette évaluation utilise une approche méthodologique qualitative comprenant des discussions semi-structurées avec des groupes de discussion (GD) dans les villes de Kita et Koro. Les guides de discussion ont été élaborés afin de permettre d'explorer les quatres hypothèses suivantes:
</t>
    </r>
    <r>
      <rPr>
        <b/>
        <sz val="12"/>
        <rFont val="Segoe UI"/>
        <family val="2"/>
      </rPr>
      <t>Hypothèse 1:</t>
    </r>
    <r>
      <rPr>
        <sz val="12"/>
        <rFont val="Segoe UI"/>
        <family val="2"/>
      </rPr>
      <t xml:space="preserve"> Les populations affectées définissent leurs besoins prioritaires en prenant en compte des facteurs qui ne sont pas capturés par la MSNI.
</t>
    </r>
    <r>
      <rPr>
        <b/>
        <sz val="12"/>
        <rFont val="Segoe UI"/>
        <family val="2"/>
      </rPr>
      <t>Hypothèse 2:</t>
    </r>
    <r>
      <rPr>
        <sz val="12"/>
        <rFont val="Segoe UI"/>
        <family val="2"/>
      </rPr>
      <t xml:space="preserve"> La perception d’un besoin et le choix de le rapporter comme prioritaire est affecté par les variations temporelles, telles que l'aggravation ou l'atténuation de ce besoin.
</t>
    </r>
    <r>
      <rPr>
        <b/>
        <sz val="12"/>
        <rFont val="Segoe UI"/>
        <family val="2"/>
      </rPr>
      <t>Hypothèse 3:</t>
    </r>
    <r>
      <rPr>
        <sz val="12"/>
        <rFont val="Segoe UI"/>
        <family val="2"/>
      </rPr>
      <t xml:space="preserve"> Les répondant.e.s rapportent des besoins prioritaires qu’ils croient, ou savent, que la réponse humanitaire peut tenter de satisfaire, notamment en fonction de la possibilité de recevoir une assistance humanitaire ou de la perception de cette possibilité.
</t>
    </r>
    <r>
      <rPr>
        <b/>
        <sz val="12"/>
        <rFont val="Segoe UI"/>
        <family val="2"/>
      </rPr>
      <t xml:space="preserve">Hypothèse 4: </t>
    </r>
    <r>
      <rPr>
        <sz val="12"/>
        <rFont val="Segoe UI"/>
        <family val="2"/>
      </rPr>
      <t xml:space="preserve">La perception de besoins prioritaires et leur rapportage varie en fonction du genre du ou de la répondante.
</t>
    </r>
    <r>
      <rPr>
        <b/>
        <sz val="12"/>
        <rFont val="Segoe UI"/>
        <family val="2"/>
      </rPr>
      <t xml:space="preserve">
Déroulement des discussions
</t>
    </r>
    <r>
      <rPr>
        <sz val="12"/>
        <rFont val="Segoe UI"/>
        <family val="2"/>
      </rPr>
      <t xml:space="preserve">En premier lieu, une plénière composée de 18 participants ou participantes, a été organisée, durant laquelle les participant.e.s ont pu se prononcer sur 3 problèmes graves prioritaires qu'ils souhaitaient rapporter, selon l'échelle HESPER. Ensuite, des groupes de 6 personnes, genrés, ont été crées sur la base de ces besoins prioritaires rapportés. Par binômes, les enquêteurs ont animé des groupes de discussions de 6 participants, séparés par genre. Des enquêtrices ont animé les groupes de femmes et des enquêteurs les groupes d'hommes. </t>
    </r>
  </si>
  <si>
    <t>Partenaires participants</t>
  </si>
  <si>
    <t>n/a</t>
  </si>
  <si>
    <t>Processus d'analyse des données</t>
  </si>
  <si>
    <t>Les données ont été collectées à partir du guide d'entretien semi-structuré élaboré pour la recherche. Des transcripts ont été rédigés sur la base des discussions menées et de leurs enregistrements. La grille de saturation partagée se base sur ces transcripts et permet l'analys des données.</t>
  </si>
  <si>
    <t>Termes de référence de l'évaluation</t>
  </si>
  <si>
    <t>Termes de référence</t>
  </si>
  <si>
    <t xml:space="preserve">Contacts </t>
  </si>
  <si>
    <t>Fatoumata Keita : Chargé d'évaluation  junior | fatoumata.keita@reach-initiative.org
Bertrand NGATCHOU TCHANA : Chargé d'évaluation  sénior | bertrand.ngatchou-tchana@impact-initiatives.org
Roxanne MERENDA  : Responsable de recherche | roxanne.merenda@impact-initiatives.org</t>
  </si>
  <si>
    <t>Limitations</t>
  </si>
  <si>
    <t>- Par design, l'équipe d'évaluation n'a pas eu de contrôle sur les thèmes abordés par les groupes. En effet, chaque participant a d'abord rapporté ses trois besoins principaux parmi les 26 questions HESPER, et des groupes ont été formés pour que chaque participant soit dans un groupe avec des personnes qui ont sélectioné un besoins identique ou similaire. Ainsi, pour plusieurs thématiques, un unique groupe, soit à Kita soit à Koro, et soit de femmes soit d'hommes, a été créé. Cela ne permet donc pas d'analyse comparative géographique au par genre pour les différents thèmes.
- Le nombre total de participant.e.s à cette étude s'élève à 72 personnes, et les participant.e.s n'ont pas été choisi.e.s de manière entièrement aléatoire. Leur vue n'est donc pas représentative de la population dont ils sont issus. De plus, comme toute recherche qualitative, cette recherche faire ressortir le ressenti et les perceptions subjectives des participants. Les résultats sont bien évidemment indicatifs, et ne représentent pas forcément la perception d'autres personnes que les participant.e.s eux-mêmes.
- Chaque groupe a été séparé par genre, afin de fluidifier les échanges et rendre les participant.e.s plus à l'aise. Afin de représenter divers points de vue, il n'y a pas eu de séparation par tranche d'âge, et l'âge des participant.e.s variait grandement. Il se peut ainsi que certain.e.s participant.e.s aient été intimidé.e.s de s'exprimer devant leurs ainé.e.s ou aient ajusté leur discours pour cette raison.</t>
  </si>
  <si>
    <t>Feuilles dans ce fichier</t>
  </si>
  <si>
    <t>Lisez-moi</t>
  </si>
  <si>
    <t>Introduction de la recherche</t>
  </si>
  <si>
    <t>HESPER</t>
  </si>
  <si>
    <t>Trois problèmes graves prioritaires selon l'échelle HESPER sélectionés par chaque participant.e</t>
  </si>
  <si>
    <t>Grille d'analyse</t>
  </si>
  <si>
    <t>Résumé et analyse des groupes de discussion réalisés</t>
  </si>
  <si>
    <t>Réponses de chaque participant.e.s au module HESPER administré en plénière avant la répartition des participant.e.s en groupes thématiques:
Sélection des trois problèmes graves principaux</t>
  </si>
  <si>
    <t>Question HESPER</t>
  </si>
  <si>
    <t>1. Eau potable</t>
  </si>
  <si>
    <t>2. Nourriture</t>
  </si>
  <si>
    <t>3. Endroit pour vivre</t>
  </si>
  <si>
    <t>4. Toilettes</t>
  </si>
  <si>
    <t>5. Rester propre</t>
  </si>
  <si>
    <t>6. Vêtements, chassures, articles de literie ou couvertures</t>
  </si>
  <si>
    <t>7. Revenus ou moyens de subsistance</t>
  </si>
  <si>
    <t>8. Santé physique</t>
  </si>
  <si>
    <t>9. Soins de santé</t>
  </si>
  <si>
    <t>x0. Détresse</t>
  </si>
  <si>
    <t>xx. Sécurité</t>
  </si>
  <si>
    <t>x2. Education pour vos enfants</t>
  </si>
  <si>
    <t>x3. Prise en charge des membres de votre famille</t>
  </si>
  <si>
    <t>x4. Soutien des autres</t>
  </si>
  <si>
    <t>x5. Séparation des membres de votre famille</t>
  </si>
  <si>
    <t>x6. Etre déplacé de chez vous</t>
  </si>
  <si>
    <t>x7. Informations</t>
  </si>
  <si>
    <t>x8. La manière don’t l'aide humanitaire est approtée</t>
  </si>
  <si>
    <t>x9. Respect</t>
  </si>
  <si>
    <t>20. Déplacement d'un lieu à un autre</t>
  </si>
  <si>
    <t>2x. Trop de temps libre</t>
  </si>
  <si>
    <t>22. Droit et justice dans votre communauté</t>
  </si>
  <si>
    <t>23. Sécurité ou protection contre la violence des femmes de votre communauté</t>
  </si>
  <si>
    <t>24. Alcool ou drogue dans votre communauté</t>
  </si>
  <si>
    <t>25. Maladie mentale dans votre communauté</t>
  </si>
  <si>
    <t>26. Prise en charge des personnes seules dans votre communauté</t>
  </si>
  <si>
    <t>Type de participant.e</t>
  </si>
  <si>
    <t>EHA</t>
  </si>
  <si>
    <t>SECAL</t>
  </si>
  <si>
    <t>ABNA</t>
  </si>
  <si>
    <t>Moyens de subsistance</t>
  </si>
  <si>
    <t>Santé</t>
  </si>
  <si>
    <t>Protection</t>
  </si>
  <si>
    <t>Education</t>
  </si>
  <si>
    <t>Bien-être / communauté</t>
  </si>
  <si>
    <t>Redevabilité</t>
  </si>
  <si>
    <t>Bien-être</t>
  </si>
  <si>
    <t>Bien-être / Santé</t>
  </si>
  <si>
    <t>Bien-être / protection</t>
  </si>
  <si>
    <t>Femmes Koro</t>
  </si>
  <si>
    <t>x</t>
  </si>
  <si>
    <t>Hommes Koro</t>
  </si>
  <si>
    <t>X</t>
  </si>
  <si>
    <t>Hommes Kita</t>
  </si>
  <si>
    <t>Femmes Kita</t>
  </si>
  <si>
    <t>Somme femmes</t>
  </si>
  <si>
    <t>Somme hommes</t>
  </si>
  <si>
    <t>Somme Kita</t>
  </si>
  <si>
    <t>Somme Koro</t>
  </si>
  <si>
    <t>Somme totale</t>
  </si>
  <si>
    <t>KITA</t>
  </si>
  <si>
    <t>KORO</t>
  </si>
  <si>
    <t>Kita</t>
  </si>
  <si>
    <t>Koro</t>
  </si>
  <si>
    <t>Total</t>
  </si>
  <si>
    <t>Hypothèse</t>
  </si>
  <si>
    <t>Mappring Fcus Group Discussions</t>
  </si>
  <si>
    <t>Citations</t>
  </si>
  <si>
    <t>Observations</t>
  </si>
  <si>
    <t>Groupe 1 - Eau, hygiène et assainissmenet</t>
  </si>
  <si>
    <t>Groupe 2 - Santé</t>
  </si>
  <si>
    <t>Groupe 3 - Moyens de subsistance</t>
  </si>
  <si>
    <t>Groupe 2 - Abris</t>
  </si>
  <si>
    <t>Groupe 3 - Protection</t>
  </si>
  <si>
    <t>Groupe 1 - Sécurité alimentaire</t>
  </si>
  <si>
    <t>Groupe 2 - Moyens de subsistance</t>
  </si>
  <si>
    <t>Groupe 3 - Eau, hygiène et assainissement</t>
  </si>
  <si>
    <t>Groupe 1
Sécurité alimentaire</t>
  </si>
  <si>
    <t>Groupe 2
Moyens de subsistance</t>
  </si>
  <si>
    <t>Groupe 3
EHA</t>
  </si>
  <si>
    <t>Total références hommes</t>
  </si>
  <si>
    <t>Total références femmes</t>
  </si>
  <si>
    <t>Total références Kita</t>
  </si>
  <si>
    <t>Total références Koro</t>
  </si>
  <si>
    <t>Total références</t>
  </si>
  <si>
    <t>Mesure du besoin dans la MSNI / et la MSNA</t>
  </si>
  <si>
    <t>Analyse 
- 
Sectorielle</t>
  </si>
  <si>
    <t>Analyse 
-
Multisectorielle</t>
  </si>
  <si>
    <t>Sources secondaires / MSNA / autres venant completer la reflexion et repondre a l hypothese</t>
  </si>
  <si>
    <t># Participants MFGD</t>
  </si>
  <si>
    <t>Participants au MFGD</t>
  </si>
  <si>
    <t>Hommes</t>
  </si>
  <si>
    <t>Femmes</t>
  </si>
  <si>
    <t>Secteur du groupe</t>
  </si>
  <si>
    <t>Thème de discussion</t>
  </si>
  <si>
    <t>Sous-thème de discussion</t>
  </si>
  <si>
    <t>Points de discussion</t>
  </si>
  <si>
    <t>Hypothèse 1: Les populations affectées définissent leurs besoins prioritaires en prenant en compte des facteurs qui ne sont pas capturés par la MSNI.</t>
  </si>
  <si>
    <t>G.1.1 HESPER / MSNI et pourquoi (multisectoriel)</t>
  </si>
  <si>
    <t>Multisectoriel</t>
  </si>
  <si>
    <t>Préférence d'outil de mesure</t>
  </si>
  <si>
    <t>HESPER / MSNI</t>
  </si>
  <si>
    <t>HESPER reflète mieux les besoins</t>
  </si>
  <si>
    <t>GH1: 'Pour tous les particpants HESPER réflète le mieux leur besoin
GD1 - Femmes de Koro : Selon l'ensemble des participantes, HESPER reflète le mieux leurs besoins.
GDH2 Koro: tous les participants sauf 1 préfèrent HESPER. Une des raisons évoquée est que les % pour HESPER sont plus hauts dans l absolu, sans parler de l'ordre
GDH3 Koro: HESPER parce que EHA est en 2e position. Ne discutent pas la place des autres secteurs cependant.</t>
  </si>
  <si>
    <t>MSNI reflète mieux les besoins</t>
  </si>
  <si>
    <t>GD1 femme  Koro: "L'outil HESPER est mieux car car elle prend en charge mon souci  "</t>
  </si>
  <si>
    <t>GD2 homme kita: une seule personne a rapporté que MSNI reflète le mieux les besoins.
GDH2 Homme Koro: une seule personne a rapporté que le MSNI reflète mieux les besoins.
GD2 femme kita: rapporter par deux personne parmi les participantes</t>
  </si>
  <si>
    <t>Pourquoi</t>
  </si>
  <si>
    <t>HESPER arrive à cerner l'ampleur et la nature du problème lié au secteur spécifiquement discuté par le groupe</t>
  </si>
  <si>
    <t>"L'outil HESPER est de loin l'outil qui convient le mieux à l'expression de nos besoins" (GDH1 Koro)</t>
  </si>
  <si>
    <t>GDH1 Koro: Très focalisés sur la sécurité alimentaire dans leur réponse, ils sont unaniments que l'outil HESPER reflète largement mieux leurs besoins</t>
  </si>
  <si>
    <t>MSNI cerne mieux l ampleur du probleme lié au secteur spécifiquement discuté par le groupe</t>
  </si>
  <si>
    <t>Définition d'un besoin (B.1.1) (sectoriel)</t>
  </si>
  <si>
    <t>Définition du besoin</t>
  </si>
  <si>
    <t>Difficultés économiques et emploi (Manque de revenu , cout de la vie , Dépenses supérieures aux revenus, chomage des jeunes après les études, Trop de temps libre, Revenus insuffisants face au coût de la vie élevé)</t>
  </si>
  <si>
    <t>"Je considère le problèmeen renevus et moyens de subsistance comme un problème majeur dans la vie des jeunes car la majorité des jeunes sont au chomage et sont en manque de financement pour démarrer une AGR"(GDH2 Koro)</t>
  </si>
  <si>
    <t>Moyens de subsistance à la base de toute chose</t>
  </si>
  <si>
    <t>"Je considère ce problème en revenus ou moyens de subsistance comme besoin principal parce que la vie dépend de revenus. Avec un revenu on peut acheter de la nourriture, de l eau, et couvrir d autres besoins comme la santé, éducation, création d'entreprise et petit commerce, etc.." (GDH2 Koro)</t>
  </si>
  <si>
    <t>GDH2 Koro: 'L'aspect que les moyens d existence peuvent résoudretous les autres besoins est mentioné par tous les autres aprticipants.</t>
  </si>
  <si>
    <t>Pas d'accès aux activités génératrices de revenus  (arret de l'usine de transformation, arret du soutien des AGR par les ONG, insuffisance de terres cultivables)</t>
  </si>
  <si>
    <t>Perte de valeur sociétale pour les personnes sans ressources (Part de de la valeur sociétale des personnes sans argent)</t>
  </si>
  <si>
    <t>"sans argent tu es moins considéré dans la société" (GDH2 Koro)</t>
  </si>
  <si>
    <t>"Même récemment, des jeunes ont commis des meurtres. Ce n'est rien d'autre que la consommation de drogues. "</t>
  </si>
  <si>
    <t xml:space="preserve">
Pour mesurer un besoin en santé, la MSNI prend en compte si la personne a eu besoin de soins de santé, et si elle a pu en obtenir. La dimension d’accès uniquement est donc prise en compte, mais pas celle de la qualité des soins, point central des discussions. Alors que la santé mentale a été abordée plusieurs fois par les participants, elle n’est pas prise explicitement en compte dans cette mesure. Elle est par contre capturée partiellement par des indicateurs du questionnaire MSNA 2024 au Mali mesurant la connaissance de l’existence d’un service de santé mentale et de soutien psychosocial.</t>
  </si>
  <si>
    <r>
      <rPr>
        <b/>
        <sz val="10"/>
        <color theme="8" tint="0.39997558519241921"/>
        <rFont val="Arial Narrow"/>
        <family val="2"/>
      </rPr>
      <t>Définition du besoin par les participant.e.s</t>
    </r>
    <r>
      <rPr>
        <sz val="10"/>
        <color theme="1"/>
        <rFont val="Arial Narrow"/>
        <family val="2"/>
      </rPr>
      <t xml:space="preserve">
Le groupe a défini le besoin en santé principalement comme un manque de qualité des soins apportés. En ce sens, le manque de personnel qualifié, de médicaments, d’équipements, ainsi les diagnostics erronés, et la mauvaise qualité des traitements ont été abordés. Le manque d’accès a aussi été discuté comme part d’un besoin en santé. Notamment, les participants ont évoqué le manque d’accès financier du aux couts trop élevés des soins ou médicaments, et parfois le manque d’accès au traitement ou de considération lorsque la personne malade n’a pas de contacts au sein de l’infrastructure de santé visitée. La santé mentale était un point central de la définition d’un besoin en santé pour les participants, ainsi que l’accès à des traitements spécialisés dans ce domaine. A noter que Kita – ville où cette discussion a eu lieu – semble être dans une situation très particulière, avec beaucoup de cas d’addiction à l’alcool ou la drogue ainsi que de besoins en santé mentale rapportés par les différents participants. </t>
    </r>
    <r>
      <rPr>
        <sz val="10"/>
        <color theme="8" tint="0.39997558519241921"/>
        <rFont val="Arial Narrow"/>
        <family val="2"/>
      </rPr>
      <t xml:space="preserve">
</t>
    </r>
    <r>
      <rPr>
        <sz val="10"/>
        <rFont val="Arial Narrow"/>
        <family val="2"/>
      </rPr>
      <t xml:space="preserve">
</t>
    </r>
    <r>
      <rPr>
        <sz val="10"/>
        <color theme="8" tint="0.39997558519241921"/>
        <rFont val="Arial Narrow"/>
        <family val="2"/>
      </rPr>
      <t xml:space="preserve">
</t>
    </r>
  </si>
  <si>
    <t>Cas d'addiction à la drogue et à l'alcool, aussi chez les enfants</t>
  </si>
  <si>
    <t xml:space="preserve">"La consommation de drogues et d'alcool posent énormément de problèmes actuellement. Le fait que les jeunes en consomment cause des problèmes pour eux-mêmes d'abord, qui se répendent dans la communauté ensuite." </t>
  </si>
  <si>
    <t>Médicament chers, ou en manque</t>
  </si>
  <si>
    <t>"aujourd'hui c'est l'argent qu'on gaspille dans les hôpitaux, on dépense la maladie ne fini pas"</t>
  </si>
  <si>
    <t>Manque de personnel qualifié, négligence, incapacité d'utiliser les équipements techniques</t>
  </si>
  <si>
    <t>GD2 homme kita: "souvent si tu consulte dans notre centre, arrivé à Bamako il rejete tous les médicaments, et généralement le diagnostic n'est pas bon, il reprend tout"</t>
  </si>
  <si>
    <t>Trop de monde pour un centre de santé / attente trop longue</t>
  </si>
  <si>
    <t>GD2 homme kita: " à part les établissement privé il n'existe d'un seul grand hôpital pour tout le cerle de kita"</t>
  </si>
  <si>
    <t>Manque d'accès si absence de relations</t>
  </si>
  <si>
    <t>"Pour que ton malade reçoive des soins il faut avoir une relation avec les médecins, sinon tu souffres beaucoup. On reçoit les soins difficilement" GDH2 Kita</t>
  </si>
  <si>
    <t>Un participant mentionne que si on ne connait pas quelqu'un qui travaille à l'hopital ce sera difficile d'être reçu et traité. Plus de temps de t'attente,…</t>
  </si>
  <si>
    <t>Mauvaise qualité de traitement</t>
  </si>
  <si>
    <t>GH2: 'Mentioné par tous les participants</t>
  </si>
  <si>
    <t>Manque d'équipement adéquat / de structures adéquates</t>
  </si>
  <si>
    <t>"Pour les femmes enceintes c'est le même problème: une fois il y a eu coupure d'electricité alors qu'une femme était en salle d'opération. La maman aisni que l'enfant n'ontpas survécu"</t>
  </si>
  <si>
    <t>Certains participants mentionnent que les coupures d electricité mettent en péril les patiens durant les opérations</t>
  </si>
  <si>
    <t>Manque de centre spécialisé pour la prise en charge de maladie mentale</t>
  </si>
  <si>
    <t>GD2 homme kita: " Moi-même un jeune frere est decedé à cause du maladi mentale, aucun traitement ne fonctionnait, il n'existe même pas de bon traitement"</t>
  </si>
  <si>
    <t>Eau Potable</t>
  </si>
  <si>
    <t>Insuffisance d'eau (rareté des pluies, pressions sur les ressources du à l'arrivé des PDI et réfugiés, non approvissionnement de tous les quartiers, tarrissement des puits)</t>
  </si>
  <si>
    <t xml:space="preserve">
Tous les aspects discutés lors de la définition d’un besoin en eau potable par les participants sont capturés à travers des indicateurs de la MSNA. La majorité de ces aspects sont aussi inclus dans le cadre analytique MSNI. Cela en fait un secteur ou la mesure quantitative des besoins est très proche de la perception de ce besoin.
La MSNI capture en effet la qualité et la quantité de l’eau, deux points centraux énoncés par les participants. L’accent est cependant mis sur l’eau de boisson pour ces deux aspects, alors que les participants mentionnent aussi ces aspects vis-à-vis de l’hygiène et de la cuisine.
Un indicateur de la MSNA mesure si le ménage a aussi accès une la source d’eau améliorée pendant la saison sèche, point évoqué à plusieurs reprises lors de la discussion. Certains indicateurs mesurent aussi la distance au point d’eau, la sécurité sur le chemin, le montant dépensé pour l’eau, tous étant des aspects mentionnés par les participants.</t>
  </si>
  <si>
    <r>
      <rPr>
        <b/>
        <sz val="10"/>
        <color theme="8" tint="0.39997558519241921"/>
        <rFont val="Arial Narrow"/>
        <family val="2"/>
      </rPr>
      <t>Définition du besoin par les participant.e.s</t>
    </r>
    <r>
      <rPr>
        <sz val="10"/>
        <rFont val="Arial Narrow"/>
        <family val="2"/>
      </rPr>
      <t xml:space="preserve">
Les participant.e.s ayant mentionné l’eau potable en problème grave principal ont défini ce problème grave autour de plusieurs axes:
La qualité de l’eau, ainsi que le risque ou le fait qu’elle rende malade, et les préoccupations qui en découlent
“Il y a des forages d’eau qui ne sont pas bien traités et c’est ça que je vois tous les jours, donc ma santé est en danger.” participant homme
La quantité de l’eau, qui empêche parfois de couvrir d’autres besoins que le besoin de boire (hygiène, cuisine)
“… Je me débrouille avec le peu que je reçois dans la journée pour satisfaire nos besoins (….) se laver avec la moitié d’un saut d’eau.” participante femme
Le fait que le problème s’aggrave pendant la saison sèche 
“… pendant les mois d’avril et de mars nous avons beaucoup de problèmes d’approvisionnement en eau potable “ participante femme
L’irrégularité de la disponibilité de l’eau
La distance à parcourir pour obtenir de l’eau
La nécessité de prioriser la recherche de l’eau, parfois au détriment d’autres activités
“Je réveille mes enfants à 4h du matin pour les enoyer aux points d’eau que ca soit le spuits ou les forages, pour gérer les défis en eau” participant homme
L’aspect financier, pour les ménages qui doivent acheter de l’eau plus cher qu’en temps normal
</t>
    </r>
  </si>
  <si>
    <t>Mauvaise qualité d'eau  / peur que l'eau rende malade</t>
  </si>
  <si>
    <t>GD3  femme Koro : "… Le seul château d’eau du village ne suffit et l’eau n'a pas un bon goût  »
GDH3 Koro: "il y a des forages d'eau qui ne sont pas bien traités et c'est ça que je vois tous les jours, donc ma santé est en danger"</t>
  </si>
  <si>
    <t>GDH3 à Koro: la mauvaise qualité de l'eau met la famille en danger. Mentioné par 2 participants.</t>
  </si>
  <si>
    <t>Irrégularité de la disponibilité de l'eau</t>
  </si>
  <si>
    <t>L'eau rend malade</t>
  </si>
  <si>
    <t>Insuffisance d'eau pour couvrir tous les besoins (l'hygiène, cuisiner)</t>
  </si>
  <si>
    <t>Obligation de prioriser la recherche d'eau  / parfois au detriment d autres activites</t>
  </si>
  <si>
    <t>GDF1 Kita "On cherche l'eau d'abord pour ses premiers besoins avant que les enfants n'aillent à l'école"</t>
  </si>
  <si>
    <t>Distance parcourue / manque de moyens de transport</t>
  </si>
  <si>
    <t>Tarrissement des souces d'eau pendant la saison sèche</t>
  </si>
  <si>
    <t>GD3  femme Koro : "… pendant les mois d’avril et de mars nous avons beaucoup de problèmes d’approvisionnement en eau potable  "</t>
  </si>
  <si>
    <t>Des depenses suplementaires</t>
  </si>
  <si>
    <t>Abris</t>
  </si>
  <si>
    <t>Envie d'être propriétaire</t>
  </si>
  <si>
    <t>Mentioné par toutes les participantes
GD2 femme kita: la plupart des participantes avaient un sentiment de faiblesse face à cette situation d'être en location, veuillent toute être propriétaire mais les moyens font defaut</t>
  </si>
  <si>
    <t xml:space="preserve">
La mesure du besoin en abris dans la MSNI correspond partiellement à la définition de ce besoin proposée par les participant.e.s.
A travers la mesure des différents problèmes dans l’abris, incluant des facteurs tels que l’intimité et l’espace dans l’abris, ainsi qu’en mesurant la fonctionnalité des différents espaces de l’abris, la MSNI capture bien certains points amenés par les groupes.
Le cadre MSNI prend aussi en compte la sécurité de l’accord d’occupation. Cette mesure vise à capturer si le ménage est à risque d’éviction. Le type d’accord d’occupation a été longuement discuté par les participants, mais la discussion était centrée sur l’envie d’être propriétaire d’un logement pour ne pas se retrouver dans des situations inconfortables avec les bailleurs, qui créaient du stress voir un sentiment d’humiliation.
Finalement, la MSNI se base sur le type d’abris (classifié en adéquat et inadéquat). Ce point n’a pas été discuté explicitement par les participants au moment de la définition du besoin, mais il transparait dans certaines sections des discussions, notamment lorsque les participant.e.s ont proposé que les évaluateurs visitent leur abris afin de constater le besoin par eux-mêmes.
D’autres indicateurs de la MSNA achèvent de capturer l’essentiel de ce que les participant.e.s ont défini comme un besoin en abris, avec par exemple les montants dépensés pour le loyer.</t>
  </si>
  <si>
    <r>
      <rPr>
        <b/>
        <sz val="10"/>
        <color theme="8" tint="0.39997558519241921"/>
        <rFont val="Arial Narrow"/>
        <family val="2"/>
      </rPr>
      <t>Définition du besoin par les participant.e.s</t>
    </r>
    <r>
      <rPr>
        <sz val="10"/>
        <rFont val="Arial Narrow"/>
        <family val="2"/>
      </rPr>
      <t xml:space="preserve">
Le besoin en abris touche d’un coté à la fonctionnalité de l’abris, sa taille et l’intimité qu’il offre. La dimension financière a aussi été mentionnée, le loyer étant parfois difficile à payer ou pouvant générer du stress à la fin du mois lorsque le paiement est dû. Un aspect moins palpable, lié d’avantage à l’envie de se sentir indépendant en étant propriétaire, ou d’éviter les difficultés relationnelles avec les propriétaires lorsque la personne loue, a pris beaucoup de place dans la définition du besoin en abris par le groupe. 
Lorsque les participants ont été invités à formuler des questions qu’ils aimeraient qui soient utilisées pour mesurer leur besoin en abris, ils ont souhaité que les équipes d’évaluation visitent simplement les abris et jugent par eux-mêmes. Cette invitation ajoute une dimension pratique aux besoins en abris: les participants estiment que leur besoin est aussi en partie observable.
</t>
    </r>
  </si>
  <si>
    <t>Moyens financies: difficulté pour payer le loyer</t>
  </si>
  <si>
    <t>"(…) le commerce ne marche pas bien, silil faut payer le loyer plus les dépenses de la maison vraiment c'est pas du tout facile" GDF 2 Kita</t>
  </si>
  <si>
    <t>GD2 femme kita: la plupart des participantes avaient un sentiment de faiblesse face à cette situation d'être en location, veuillent toute être propriétaire mais les moyens font defaut</t>
  </si>
  <si>
    <t>Insuffisance de nombre de pièces / manque d'intimité</t>
  </si>
  <si>
    <t>Sentiment d'humiliation</t>
  </si>
  <si>
    <t>"(…) le propiétaire nous embête car je n'arrive pas à payer le loyer à temps (…), souvent il invite des gens qui veulent louer pour visiter et regarder jusqu'à dans mes affaires."</t>
  </si>
  <si>
    <t>Manque de moyens financiers pour construire</t>
  </si>
  <si>
    <t>Pas d'endroit convenable pour vivre</t>
  </si>
  <si>
    <t>GD3 femme kita: les sentiments de detresse sont différent entre les participantes, deux d'entre elle ont un soucis d'annulation de leur finançaille</t>
  </si>
  <si>
    <t>Manque d'emploi</t>
  </si>
  <si>
    <t>Etant jeune être à la charge de la famille</t>
  </si>
  <si>
    <t>GD3 femme kita "(…) à cet âge dependre encore des parents ne fait qu'accroitre mes inquiétudes"</t>
  </si>
  <si>
    <t>Mariage annulé</t>
  </si>
  <si>
    <t>L'éducation des enfants</t>
  </si>
  <si>
    <t>Manque de source de revenu</t>
  </si>
  <si>
    <t>GD3 femme kita "(…) je suis peinée et humiliée du fait d'être veuve, pauvre avec des enfants en charge et obligé de vivre chez mes frères et d'être à leur charge sans me débrouiller"</t>
  </si>
  <si>
    <t>Sécurité alimentaire</t>
  </si>
  <si>
    <t>Les gens / le ménage a faim</t>
  </si>
  <si>
    <t>"Les gens ne mangent pas à leur faim"; "Je n'ai pas les trois repas chez moi" (GDH1 Koro)</t>
  </si>
  <si>
    <t>Un besoin en sécurité alimentaire est défini dans la MSNI comme dans beaucoup d’évaluations à travers la matrice FEWSNET. Celle-ci combine trois indicateurs : L’indice domestique de la faim (Household Hunger Scale, HHS), L’indice des stratégies d’adaptations réduit (Reduced Coping Strategy Index, rCSI), et le score de diversité alimentaire (Food Consumption Score, FCS).</t>
  </si>
  <si>
    <r>
      <rPr>
        <b/>
        <sz val="10"/>
        <color theme="8" tint="0.39997558519241921"/>
        <rFont val="Arial Narrow"/>
        <family val="2"/>
      </rPr>
      <t>Définition du besoin par les participant.e.s</t>
    </r>
    <r>
      <rPr>
        <sz val="10"/>
        <rFont val="Arial Narrow"/>
        <family val="2"/>
      </rPr>
      <t xml:space="preserve">
Le problème lié à sécurité alimentaire est défini par les groupes de discussions par le fait que le ménage ou la population a faim. Il a aussi été mentionné que certains membres du ménages - particulièrement les enfants  - souffrent d’avantage de ce problème. 
</t>
    </r>
  </si>
  <si>
    <t>Les enfants souffrent</t>
  </si>
  <si>
    <t>C1.3 - Comment gérez vous ces défis (secotriel)</t>
  </si>
  <si>
    <t>Evolution du besoin</t>
  </si>
  <si>
    <t>Facteurs d'aggravation</t>
  </si>
  <si>
    <t>Pire A cause de plusieurs raison: l'insécurité, baisse des produits d'élevage, baisse de prix de vente des produits agricole, manque d'opportunuité d'emploi, fermeture de l'usine de transformation, Cout élèvé du transport des marchandises</t>
  </si>
  <si>
    <t>"(…) le problème de fait que d'augmenter du jour au lendemain" (GDH2 Koro)</t>
  </si>
  <si>
    <t>pour chaque secteur, les adaptations ont été comparées aves les stratégies capturées dans la MSNA / MSNI et inclues dans les définitions des besoins et analyses de manière transversale</t>
  </si>
  <si>
    <t xml:space="preserve">Les stratégies adoptées pour gérer au mieux ce besoin en revenus ou moyens de subsistance sont entre autres : créer des AGR (potentiellement en empruntant de l'argent), faire recours à des type de travaux risqués tels que la fréquentation des sites d'orpaillage, maximiser la bonne gestion des ressources, diminuer le train de vie, faire recours au soutien de la famille, diminuer la quantité ou la qualité des repas, ou le système communautaire d'épargne Malien: la tontine.
La diversification des sources de revenus a été mentionée: petit commerce, élevage agriculture, travail journalier, transport.
Les participants ont relevé que l’exercice de ces différentes activités amènent les femmes souvent à pratiquer des activités à risques. 
</t>
  </si>
  <si>
    <t>Perte d'accès aux moyens de subsistance (arrêt de l'usine de transformation, arrêt du soutien des AGR par les ONG, difficulté d'accès au marché et au champ  à cause de l'insécurité)</t>
  </si>
  <si>
    <t>GD2  femme Koro : "A cause de l’insécurité nous n’avons pas accès à certains marchés pour écouler nos produit, mon commerce est arrêté …. "
'GD2  femme Koro : "Les AGR ne sont plus assez soutenues ou financées par les ONG, je n’ai pas les moyens pour financer mes activités …. "</t>
  </si>
  <si>
    <t>Diminution des ressources (Baisse des recoltes, insuffisance de terres cultivables )</t>
  </si>
  <si>
    <t>Stratégies adoptées</t>
  </si>
  <si>
    <t>Gestion: création AGR, fréquentation des sites d'orpaillage, d'autres strategies d'adaptation, bonne gestion des ressources, diminution du train de vie, soutien de la famille, diminution des repas, Tontine, emprunt pour du commerce</t>
  </si>
  <si>
    <t>Diversification des sources de revenus:petit commerce, élevage agriculture, travail journalier, transport….</t>
  </si>
  <si>
    <r>
      <t>"</t>
    </r>
    <r>
      <rPr>
        <sz val="10"/>
        <rFont val="Arial Narrow"/>
        <family val="2"/>
      </rPr>
      <t>Je gère en me basant sur des activités journalières telles que la maçonnerie, la ventre de vois,…"</t>
    </r>
    <r>
      <rPr>
        <i/>
        <sz val="10"/>
        <rFont val="Arial Narrow"/>
        <family val="2"/>
      </rPr>
      <t xml:space="preserve"> GDH2 Koro</t>
    </r>
  </si>
  <si>
    <t>GD2Hommes Koro: tous les participants mentionnent avoir diversifié leurs activités</t>
  </si>
  <si>
    <t>Stratégie d'adaptation (Diminution des dépneses non essentielles, Diminution des repas par jour / quantité / qualité )</t>
  </si>
  <si>
    <r>
      <t>"</t>
    </r>
    <r>
      <rPr>
        <sz val="10"/>
        <rFont val="Arial Narrow"/>
        <family val="2"/>
      </rPr>
      <t>Diminution des dépense comme les frais de santé, carburant, … pour avoir assez à manger"</t>
    </r>
    <r>
      <rPr>
        <i/>
        <sz val="10"/>
        <rFont val="Arial Narrow"/>
        <family val="2"/>
      </rPr>
      <t xml:space="preserve"> GDH2 Koro
"La plupart du temps je diminue la portuion ou le nombre de repas par jour pour mieux gérer ces défis" GDH2 Koro</t>
    </r>
  </si>
  <si>
    <t>Pratique d'activité à risque pour les femmes</t>
  </si>
  <si>
    <t>Apparition de nouveau cas de maladie (notamment de maladies sexuellement transmissibles)</t>
  </si>
  <si>
    <t>GD2 homme kita: " Des femmes et des enfants qui siuffrent d'Anémie sont de plus en plus fréquent, on ne sait pas ce qui fait cela"</t>
  </si>
  <si>
    <t>L’oscillation entre le traitement traditionnel et moderne est l’une des méthodes mentionnées par les participants, et couramment utilisées dans la société malienne. Il serait donc intéressant d'explorer l'utilisation de méthodes traditionnelles, ainsi que leurs bénéfices et inconvénients. Les autres stratégies mentionées était de prendre des mesures préventives afin de minimiser les besoins de santé, comme par exemple faire recours à une césarienne plutôt qu'à un accouchement par voie basse; ainsi que de se rentre à la capitale pour suivre un traitement, plutôt que de rester là ou les personnes se trouvent.</t>
  </si>
  <si>
    <t>Augmentation des addictions (alcool / drogues)</t>
  </si>
  <si>
    <t>Augmentation du nombre de personnes qui ont des addictions à l'alcool</t>
  </si>
  <si>
    <t>GD2 HOMME Kita: l'augmentation abussive de la drogue et de l'alcool ont conduit l'augmentation des cas de braquage, meurtre et accident de circulation confirmer par la majorité des participants</t>
  </si>
  <si>
    <t>Diminution de la qualité générale de la prise en charge --&gt; augmentation du taux de mortalité</t>
  </si>
  <si>
    <t>Augentation des prix des traitements</t>
  </si>
  <si>
    <t>Plus de surveillance de la part des parents vis-à-vis des malades (mentales)</t>
  </si>
  <si>
    <t>Osciliation entre traitement traditionnel et moderne pour minimiser les coûts</t>
  </si>
  <si>
    <t>GD2 homme kita: selon les participants la pratique de la césarienne à reduit des cas de mortalité lors de l'accouchement</t>
  </si>
  <si>
    <t>Suivre le traitement à Bamako</t>
  </si>
  <si>
    <t>Facteur d'aggravation</t>
  </si>
  <si>
    <t>Tarissement des puits</t>
  </si>
  <si>
    <t>Parmi les éléments cités en termes de stratégies adoptées, seul le traitement de l’eau avant son utilisation est pris en compte parmi les indicateurs MSNA. Les autres stratégies mentionées étaient des solutions directes aux problèmes évoqués lors de la définition de ce besoin: réaménagement du puits, recherche d'eau très active (notamment très tôt le matin), et rationnement de l'utilisation de l'eau.</t>
  </si>
  <si>
    <t>Détérioration de la qualité de l'eau</t>
  </si>
  <si>
    <t>Augmentation de la population</t>
  </si>
  <si>
    <t>GDH3 Koro: "Le besoin en eau potable n'est pas nouveau, mais avec l'arrivée des PDI et réfugiés,le besoin s'est aggravé"</t>
  </si>
  <si>
    <t>Qualité et quantité empire</t>
  </si>
  <si>
    <t>Coupures d'électricité</t>
  </si>
  <si>
    <t>Rareté des pluies / changement climatique vers moins de pluie</t>
  </si>
  <si>
    <t>Dégradation de la source d'eau(Pompe motrice en panne)</t>
  </si>
  <si>
    <t>Aide des propriétaires de forage (payant et gratuit)</t>
  </si>
  <si>
    <t>Aide des propriétaires de puits</t>
  </si>
  <si>
    <t>Achat de bidon d'eau ou sachet</t>
  </si>
  <si>
    <t>Longue distance pour s'approvisionner en eau</t>
  </si>
  <si>
    <t>Enfants vont chercher de l'eau très tot</t>
  </si>
  <si>
    <t>"Je réveille mes enfants à 4h du matin pour les enoyer aux points d'eau que ca soit le spuits ou les forages, pour gérer les défis en eau"
"(…) Je réveille souent mes enfants à des heures tardives pour aller chercher de l'eau" GDH3 Koro</t>
  </si>
  <si>
    <t>Réaménagement du puit du ménage</t>
  </si>
  <si>
    <t>Recherche d'eau très active</t>
  </si>
  <si>
    <t>"Je passe presque toutela journée à me promener au niveau des différents points d'eau pour trouver un peud 'eau et c'est avec ça que je gère ce problème" GDH3 Koro</t>
  </si>
  <si>
    <t xml:space="preserve">Rationnement de  l'eau </t>
  </si>
  <si>
    <t>GD3  femme Koro : "… Je me débrouille avec le peu que je reçois dans la journée pour satisfaire nos besoins …. Se laver avec la moitié d'un saut d'eau"</t>
  </si>
  <si>
    <t>traitement d'eau avant consommation</t>
  </si>
  <si>
    <t>L'eau c'est la vie la vie c'est l'eau</t>
  </si>
  <si>
    <t>Tous les participants sont d'accord que l'eau n'est pas suffisant et la qualité est mauvaise</t>
  </si>
  <si>
    <t>abris</t>
  </si>
  <si>
    <t>Augentation d'autres pôles de dépense (santé)</t>
  </si>
  <si>
    <t>GD2 femme kita: "(…) ça s'est aggravé parce que mon commerce ne marche plus très bien donc cela m'empêche de payer comme il le faut mon loyer"</t>
  </si>
  <si>
    <t>Les stratégies adoptées évoqué par les partcipants pour les aider à faire face aux depenses de loyer sont l'exercice de petit commerce pour compléter les revenus.</t>
  </si>
  <si>
    <t>Diminution des moyens financiers</t>
  </si>
  <si>
    <t>Perte de soutien familial</t>
  </si>
  <si>
    <t>Petit commerce des femmes</t>
  </si>
  <si>
    <t>jugement de la societé (annulation des finançaille)</t>
  </si>
  <si>
    <t>Analyse
Étant donné que cette thématique était particulière, les stratégies adoptées discutées par les participantes étaient spécifiques à chaque forme de détresse et aux sources variées de celles-ci. Une participante a cependant mentioné parler à des proches de sa détresse mentale comme stratégie l'aidant à faire face à ce défi.</t>
  </si>
  <si>
    <t>manque de revenu (logement)</t>
  </si>
  <si>
    <t>Manque d'opportunuté (emploi)</t>
  </si>
  <si>
    <t>demande d'aide au membre de la famille</t>
  </si>
  <si>
    <t>Postuler</t>
  </si>
  <si>
    <t>Partager ces soucis avec des proches dans le but d'être alleger un peu</t>
  </si>
  <si>
    <t>Facteurs aggravants</t>
  </si>
  <si>
    <t>Afflux des PDI et réfugiés</t>
  </si>
  <si>
    <t>"Nous n'avons pas de travail et nos récoltes de suffisent pas. Nous partageons nos terres avec les déplacés et les réfugiés ces derniers temps." (GDH1 Koro)</t>
  </si>
  <si>
    <t>Un besoin en sécurité alimentaire est défini dans la MSNI comme dans beaucoup d’évaluations à travers la matrice FEWSNET. Celle-ci combine trois indicateurs : L'indice domestique de la faim (Household Hunger Scale, HHS), L’indice des stratégies d’adaptations réduit (Reduced Coping Strategy Index, rCSI), et le score de diversité alimentaire (Food Consumption Score, FCS).
Le HHS capture si le ménage a eu faim au cours du mois précédant la collecte, et est donc l’indicateur qui répond à la définition principale d’un besoin en sécurité alimentaire par les participants.
Le rCSI lui, mesure les stratégies d’adaptations adoptées par le ménage au cours de la semaine précédant la collecte, et correspond parfaitement aux stratégies d’adaptations mentionnées par les participant.e.s.
Quant au FCS, il capture la diversité des aliments consommés par les ménages, mais ce thème ne semble pas prendre une place prépondérante dans la perception d’un besoin en sécurité alimentaire, car aucun participant ne l’a mentioné.</t>
  </si>
  <si>
    <t xml:space="preserve">Toutes les 4 stratégies d'adaptation qui sont comptabilisées dans le rCSI ont été mentionnées par les participants des groupes de discussion. Parmi les stratégies d'adaptation du LCSI, seules 2 sur 10 ont été mentionnées. Cela peut traduire que les stratégies capturées dans le LCSI sont moins applicables que celles du rCSI, ou que les participants mentionnent spontanément plus des solutions qui sont directement liées au manque de nourriture, utilisées dans une période de rappel plus courte, et plus directement liées à la faim. </t>
  </si>
  <si>
    <t>Faible pluviométrie</t>
  </si>
  <si>
    <t>Insécurité</t>
  </si>
  <si>
    <t>GD1 Femme Koro: "… ma récolte de mil a été incendiée par des inconnus et du coup ma situation alimentaire s’est aggravée"
GD1 Femme Koro: "Mes revenus sont en baisse avec la situation d'insécurité" (GDH1 Koro)</t>
  </si>
  <si>
    <t>Faible approvissionment du marché</t>
  </si>
  <si>
    <t>Augmentation des prix aux marchés</t>
  </si>
  <si>
    <t>GD1 Femme Koro: "Le prix du bol qui était100 F est aujourd'hui à 150 FCFA ou même plus"</t>
  </si>
  <si>
    <t>Exode des populations</t>
  </si>
  <si>
    <t>"….certains bras valides sont partis en exode pour chercher un mieux etre"</t>
  </si>
  <si>
    <t>Facteurs d'amélioration</t>
  </si>
  <si>
    <t>Amélioration grace à l'aide (insuffisante) des ONGs</t>
  </si>
  <si>
    <t>"Ce besoin a diminué petit à petit au cours de l'année écoulée. Les ONG apportent des aides, un peu, mais c'est insuffisant" (GDH1 Koro)</t>
  </si>
  <si>
    <t>Le groupe homme 1 Koro n'est pas d'accord. Certaines participants disent que c'est toujours aussi mauvais, d autres que ca empire à cause de facteurs extérieurs (insécurité, prix), et certains mentionnent que l'aide alimentaire les aide beaucoup bien qu insuffisante</t>
  </si>
  <si>
    <t>Appel à des stratégies d'adaptation variées</t>
  </si>
  <si>
    <t>Diminution du nombre de repas par jour pour que les enfants aient plus à manger</t>
  </si>
  <si>
    <t>"(…) en déiminuant le nombre de repas préparés par jours. Deux fois pas jours, pour que les enfants aient beaucoup à manger" (GDH1 Koro)x
GD1 Femme Koro: "Avec la perte d’emploi de mon mari, je prends en charge les besoins alimentaires de mon ménage. je fais le petit commerce, je mange deux fois par jour le matin et la nuit ; toute ma famille fait ça"</t>
  </si>
  <si>
    <t>Diminution de la quantité mangée à chaque repas</t>
  </si>
  <si>
    <t>"Je n'ai pas encore diminué le nombre de repas, mais j'ai diminué la quantité à chaque repas" (GDH1 Koro)</t>
  </si>
  <si>
    <t>Achats des aliments moins chères</t>
  </si>
  <si>
    <t>Diminution des dépenses non alimentaires</t>
  </si>
  <si>
    <t>Dispersion des grandes familles en unités plus petites pour faciliter la prise en charge individuelle.</t>
  </si>
  <si>
    <t>GD1 Femme Koro: "Après la récolte, la grande famille se disloque en plusieurs familles permettant à chacun de se prendre en charge"</t>
  </si>
  <si>
    <t>L'homme travaille plus pour compléter les revenus de la récolte</t>
  </si>
  <si>
    <t>Prendre des prets</t>
  </si>
  <si>
    <t>Contribution des hommes et des femmes au sein du ménage, assistance mutuelle</t>
  </si>
  <si>
    <t>"Ma femme travaille souvent chez des gens comme restauratrice et nous apporte à manger" (GDH1 Koro)</t>
  </si>
  <si>
    <t>La femme soutient en faisant du commerce et autres. Mentioné dans les deux gropues, mais timidement pour les hommes, alors que baucopu discuté chez les femmes</t>
  </si>
  <si>
    <t>G.1.2 Questions proposées par les participant.e.s (sectoriel)</t>
  </si>
  <si>
    <t>Moyen de subsistance</t>
  </si>
  <si>
    <t>Quelle sont les principale source de revenu actuellement dans votre ménage?</t>
  </si>
  <si>
    <t>Aucun membre de votre ménage n'a pas du traivail?</t>
  </si>
  <si>
    <t>Quelle AGR un membre de votre ménage peut lancer s'il obtient des moyens?</t>
  </si>
  <si>
    <t>Un ou plusieurs membre de votre ménage ont il reçu une formation en agrobusiness (valorisation rentabilité des produits agricole)</t>
  </si>
  <si>
    <t>A combien estimez vous, le montant minimun necessaire par mois pour vivre?</t>
  </si>
  <si>
    <t>Quels sont tes sources de revenus?</t>
  </si>
  <si>
    <t>Quelle est le nombre de personne disposant d'un revenu dans le ménage?</t>
  </si>
  <si>
    <t>Quelle est la contribution de revenu apporter par un homme ou une femme?</t>
  </si>
  <si>
    <t>Comment le revenu de votre ménage a-t-il évolué par rapport à l'année passée à la même période?</t>
  </si>
  <si>
    <t>As-tu déjà vendu une parcelle à usage d'habitation pour faire face à tes besoins en revenus ou moyens de subsistance ?</t>
  </si>
  <si>
    <t>Pourquoi chercher vous l'argent ou l'emploi?</t>
  </si>
  <si>
    <t>Avec quel établissement financier pretons nous l'argent</t>
  </si>
  <si>
    <t>Comment trouvez-vous une solution pour ressortir du problème [manquerde moyens de subsistance]?</t>
  </si>
  <si>
    <t>Les questoins proposées par le GDH2 Koro ne sont pas claires et ne répondent pas à la question posée. Elles ne sont pas rapportées toutes ici. Peut etre à retravailler plus tard?</t>
  </si>
  <si>
    <t>Comment pouvons-nous vous aider à régler vos problèmes de revenus ou moyens de subsistance?</t>
  </si>
  <si>
    <t>Quelles activités aimeriez-vous mener pour sortir du problème? [moyens de subsistance]</t>
  </si>
  <si>
    <t>Question: est ce que la santé est assuré dans votre communauté?</t>
  </si>
  <si>
    <t>Question: avez-vous de matériel adéquat et de personnel qualifié dans votre centre?</t>
  </si>
  <si>
    <t>Question: est ce que le personnel de santé est suffisant pour le centre?</t>
  </si>
  <si>
    <t>Question: est ce que le nombre de patient n'est pas de trop pour le centre de santé?</t>
  </si>
  <si>
    <t>Question: trouve t on de bon médicament?</t>
  </si>
  <si>
    <t>Question: est ce que vous avez le service pour les enfants (pédiatrie)?</t>
  </si>
  <si>
    <t>Question: avez-vous un besoin en sensibilisation et formation? [du personnel médical]</t>
  </si>
  <si>
    <t>Question: quelle est votre source d'eau potable?</t>
  </si>
  <si>
    <t>Question: avez-vous un besoin en eau potable?</t>
  </si>
  <si>
    <t>Question: quelle est la distance moyenne que vous parcourez pour acceder à une source d'eau potable?</t>
  </si>
  <si>
    <t>Question: quelle quantité d'eau potable consommez vous par jour en moyenne?</t>
  </si>
  <si>
    <t>Question: quelle est la qualité de l'eau que vous consommez (goût, odeur, couleur)</t>
  </si>
  <si>
    <t>Question: combien de temps passez vous par jour à chercher de l'eau?</t>
  </si>
  <si>
    <t>Question: quelle sont les principales difficultés que vous rencontrez pour accéder à une eau potable?</t>
  </si>
  <si>
    <t>Question: quel montant dépensez vous en moyenne par mois pour acheter de l'eau?</t>
  </si>
  <si>
    <t>Combien de fois vous lavez-vous dans la journée ?</t>
  </si>
  <si>
    <t>L’eau que vous utilisez est-elle propre ?</t>
  </si>
  <si>
    <t>Avez-vous une difficulté d’accès à l'eau ?</t>
  </si>
  <si>
    <t>Est-ce qu’il y a une solution à ce problème ?</t>
  </si>
  <si>
    <t>Pourquoi vous parlez d’eau hygiène et assainissement comme soin prioritaire ?</t>
  </si>
  <si>
    <t>Demander si l'eau que nous utilisons est traitée ou pas?</t>
  </si>
  <si>
    <t>Y a-t-il de l'insécurité pour avoir de l'eau?</t>
  </si>
  <si>
    <t>Au vu de l'augmentation de la population, comment vous adaptez-vous pour avoir suffisamment d'eau?</t>
  </si>
  <si>
    <t>Vu l'état des forages et des puits, par quel moyens parvenez-vous a avoir de l'eau?</t>
  </si>
  <si>
    <t>Vu l'arrivée des étrangers, que faire pour survenir aux besoins en EHA?</t>
  </si>
  <si>
    <t>Questions ne suffiraient pas, il faut une visite en personne.</t>
  </si>
  <si>
    <t>GD2 femme kita: le besoin en Abris pour les participantes seule une visite sur le terrain peut mieux mesurer le dégrés du besoin et non poser quelconque question</t>
  </si>
  <si>
    <t>Question pas compris (problème de formulation)</t>
  </si>
  <si>
    <t>Comment faites-vous pour assurer vos besoins alimentaires?</t>
  </si>
  <si>
    <t>Quelles stratégies adoptez-vous pour faire face à ce défi ?</t>
  </si>
  <si>
    <t>Quelle mesure faut-il prendre pour que les produits alimentaires soient plus disponibles à un prix abordable sur le marché ?</t>
  </si>
  <si>
    <t xml:space="preserve">Comment faites-vous pour avoir accès à vos terres cultivables ? </t>
  </si>
  <si>
    <t>Avez-vous vendu vos biens de valeur afin de subvenir à vos besoins alimentaires ?</t>
  </si>
  <si>
    <t>De qui souhaiteriez-vous recevoir les informations quand il y a distribution alimentaire et humanitaire ?</t>
  </si>
  <si>
    <t>Hypothèse 2: La perception d’un besoin et le choix de le rapporter comme prioritaire est affecté par les variations temporelles, telles que l'aggravation ou l'atténuation de ce besoin.</t>
  </si>
  <si>
    <t>C1.1, C1.2 - Ce besoin a-t-il évolué? Est-il nouveau?</t>
  </si>
  <si>
    <t>Nouveau/évolution</t>
  </si>
  <si>
    <t>Non le besoin n'est pas nouveau</t>
  </si>
  <si>
    <t>"Le besoin en revenus et moyens de subsistance n'est pas nouveau, depuis plusieurs années le problème de revenus ou moyens e subsistance reste le même" (GDH2 Koro)
GD1 homme Kita " il n'y a pas eu de changement depuis plus de 30 ans nous avons ce problème d'eau"</t>
  </si>
  <si>
    <t>GH3: Pour chaque participants le besoin n'est pas nouveau et il a été exprimé antérieurement
GH2 Homme Koro: le besoin n'est pas novueau que pour une personne. Tous les autres participants mentionnent une aggravation ou un "nouveau" probleme
GD3 femme kita: toutes les participantes ont pu donner leurs reponses en fonction de leurs propre soucis partager</t>
  </si>
  <si>
    <r>
      <rPr>
        <b/>
        <sz val="10"/>
        <rFont val="Arial Narrow"/>
        <family val="2"/>
      </rPr>
      <t>Analyse:</t>
    </r>
    <r>
      <rPr>
        <sz val="10"/>
        <rFont val="Arial Narrow"/>
        <family val="2"/>
      </rPr>
      <t xml:space="preserve">
Dans la vaste majorité des groupes de discussion, il a été mentioné que le besoin discuté n'était pas nouveau, mais qu'il s'était empiré au cours de l'année.
Alors que ce n'était pas un point de discussion explicitement prévu, chaque gropue a discuté en détail des facteurs d'aggravation de la situation. Ceci démontre que les participants tendent à souligner des développements récents qui affectent leur besoin, et prennent en compte ces développements dans la perception et le choix de rapportage du besoin.
Certains participants on discuté de la variation de leurs besoins, soit an fil des années et au gré des récoltes, pour les groupes discutant de sécurité alimentaire, soit au fil des saisons pour les groupes parlant de leur problème lié à l'eau potable. Notons qu'alors que la saison sèche s'étend d'avril à juin, la collecte a eu lieu en janvier, et les participants anticipaient déjà l'aggravation à venir de leur problème.
A Koro, des participants ont aussi dit que le besoin était nouveau. Cette situation s'explique principalement par le contexte, car des arrivées conséquentes de personnes déplacées internes et de réfugiés ont été enregistrées dans la ville au cours de l'année précédant la discussion, mettant plus de pression sur les resources et infrastructures.
</t>
    </r>
    <r>
      <rPr>
        <b/>
        <sz val="10"/>
        <rFont val="Arial Narrow"/>
        <family val="2"/>
      </rPr>
      <t xml:space="preserve">
Messages clés:
</t>
    </r>
    <r>
      <rPr>
        <sz val="10"/>
        <rFont val="Arial Narrow"/>
        <family val="2"/>
      </rPr>
      <t xml:space="preserve">Il ne ressort pas de cette analyse que la temporalité de la crise elle-même - affectant Kita depuis moins longtemps que Koro - soit liée à la manière dont les besoins sont rapportés. Cependant, l'analyse montre que dans la majorité des cas, les problèmes que les participants ont décidé de discuter sont des besoins qui se sont empirés au cours de l'année précédant la discussion. Une anticipation des besoins est aussi ressortie à travers des participants mentionant la saisonalité et variation annuelle de la situation.
</t>
    </r>
  </si>
  <si>
    <t>Pas nouveau: varie en fonction des années, mais suite de mauvaises années récemment</t>
  </si>
  <si>
    <t>"On ne peut pas dire que c'est nouveau, puisqu'il y a des années ou nous faisons de bonnes récoltes (…)." (GDH1 Koro)</t>
  </si>
  <si>
    <t xml:space="preserve">Le besoin est nouveau </t>
  </si>
  <si>
    <t>GD1 femme Koro : "...Avant on avait une bonne fluviométrie, mais ces derniers temps il pleut moins….."</t>
  </si>
  <si>
    <t>FG2 femme KORO : Nouveau 2/5 Ancienne 3/5</t>
  </si>
  <si>
    <t>Le besoin a empiré au cours de l'année</t>
  </si>
  <si>
    <t xml:space="preserve">GD2 homme kita: " avant pour le traitement du palu, c'était une seul fois dans l'année mais maintement on peut faire le traitement plusieurs fois sans succès"
""Du à l'insuffisance des forages et des puits, le besoin en eau,hygiène et assainissement a évolué négativement au cours de l'année écoulée"  GDH 3 Koro
</t>
  </si>
  <si>
    <t>GDH 3 Koro: tous les participants évoquent que le besoin s'est aggravé au cours des années. La plupart mentionne aussi que c'est saisonnier</t>
  </si>
  <si>
    <t>Saisonnier: pire en saison sèche (Avril-Juin)</t>
  </si>
  <si>
    <t>Pas eu d'évolution</t>
  </si>
  <si>
    <t>"le besoin en sécurité alimentaire persiste avec le cout élevé des produits, la mauvaise récolte et la présence des déplacés et réfugiés" (GDH1 Koro)</t>
  </si>
  <si>
    <t>Hyptohèse 3: Les répondant.e.s rapportent des besoins prioritaires qu’ils croient, ou savent, que la réponse humanitaire peut tenter de satisfaire, notamment en fonction de la possibilité de recevoir une assistance humanitaire ou de la perception de cette possibilité.</t>
  </si>
  <si>
    <t>C1.4 - Expressiondu besoin (multisectoriel)</t>
  </si>
  <si>
    <t>Expression du besoin</t>
  </si>
  <si>
    <t>Oui, et j'ai reçu ce que j'ai demandé</t>
  </si>
  <si>
    <t>"Oui nous avons demandé de l'aide auprès des ONG et avons reçu une assistance en relation avec nos besoins (le riz, le sucre, lait et huile"."(GDH1 Koro)</t>
  </si>
  <si>
    <t>GDHomme1 Koro: attitude positive envers l'aide qui semble avoir soulagé ce besoins au cours de l'année écouleé"
GD2 Femme Koro : Toutes les  participantes ont exprimé le besoin  antérieurement, la 2/5 ont reçu une  assistance en relation avec ce besoin</t>
  </si>
  <si>
    <t>La plupart des participants avaient déjà exprimé le besoin discuté antérieurement. Certains avaient reçu une assistance liée à cette expression de besoin, d'autres non..
Le groupe discutant des moyens de subsistance à Koro a mentioné qu'il ne servait à rien d'exprimer son besoin car ils ne s'attendaient pas à ce que quelqu'un de la communauté ou de la réponse humanitaire ne les soutienne.
Dans tous les groupes discutant l'EHA ou la SECAL, au moins quelques participants, parfois tous, avaient demandé et reçu une aide liée à leur besoin sectoriel.</t>
  </si>
  <si>
    <t>Non, mais j'ai reçu ce don’t j'avais besoin</t>
  </si>
  <si>
    <t>Oui, mais pas d'assistance reçue liée au besoin</t>
  </si>
  <si>
    <t>GD1 homme kita "Malgré les recommandations rien n'a été fait pour resoudre le problème"</t>
  </si>
  <si>
    <t>GDHomme1 Kita: tous les participants ont rapporter avoir exprimé le besoin antérieurement, à SOMAGEP ainsi qu'à la Mairie mais rien comme solution</t>
  </si>
  <si>
    <t>Non je n'ai pas exprimé ce besoin à quiconque et n'ai pas bénéficié d'assitance reliée au besoin</t>
  </si>
  <si>
    <t>Non, je n'ai pas exprimé ce besoin antérieurement</t>
  </si>
  <si>
    <t>GD2 femme kita: "Aucun projet n'était venu aupparavant nous demander dans ce sens"</t>
  </si>
  <si>
    <t>Oui, et j ai recu de l'aide / des conseils de la part de la communauté</t>
  </si>
  <si>
    <t>Raisons de l'expression ou de l'absence d'expression de ce besoin</t>
  </si>
  <si>
    <t>Peur d'exprimer ce besoin aux ONGs</t>
  </si>
  <si>
    <t>Pas d'expression du besoin: ne s'attend pas à ce que quelqu'un (ONG ou communauté) ne les aide</t>
  </si>
  <si>
    <t>"Non, je n ai pas exprimé avoir ce besoin auprès de quiconque, car meme si tu t'exprimes, personne ne te répondra. Les ONG aident en général les PDI plus que les résidants" GDH2 Koro
"De nos jours personne ne veut aider personne pour avancer. C'est un monde ou chacun agit pour soi, Dieu pour tous" GDH2 Koro</t>
  </si>
  <si>
    <t>D.1.1  - Assistance humanitaire (Multisectoriel)</t>
  </si>
  <si>
    <t>Reception d'assistance humanitaire</t>
  </si>
  <si>
    <t>Pas d'aide humanitaire reçue au cours de l'année écoulée</t>
  </si>
  <si>
    <t>"Je n'ai reçu aucune aide humnitaire au cours de l'année écoulée. En général les aides humanitaires sont destinées aux PDI, réfugiés, ou aux méanges très pauvres" GDH2 Koro</t>
  </si>
  <si>
    <t>Le GDH2 Koro (moyens de subsistance) a en majorité pas reçu d'aide au cours de l'année écoulée. Alors que la majorité des participants au GDH1 Koro (sécurité alimentaire) a reçu de l'aide. Cause à effet ou effet à cause: le groupe SECAL aurait pu décider de partler de ceci parce qu ils savent que c'est un domaine d aide humanitaire, ou alors ils aurait parlé de ca parce qu ils sont en situation plus précaire et c est aussi pourquoi ils ont recu de l aide alors que le groupe moyens d existence n en a pas recu. intéressant à analyser dans tous les cas.</t>
  </si>
  <si>
    <t xml:space="preserve">Des problèmes prioritaires rapportés distincts
A Kita, de nombreux participants en mentioné des problèmes prioritaires graves qui ne peuvent pas être strictement catégorisés dans le système des clusters humanitaires. Ils étaient en effet plus enclins à discuter de sujets tels que la détresse mentale, les addictions, ou l’excès de temps libre. A Koro à l’inverse, où la population est nettement plus familière avec la réponse humanitaire, des problèmes prioritaires s’inscrivant plus facilement dans la structure de la réponse humanitaire ont été mentionés, tels que la sécurité alimentaire, l’eau, hygiène et assainisement. 
Il en découle qu’il pourrait y avoir un lien entre les secteurs que les participants décident de rapporter comme prioritaires auprès d’une ONG humanitaire telle qu’IMPACT Initiatives, et l’étendue de la compréhension de la réponse humanitaire par les participants. Cela pourrait vouloir dire que les participants sélectionnent les besoins qu’ils souhaitent rapporter en fonction de leur audience. Si tel est le cas, les conséquences seraient vastes, car si un type de besoin n’était pas adressé par la communauté humanitaire par le passé, il pourrait tendre à être moins rapporté à des acteurs humanitaires par les communautés, et donc rester insatisfait dans le futur.
Cette analyse est fortement limitée par l’impossibilité d’isoler le rôle de la familiarité avec l’assistance humanitaire d’autres facteurs comme la situation humanitaire, qui est bien distincte dans les deux villes. </t>
  </si>
  <si>
    <t>La réponse humanitaire est nettement plus présente dans le cercle de Koro que dans celui de Kita. La MSNA montre ainsi que 60% des ménages à Koro cercle ont reçu une assistance humanitaire, alors que c'était le cas de 14% des ménages à Kita. La population de Koro est donc bien plus habituée à l'assistance humanitaire, et il est raisonable d'avancer qu'elle a aussi une meilleure compréhension de ce que les acteurs humanitaires peuvent apporter aux populations.
A Koro, les problèmes prioritaires sélectionés par les participants lors de la première phase de l'activité étaient principalement des problèmes graves englobés par le système des clusters. Particulièrement, environ deux tiers des problèmes graves sélectionés par les participants concernaient la sécurité alimentaire, l'eau, hygiène et assainissement, ou l'abris: les trois secteurs dans lesquels l'assistance est en général la plus saillante. Ce ne sont cependant pas les secteurs ou la proportion de ménages ayant reçu une aide humanitaire était la plus élevée, ni ceux ou la proportion de ménages dans le besoin était la plus élevée, d'après la MSNI.
A Kita, la population est en moyenne moins familière avec l'aide humanitaire. Les participants à l'activité ont mentioné des problèmes graves qui ne sont pas englobés par le système des clusters en plus haute proportion. Ils étaient seulement un tiers à mentioner des problèmes graves liés à la sécurité alimentaire, l'eau, hygiène et assainissement ou l'abris. Ils semblaient donc plus enclins à discuter des sujets qui ne sont pas ou moins adressés par la structure de la réponse humanitaire, tels que la santé mentale.
Il en découle qu'il pourrait y avoir un lien entre les secteurs que les participants décident de rapporter comme prioritaires auprès d'une ONG humanitaire telle qu'IMPACT Initiatives, et l'étendue de la compréhension de la réponse humanitaire par les participants. Cela pourrait vouloir dire que les participants sélectionnent les besoins qu'ils souhaitent rapporter en fonction de leur audience. Si tel est le cas, les conséquences seraient vastes, car si un type de besoin n'était pas adressé par la communauté humanitaire par le passé, il pourrait tendre à être moins rapporté à des acteurs humanitaires par les communautés, et donc rester insatisfait dans le futur.</t>
  </si>
  <si>
    <t>Reçu de l'aide adaptée aux besoins</t>
  </si>
  <si>
    <t>"Oui nous avons demandé de l'aide auprès des ONG et avons reçu une assistance en relation avec nos besoins (le riz, le sucre, lait et huile"." (GDH1 Koro)</t>
  </si>
  <si>
    <t>GDHomme1 Koro: attitude positive envers l'aide qui semble avoir soulagé ce besoins au cours de l'année écouleé"
GD2 Femme Koro : 1/5 partipant n'a pas récu d'aide humanitaire
GDH3 Koro: tous ont recu une aide en EHA (thème du groupe)</t>
  </si>
  <si>
    <t>Reçu une aide qui ne convenait pas (quantité insuffisante / qualité insuffisante / pas adaptée au meurs)</t>
  </si>
  <si>
    <t>"(…) mais la quantité et la qualité de l'aide reçue ne m'ont passatisfait"; "J'avais besoin de mil et de riz, il sm'ont donné des petit poits et desse moules qui ne sont pas dans mes habitudes alimentaires" (GDH1 Koro)
GD1 Femme Koro: "(…) mais la quantité et la qualité de l'aide reçue ne m'ont passatisfait" (GDH1 Koro)
"Oui j'ai reçu des aides humanitaires dans les années passées. Les aides m'ont aidé à surmonter beaucoup de difficultés bien qu'elles soient focalisées sur le secteur de la sécurité alimentaire" GDH3 Koro</t>
  </si>
  <si>
    <t>GDH3 Koro: l aide a toujours convenu en termes de qualité et de secteur, mais parfois la quantité était insuffisante</t>
  </si>
  <si>
    <t>L'aide n'est pas aussi régulièreque par le passé</t>
  </si>
  <si>
    <t>Ne sont même pas informés de l'arrivée d'une quelconque aide</t>
  </si>
  <si>
    <t>Satisfaction d l'aide récue</t>
  </si>
  <si>
    <t>GD2 Femme Koro : "J'ai reçu l'aide humanitaire et je suis très satisfaite"</t>
  </si>
  <si>
    <t>GD2 Femme Koro : fait rare a souligné , une particpante à rapporté sa satisfaction  quand à l'aide récu</t>
  </si>
  <si>
    <t>E1.1 - Sous-rapportage de certains besoins  (multisectorielle )</t>
  </si>
  <si>
    <t>Sous rapportage de certains besoins</t>
  </si>
  <si>
    <t>Revenu moyen de subsistance besoin prioritaire et permet de résoudre tous les autres besoins</t>
  </si>
  <si>
    <t>"Tout est lié à l'argent", "Le revenu ou moyen de subsistance est plus prioritaire pour moi que la protection/santé, car le revenus est la solution à la santé et aux autres besoins" GDH2 Koro
GD2  femme Koro : "Sans les revenus ce n’est pas facile de vivre dans notre communauté »</t>
  </si>
  <si>
    <t>GDH2 Koro: tous les participants mentionnent que le revenu permettra de résoudre tous lesautres problèmes et besoins.</t>
  </si>
  <si>
    <t xml:space="preserve">Cete question n'a pas bien été comprise et discutée par les groupes, elle n'est pas exploitable pour les outputs.
</t>
  </si>
  <si>
    <t xml:space="preserve">Les besoins en santé ou en protection semblent secondaires </t>
  </si>
  <si>
    <t>"Pour moi le pronlème en protection ou en santé dans notre communauté est moins préoccupant. Actuellement, les besoins en sécurité alimentaire sont plus élevée que les besoins en protection et anté, cas sans nourriture la vie reste difficile ici à Koro"; 
"Les problèmes ne sont pas des besoins prioritaires en qualité de vie, qui parle d'eau parle de la snaté, alors il faut vivre pour être protégé" GDH3 Koro
c'est étant en bonne santé qu'on peut s'inquieté de sa sécurité (protection)
"La santé n'est pas possible sans eau potable, d'où le choix de l'eau comme besoin prioritaire"GDF 3 Koro</t>
  </si>
  <si>
    <t>D'autres besoins prennent plus d'espace mental que la santé et la protectioN (SECAL)</t>
  </si>
  <si>
    <t>"Le besoin en sécurité alimentaire est vraiment crucial pour moi, ca me donne assez de soucis"</t>
  </si>
  <si>
    <t>Santé est aussi besoin prioritaire</t>
  </si>
  <si>
    <t>La santé est la base de tout, on ne peut rien faire sans la santé
GD2 femme kita "Actuellement on ne peut pas faire un mois sans partir à l'hopital, la santé est prioritaire"</t>
  </si>
  <si>
    <t xml:space="preserve">GD2 femme kita: toutes les participantes sont d'accord que la santé est un besoin prioritaire, mais l'abris qui les tient à cœur </t>
  </si>
  <si>
    <t>Pas de besoins en santé et protection</t>
  </si>
  <si>
    <t>Protection auss est un besoin important</t>
  </si>
  <si>
    <t xml:space="preserve"> Le besoin en sécurité se fait sentir chaque jour (les braquage, meurtres, consommation de drogue se multiplie)</t>
  </si>
  <si>
    <t>Hypothèse 4: La perception de besoins prioritaires et leur rapportage varie en fonction du genre du ou de la répondante.</t>
  </si>
  <si>
    <t>B.1.2 Besoins par genre (sectoriel)</t>
  </si>
  <si>
    <t>Genre et besoins</t>
  </si>
  <si>
    <t>Partage du besoin entre genres</t>
  </si>
  <si>
    <t>Homme et femmes partagent ce même besoin</t>
  </si>
  <si>
    <t>GD2 femme Kita: "tout le monde souhaitent avoir un endroit (bien) pour dormir, s'abrité"</t>
  </si>
  <si>
    <t>Tous les participants sont d'accord que les hommes et les femmes partagent le même besoin
GD2 femmme Koro : Tous les participants sont d'accord que les hommes et les femmes partagent le même besoin</t>
  </si>
  <si>
    <r>
      <rPr>
        <b/>
        <sz val="10"/>
        <color rgb="FF000000"/>
        <rFont val="Arial Narrow"/>
        <family val="2"/>
      </rPr>
      <t xml:space="preserve">Des problèmes prioritaires distincts
</t>
    </r>
    <r>
      <rPr>
        <sz val="10"/>
        <color rgb="FF000000"/>
        <rFont val="Arial Narrow"/>
        <family val="2"/>
      </rPr>
      <t xml:space="preserve">Malgré le fait que les discussions se soient centrées autour de la similarité des problèmes vécus par les hommes et les femmes, on remarque que les problèmes prioritaires avancés par chaque genre lors de la première phase de l’activité différaient considérablement. 
Alors qu’un tiers des femmes à Kita ont mentioné un problème grave de détresse mentale, aucun homme n’a sélectionné ce problème. Il en va demême pour les problèmes liés au manque d’endroit convenable pour vivre, qui a été mentioné presque exclusivement par des femmes, tout comme concernant les difficultés à rester propre, le manque de vêtements, chaussures ou couvertures., et l’excès de temps libre. A l’inverse, seuls les hommes ont relevé certains problèmes, comme la consommation abusive de drogues ou d’alcool.
Affectés différemment par le même problème
A travers les différents thèmes discutés dans les groupes, il est ressorti que beaucoup de participant.e.s considéraient que les hommes et les femmes étaient tous concernés par les problèmes discutés. 
Il a été mentioné dans certains groupes que les hommes et les femmes n’étaient cependant pas affectés de la même manière par les mêmes problèmes. Les rôles que l’homme et la femme prennent traditionnellement dans les ménages influent sur la manière dont ils l’étaient. 
Un homme discutant de la sécurité alimentaire l’a illustré: “Chez nous il est du devoir de l’homme de nourir sa famille”. Il explique que la femme et l’homme souffrent tous deux du manque de nourriture, mais l’homme souffre d’échouer dans son rôle social, alors que la femme souffre du manque de céréales disponibles pour nourir sa famille.
De même, une participante a expliqué: “(…) c’est nous les femmes qui allons chercher l’eau pour donner aux hommes. Entre 3h et 4h nous allons chercher de l’eau pour satisfaire nos besoins”, alors que les hommes sont responsables de payer l’eau. Ainsi, elles se considéraient plus affectées par le problème.
</t>
    </r>
    <r>
      <rPr>
        <b/>
        <sz val="10"/>
        <color rgb="FF000000"/>
        <rFont val="Arial Narrow"/>
        <family val="2"/>
      </rPr>
      <t xml:space="preserve">Des besoins genrés
</t>
    </r>
    <r>
      <rPr>
        <sz val="10"/>
        <color rgb="FF000000"/>
        <rFont val="Arial Narrow"/>
        <family val="2"/>
      </rPr>
      <t xml:space="preserve">Les participants ont souligné que certains besoins, comme la santé maternelle, ne concernait que les femmes. Cette particularité à été soulignée par un groupe d’hommes, soulignant l’aptitude de ceux-ci à parfois aussi rapporter des besoins qui ne les concernent pas directement.
Référez-vous à ce brief pour une analyse du rôle du genre sur les besoins humanitaires des ménages et personnes, basé sur les données quantitatives MSNA 2024.
</t>
    </r>
    <r>
      <rPr>
        <b/>
        <sz val="10"/>
        <color rgb="FF000000"/>
        <rFont val="Arial Narrow"/>
        <family val="2"/>
      </rPr>
      <t xml:space="preserve">Messages clés
</t>
    </r>
    <r>
      <rPr>
        <sz val="10"/>
        <color rgb="FF000000"/>
        <rFont val="Arial Narrow"/>
        <family val="2"/>
      </rPr>
      <t xml:space="preserve">Malgré le fait que les deux sexes se considèrent comme affectés par les problèmes discutés dans chaque groupe, les problèmes prioritaires dont les hommes et femmes choisissent de discuter en premier lieu sont très différents. De plus, les normes sociales veulent que la manière dont les hommes et les femmes sont affectés diffère elle aussi.
</t>
    </r>
  </si>
  <si>
    <t xml:space="preserve">Cette analyse soulignant le rôle du genre du répondant dans le rapportage des besoins vient compléter ce brief qui met en exergue le rôle du genre sur les besoins humanitaires des ménages et personnes, basé sur les données quantitatives MSNA 2024.
https://repository.impact-initiatives.org/document/impact/f245c22c/REACH_MLI_MSNA-Gender-Focus-Brief-Rox.pdf </t>
  </si>
  <si>
    <t>Les femmes sont plus marquées que les hommes</t>
  </si>
  <si>
    <t>GD3  femme Koro : "… C’est nous les femmes qui allons chercher l’eau pour donner aux hommes. Entre 3h et 4h nous allons chercher de l’eau pour satisfaire nos besoins"</t>
  </si>
  <si>
    <t>Les hommes et les femmes n'ont pas les memes activités, mais elles sont toutes affectées</t>
  </si>
  <si>
    <t>GD3 femme kita: "les femmes crient, parlent plus que les hommes sinon ils se rejoint sur certains besoin"
"Chez nous il est du devoir de l'homme de nourir sa famille" (GDH1 Koro)</t>
  </si>
  <si>
    <t>Chercher l'eau concerne principalement les femmes
Payer l'eau concerne principalement les hommes
GD3 femme kita: selon les participantes les femmes et les hommes peuvent avoir le même le besoin en terme de sentiment de detresse mais ne se manifestera pas de la même façon, et les causes ne seront pas les mêmes, comme pour le cas de trahision en mariage les femmes sont plus exposé à cela
GH1Koro - beaucoup mentionnent que les responsabilités sont différentes pour les hommes et les femmes</t>
  </si>
  <si>
    <t>Hommes et femmes sont concernés, se mobilisent mais de manière différente</t>
  </si>
  <si>
    <t>CH note sur le doc word analytique: femmes mentionnent qu elles soutiennent l homme en faisant du commerce / approtant des ressources, alors que les hommes ne le mentionnent pas.</t>
  </si>
  <si>
    <t>Certains besoins de santé sont spécifiques aux femmes (Suivi de grossesse pour les femmes (CPN))</t>
  </si>
  <si>
    <t>GD3 femme kita: "par ailleurs il ya certains besoin qui sont propre aux femme comme grossesse, accouchement</t>
  </si>
  <si>
    <t xml:space="preserve">
Les moyens d’existence sont capturés à travers plusieurs indicateurs dans la MSNA. Notamment, le nombre de personnes contribuant au revenu du ménage, le type d’AGR, les sources principales de revenus et leurs montants, ainsi que l’érosion des moyens d’existence (à travers le module LCSI). 
REACH n’utilise cependant pas d’indicateurs composites ou de cadre analytique qui mesure les besoins en
moyens de subsistance en eux-mêmes, et non pas de manière transversale. Après quelques itérations
non convaincantes (en 2022 et 2023), les moyens de subsistance ne sont plus non plus inclus dans le cadre
analytique de la MSNI en 2024, car celui-ci est basé sur l’architecture humanitaire des clusters.</t>
  </si>
  <si>
    <r>
      <rPr>
        <b/>
        <sz val="10"/>
        <color theme="8" tint="0.39997558519241921"/>
        <rFont val="Arial Narrow"/>
        <family val="2"/>
      </rPr>
      <t>Définition du besoin par les participant.e.s</t>
    </r>
    <r>
      <rPr>
        <b/>
        <sz val="10"/>
        <color theme="1"/>
        <rFont val="Arial Narrow"/>
        <family val="2"/>
      </rPr>
      <t xml:space="preserve">
</t>
    </r>
    <r>
      <rPr>
        <sz val="10"/>
        <color theme="1"/>
        <rFont val="Arial Narrow"/>
        <family val="2"/>
      </rPr>
      <t xml:space="preserve">Le problème grave lié aux moyens de subsistance est transversal. Les participants mentionnent que s’ils avaient un moyen de subsistance, ils pourraient répondre à tous leurs autres besoins par eux-mêmes. Ils définissent aussi leur problème grave lié aux moyens de subsistance comme une difficulté économique globale, touchant au coût de la vie, au manque de revenus pour couvrir les dépenses. Ils ont d’ailleurs discuté longuement des multiples implications du manque de moyens d’existence sur d’autres aspects de leur vie, renforçant la dimension transversale de ce besoin.
Certaines mentions touchant à l'impact mental de ce manque de moyens d'existence ont aussi été faites, concernant l’ennui causé par l'excès de temps libre, ou le chômage des jeunes, ainsi que le manque de valeur sociétale des personnes sans ressources.
</t>
    </r>
  </si>
  <si>
    <t>Accidents de la route, meurtres, braquages dus à la consommation de drogues et d'alcool</t>
  </si>
  <si>
    <t>Beaucoup de Personnes ont des besoins en santé mentale dans la communauté</t>
  </si>
  <si>
    <r>
      <rPr>
        <b/>
        <sz val="10"/>
        <color theme="8" tint="0.39997558519241921"/>
        <rFont val="Arial Narrow"/>
        <family val="2"/>
      </rPr>
      <t>Définition du besoin par les participant.e.s</t>
    </r>
    <r>
      <rPr>
        <sz val="10"/>
        <rFont val="Arial Narrow"/>
        <family val="2"/>
      </rPr>
      <t xml:space="preserve">
Les participantes ont évoqué tant des besoins sectoriels que des préoccupations de la vie quotidienne comme étant à la source de leur sentiment d'extrême détresse. Le point commun est que chacune a décidé de mentionner ce problème par le prisme de l’effet de celui-ci dans leur esprit plutôt que du besoin concret lui-même: en effet, lors de la sélection de leurs trois problèmes graves principaux selon l’échelle HESPER, elles ont sélectioné avoir un problème grave lié à un sentiment d'extrême détresse, plutôt qu’un besoin sectoriel qui était parfois à la source de cette détresse.
Il s’agit d’une thématique discutée et mentionnée uniquement par des femmes. Selon elles, les femmes ont tendance à extérioriser davantage leurs sentiments face à une situation que les hommes.
</t>
    </r>
    <r>
      <rPr>
        <b/>
        <sz val="10"/>
        <color theme="8" tint="0.39997558519241921"/>
        <rFont val="Arial Narrow"/>
        <family val="2"/>
      </rPr>
      <t xml:space="preserve">
</t>
    </r>
    <r>
      <rPr>
        <sz val="10"/>
        <rFont val="Arial Narrow"/>
        <family val="2"/>
      </rPr>
      <t xml:space="preserve">
</t>
    </r>
    <r>
      <rPr>
        <b/>
        <sz val="10"/>
        <color theme="8" tint="0.39997558519241921"/>
        <rFont val="Arial Narrow"/>
        <family val="2"/>
      </rPr>
      <t>Observations sur le déroulement de la discussion</t>
    </r>
    <r>
      <rPr>
        <sz val="10"/>
        <rFont val="Arial Narrow"/>
        <family val="2"/>
      </rPr>
      <t xml:space="preserve">
Le groupe qui a discuté de la détresse mentale était composé de 6 femmes et situé à Kita. 
Lors de la discussion, certaines participantes se sont senties très libres de partager leurs vécus et sentiments. Cela a créé une atmosphère de partage et d’écoute.
Certaines participantes ont mentioné parler de leur détresse avec des proches pour tenter d’y remédier. La discussion qui a été crée avec les participantes a aussi illustré les bienfaits d’exprimer ce sentiment pour les participantes.</t>
    </r>
  </si>
  <si>
    <t>La santé mentale est très peu capturée dans la MSNA. Il n’existe d’ailleurs pas encore de cadre analytique qui permette de mesurer la santé mentale de manière robuste. Dans le cadre analytique MSNI, un des indicateurs composites pour le secteur protection compte le nombre de situations vis-à-vis desquelles les participants se sont sentis inquiets. Cette idée capture cependant mieux le nombre de situations auxquelles les répondants ont été exposés que l’impact mental que chacune d’entre-elles - ou d’autres qui ne sont pas inclues - génère sur la personne.</t>
  </si>
  <si>
    <t>Augmentation des besoins en santé à cause de meurtres, braquages, accident de circulation, dus à des addictions</t>
  </si>
  <si>
    <t>Césarienne plutot qu'accouchement</t>
  </si>
  <si>
    <t>Utilisatoin de la médecine traditionnelle au Mali: https://shs.cairn.info/revue-hegel-2015-1-page-36?lang=fr</t>
  </si>
  <si>
    <t>MSNI – Besoins mesurés</t>
  </si>
  <si>
    <t xml:space="preserve">% de ménages PND de Kita dans le besoin par secteur  </t>
  </si>
  <si>
    <t>HESPER – Besoins auto-perçus</t>
  </si>
  <si>
    <t>% de ménages PND de Kita par problème grave par secteur</t>
  </si>
  <si>
    <t xml:space="preserve"> % de ménages PND de Koro dans le besoin par secteur</t>
  </si>
  <si>
    <t>% de ménages PND de Koro par problème grave par secteur</t>
  </si>
  <si>
    <t>Information sur les participants</t>
  </si>
  <si>
    <t>L’évaluation s’est concentrée sur un milieu urbain (villes de Kita et de Koro), et sur des participant.e.s non déplacées (PND). Les participants ont été répartis en groupes de discussion genrés. Aucun critère en dehors du genre et du statut de déplacement n'a été appliqué pour l'inclusion des participant.e.s dans l'évaluation. En effet, l'évaluation inclut délibérément des personnes de tous âges, de toutes professions et de tous milieux socio-économiques. Les participant.e.s ont été sélectioné.e.s avec l'aide des autorités des villes respectives, selon les critères demandés.
À Kita, les participants hommes étaient relativement jeunes (entre 22 et 45 ans) par rapport à ceux de Koro (entre 28 et 70 ans), et l’audience était majoritairement instruite, en comparaison à Koro où beaucoup de participants ne l'étaient pas. Les professions des participants variaient : commerçants, techniciens, cultivateurs, enseignants, etc.
Quant aux participantes femmes, elles étaient âgées de 21 à 60 ans à Kita et de 23 à 45 ans à Koro. Alors que la majorité étaient ménagères, certaines exerçaient des professions, notamment commerçante, ou enseignante.</t>
  </si>
  <si>
    <t>Graphiques présentés aux participant.e.s afin de permettre des discussions autour des résultats de la MSNI et de l'échelle HESPER dans leurs cercles respectifs</t>
  </si>
  <si>
    <t>Source: MSNA 2024</t>
  </si>
  <si>
    <t xml:space="preserve">Lors de l’activité, deux graphiques qui résumaient la prévalence des besoins sectoriels de la population dans leur cercle ont été présentés à chaque groupe - se référer à l'onglet "HESPER vs MSNI" pour les graphiques présentés. L’un était basé sur les besoins ressortant de l’échelle HESPER, l’autre sur le cadre analytique MSNI, tous deux basés sur les données MSNA 2024. Dans la majorité des groupes, les participants ont considéré que le graphique basé que l’échelle HESPER était plus fidèle à leur perception des besoins de la population. Cette préférence a souvent été justifiée par le fait que le secteur spécifique dont le groupe parlait était plus mis en avant par l’analyse HESPER que par l’analyse MSNI. </t>
  </si>
  <si>
    <t>Graphiques présentés aux participant.e.s lors de la dernière phase de l'atelier, présentant les besoins sectoriels issus du calcul MSNI et de l'échelle HESPER pour leur cercle, basé sur les données MSNA 2024</t>
  </si>
  <si>
    <t>HESPER vs MSNI</t>
  </si>
  <si>
    <t>Sentiment d'extrême détresse</t>
  </si>
  <si>
    <t>Rapportées telles quelles dans l'output - pas d'analyse ou messages clés en dehors de ceux sortis sur la partie 1</t>
  </si>
  <si>
    <r>
      <t xml:space="preserve">GD1 femme Koro : Les questions proposées par les participants révèlent une certaine familiarité avec des outils et approches généralement utilisés dans les évaluations de la sécurité alimentaire. Elles se concentrent notamment sur des aspects tels que les stratégies de subsistance, l’accès aux ressources (comme les terres cultivables) et les mécanismes d’adaptation (tels que la vente de biens de valeur). Ces thématiques sont caractéristiques d’outils d’évaluation tels que l’IPC ou les questionnaires sur les stratégies d’adaptation.  
Cependant, cette orientation contraste avec le choix de l’outil HESPER, qui a été choisi par toutes les participantes comme  reflétant au mieux leurs besoins prioritaires.
</t>
    </r>
    <r>
      <rPr>
        <b/>
        <sz val="10"/>
        <rFont val="Arial Narrow"/>
        <family val="2"/>
      </rPr>
      <t>Observation à prendre compte lors de l'analyse de l'hypothèse 3</t>
    </r>
  </si>
  <si>
    <t>GD1 Femme Koro: "Les hommes et les femmes partagent les mêmes préoccupations car la sécurité alimentaire est essentielle pour la survie de la famille, moi souvent je prends du crédit pour acheter la nourriture."</t>
  </si>
  <si>
    <t>"Je considère le problèmeen renevus et moyens de subsistance comme un problème majeur dans la vie des jeunes car la majorité des jeunes sont au chomage et sont en manque de financement pour démarrer une AGR"(GDH2 Koro)
'GD2  femme Koro : "A cause de l’insécurité nous n’avons pas accès à certains marchés pour écouler nos produit, mon commerce est arrêté …. "
'GD2  femme Koro : "Les AGR ne sont plus assez soutenues ou financées par les ONG, je n’ai pas les moyens pour financer mes activités …. "
'"Aujourd'hui nous vivons dans la difficulté. Tous es jeunes sont sans emplois après les études"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</si>
</sst>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1" x14ac:knownFonts="1">
    <font>
      <sz val="11"/>
      <color theme="1"/>
      <name val="Aptos Narrow"/>
      <family val="2"/>
      <scheme val="minor"/>
    </font>
    <font>
      <b/>
      <i/>
      <sz val="16"/>
      <color theme="1"/>
      <name val="Arial Narrow"/>
      <family val="2"/>
    </font>
    <font>
      <i/>
      <sz val="11"/>
      <color theme="1"/>
      <name val="Arial Narrow"/>
      <family val="2"/>
    </font>
    <font>
      <b/>
      <sz val="10"/>
      <color theme="0"/>
      <name val="Arial Narrow"/>
      <family val="2"/>
    </font>
    <font>
      <b/>
      <sz val="11"/>
      <color theme="0"/>
      <name val="Arial Narrow"/>
      <family val="2"/>
    </font>
    <font>
      <b/>
      <sz val="10"/>
      <color theme="1"/>
      <name val="Arial Narrow"/>
      <family val="2"/>
    </font>
    <font>
      <sz val="11"/>
      <color theme="1"/>
      <name val="Arial Narrow"/>
      <family val="2"/>
    </font>
    <font>
      <i/>
      <sz val="10"/>
      <color theme="1"/>
      <name val="Arial Narrow"/>
      <family val="2"/>
    </font>
    <font>
      <sz val="10"/>
      <name val="Arial Narrow"/>
      <family val="2"/>
    </font>
    <font>
      <sz val="11"/>
      <name val="Arial Narrow"/>
      <family val="2"/>
    </font>
    <font>
      <sz val="11"/>
      <name val="Aptos Narrow"/>
      <family val="2"/>
      <scheme val="minor"/>
    </font>
    <font>
      <i/>
      <sz val="10"/>
      <name val="Arial Narrow"/>
      <family val="2"/>
    </font>
    <font>
      <sz val="10"/>
      <color theme="1"/>
      <name val="Arial Narrow"/>
      <family val="2"/>
    </font>
    <font>
      <u/>
      <sz val="11"/>
      <color theme="10"/>
      <name val="Aptos Narrow"/>
      <family val="2"/>
      <scheme val="minor"/>
    </font>
    <font>
      <b/>
      <sz val="26"/>
      <color rgb="FF000000"/>
      <name val="Arial Narrow"/>
      <family val="2"/>
    </font>
    <font>
      <b/>
      <sz val="10"/>
      <name val="Arial Narrow"/>
      <family val="2"/>
    </font>
    <font>
      <sz val="11"/>
      <color theme="1"/>
      <name val="Aptos"/>
      <family val="2"/>
    </font>
    <font>
      <b/>
      <sz val="12"/>
      <color theme="0"/>
      <name val="Roboto Condensed"/>
    </font>
    <font>
      <b/>
      <sz val="12"/>
      <color theme="1"/>
      <name val="Roboto Condensed"/>
    </font>
    <font>
      <b/>
      <sz val="12"/>
      <name val="Roboto Condensed"/>
    </font>
    <font>
      <i/>
      <sz val="11"/>
      <name val="Aptos Narrow"/>
      <family val="2"/>
      <scheme val="minor"/>
    </font>
    <font>
      <sz val="10"/>
      <color theme="2" tint="-0.249977111117893"/>
      <name val="Arial Narrow"/>
      <family val="2"/>
    </font>
    <font>
      <sz val="10"/>
      <color theme="8" tint="0.39997558519241921"/>
      <name val="Arial Narrow"/>
      <family val="2"/>
    </font>
    <font>
      <b/>
      <sz val="10"/>
      <color theme="8" tint="0.39997558519241921"/>
      <name val="Arial Narrow"/>
      <family val="2"/>
    </font>
    <font>
      <b/>
      <sz val="12"/>
      <color theme="0"/>
      <name val="Segoe UI"/>
      <family val="2"/>
    </font>
    <font>
      <sz val="12"/>
      <name val="Segoe UI"/>
      <family val="2"/>
    </font>
    <font>
      <u/>
      <sz val="12"/>
      <color theme="10"/>
      <name val="Segoe UI"/>
      <family val="2"/>
    </font>
    <font>
      <b/>
      <sz val="12"/>
      <name val="Segoe UI"/>
      <family val="2"/>
    </font>
    <font>
      <sz val="12"/>
      <color theme="1"/>
      <name val="Segoe UI"/>
      <family val="2"/>
    </font>
    <font>
      <sz val="11"/>
      <color theme="1"/>
      <name val="Segoe UI"/>
      <family val="2"/>
    </font>
    <font>
      <sz val="11"/>
      <color theme="0"/>
      <name val="Segoe UI"/>
      <family val="2"/>
    </font>
    <font>
      <sz val="11"/>
      <color theme="0"/>
      <name val="Roboto Condensed"/>
    </font>
    <font>
      <sz val="9"/>
      <color theme="0"/>
      <name val="Roboto Condensed"/>
    </font>
    <font>
      <b/>
      <sz val="20"/>
      <color rgb="FFEE585A"/>
      <name val="Roboto"/>
    </font>
    <font>
      <b/>
      <sz val="10"/>
      <color rgb="FF000000"/>
      <name val="Arial Narrow"/>
      <family val="2"/>
    </font>
    <font>
      <sz val="10"/>
      <color rgb="FF000000"/>
      <name val="Arial Narrow"/>
      <family val="2"/>
    </font>
    <font>
      <b/>
      <sz val="11"/>
      <color theme="1"/>
      <name val="Arial Narrow"/>
      <family val="2"/>
    </font>
    <font>
      <b/>
      <sz val="15"/>
      <color theme="1"/>
      <name val="Arial Narrow"/>
      <family val="2"/>
    </font>
    <font>
      <b/>
      <sz val="20"/>
      <color rgb="FFEE585A"/>
      <name val="Roboto Condensed"/>
    </font>
    <font>
      <b/>
      <sz val="15"/>
      <color theme="0"/>
      <name val="Arial Narrow"/>
      <family val="2"/>
    </font>
    <font>
      <sz val="10"/>
      <color theme="0"/>
      <name val="Arial Narrow"/>
      <family val="2"/>
    </font>
  </fonts>
  <fills count="18">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rgb="FFEE585A"/>
        <bgColor indexed="64"/>
      </patternFill>
    </fill>
    <fill>
      <patternFill patternType="solid">
        <fgColor theme="0" tint="-0.14999847407452621"/>
        <bgColor indexed="64"/>
      </patternFill>
    </fill>
    <fill>
      <patternFill patternType="solid">
        <fgColor rgb="FFEE5859"/>
        <bgColor rgb="FFD63F40"/>
      </patternFill>
    </fill>
    <fill>
      <patternFill patternType="solid">
        <fgColor rgb="FFD2CBB8"/>
        <bgColor rgb="FFD63F40"/>
      </patternFill>
    </fill>
    <fill>
      <patternFill patternType="solid">
        <fgColor rgb="FFF49090"/>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tint="0.89999084444715716"/>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rgb="FFFFFFCC"/>
        <bgColor indexed="64"/>
      </patternFill>
    </fill>
  </fills>
  <borders count="72">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theme="2" tint="-0.249977111117893"/>
      </left>
      <right style="medium">
        <color theme="2" tint="-0.249977111117893"/>
      </right>
      <top style="medium">
        <color theme="2" tint="-0.249977111117893"/>
      </top>
      <bottom style="medium">
        <color theme="2" tint="-0.249977111117893"/>
      </bottom>
      <diagonal/>
    </border>
    <border>
      <left style="medium">
        <color theme="2" tint="-0.249977111117893"/>
      </left>
      <right/>
      <top style="medium">
        <color theme="2" tint="-0.249977111117893"/>
      </top>
      <bottom/>
      <diagonal/>
    </border>
    <border>
      <left/>
      <right/>
      <top style="medium">
        <color theme="2" tint="-0.249977111117893"/>
      </top>
      <bottom/>
      <diagonal/>
    </border>
    <border>
      <left style="medium">
        <color theme="2" tint="-0.249977111117893"/>
      </left>
      <right/>
      <top/>
      <bottom/>
      <diagonal/>
    </border>
    <border>
      <left/>
      <right style="medium">
        <color theme="2" tint="-0.249977111117893"/>
      </right>
      <top/>
      <bottom/>
      <diagonal/>
    </border>
    <border>
      <left style="medium">
        <color theme="2" tint="-0.249977111117893"/>
      </left>
      <right/>
      <top/>
      <bottom style="medium">
        <color theme="2" tint="-0.249977111117893"/>
      </bottom>
      <diagonal/>
    </border>
    <border>
      <left/>
      <right/>
      <top/>
      <bottom style="medium">
        <color theme="2" tint="-0.249977111117893"/>
      </bottom>
      <diagonal/>
    </border>
    <border>
      <left/>
      <right style="medium">
        <color theme="2" tint="-0.249977111117893"/>
      </right>
      <top/>
      <bottom style="medium">
        <color theme="2" tint="-0.249977111117893"/>
      </bottom>
      <diagonal/>
    </border>
    <border>
      <left style="medium">
        <color theme="2" tint="-0.249977111117893"/>
      </left>
      <right style="medium">
        <color theme="2" tint="-0.249977111117893"/>
      </right>
      <top style="medium">
        <color theme="2" tint="-0.249977111117893"/>
      </top>
      <bottom/>
      <diagonal/>
    </border>
    <border>
      <left style="medium">
        <color theme="2" tint="-0.249977111117893"/>
      </left>
      <right style="medium">
        <color theme="2" tint="-0.249977111117893"/>
      </right>
      <top/>
      <bottom/>
      <diagonal/>
    </border>
    <border>
      <left style="medium">
        <color theme="2" tint="-0.249977111117893"/>
      </left>
      <right style="medium">
        <color theme="2" tint="-0.249977111117893"/>
      </right>
      <top/>
      <bottom style="medium">
        <color theme="2" tint="-0.249977111117893"/>
      </bottom>
      <diagonal/>
    </border>
    <border>
      <left style="medium">
        <color theme="2" tint="-0.249977111117893"/>
      </left>
      <right/>
      <top style="medium">
        <color theme="2" tint="-0.249977111117893"/>
      </top>
      <bottom style="medium">
        <color theme="2" tint="-0.249977111117893"/>
      </bottom>
      <diagonal/>
    </border>
    <border>
      <left style="medium">
        <color auto="1"/>
      </left>
      <right style="medium">
        <color theme="2" tint="-0.249977111117893"/>
      </right>
      <top/>
      <bottom/>
      <diagonal/>
    </border>
    <border>
      <left/>
      <right/>
      <top style="medium">
        <color theme="1"/>
      </top>
      <bottom/>
      <diagonal/>
    </border>
    <border>
      <left/>
      <right style="medium">
        <color theme="2" tint="-0.249977111117893"/>
      </right>
      <top style="medium">
        <color theme="1"/>
      </top>
      <bottom/>
      <diagonal/>
    </border>
    <border>
      <left style="medium">
        <color theme="2" tint="-0.249977111117893"/>
      </left>
      <right/>
      <top style="medium">
        <color theme="1"/>
      </top>
      <bottom/>
      <diagonal/>
    </border>
    <border>
      <left/>
      <right style="medium">
        <color theme="1"/>
      </right>
      <top/>
      <bottom/>
      <diagonal/>
    </border>
    <border>
      <left/>
      <right/>
      <top/>
      <bottom style="medium">
        <color theme="1"/>
      </bottom>
      <diagonal/>
    </border>
    <border>
      <left/>
      <right style="medium">
        <color theme="2" tint="-0.249977111117893"/>
      </right>
      <top/>
      <bottom style="medium">
        <color theme="1"/>
      </bottom>
      <diagonal/>
    </border>
    <border>
      <left style="medium">
        <color theme="2" tint="-0.249977111117893"/>
      </left>
      <right/>
      <top/>
      <bottom style="medium">
        <color theme="1"/>
      </bottom>
      <diagonal/>
    </border>
    <border>
      <left style="medium">
        <color auto="1"/>
      </left>
      <right style="medium">
        <color theme="2" tint="-0.249977111117893"/>
      </right>
      <top style="medium">
        <color theme="1"/>
      </top>
      <bottom/>
      <diagonal/>
    </border>
    <border>
      <left style="medium">
        <color theme="2" tint="-0.249977111117893"/>
      </left>
      <right style="medium">
        <color theme="2" tint="-0.249977111117893"/>
      </right>
      <top style="medium">
        <color theme="1"/>
      </top>
      <bottom/>
      <diagonal/>
    </border>
    <border>
      <left style="medium">
        <color auto="1"/>
      </left>
      <right style="medium">
        <color theme="2" tint="-0.249977111117893"/>
      </right>
      <top/>
      <bottom style="medium">
        <color theme="1"/>
      </bottom>
      <diagonal/>
    </border>
    <border>
      <left style="medium">
        <color theme="2" tint="-0.249977111117893"/>
      </left>
      <right style="medium">
        <color theme="2" tint="-0.249977111117893"/>
      </right>
      <top/>
      <bottom style="medium">
        <color theme="1"/>
      </bottom>
      <diagonal/>
    </border>
    <border>
      <left style="medium">
        <color theme="1"/>
      </left>
      <right style="medium">
        <color rgb="FF000000"/>
      </right>
      <top style="medium">
        <color theme="1"/>
      </top>
      <bottom/>
      <diagonal/>
    </border>
    <border>
      <left style="medium">
        <color rgb="FF000000"/>
      </left>
      <right style="medium">
        <color theme="1"/>
      </right>
      <top style="medium">
        <color theme="1"/>
      </top>
      <bottom/>
      <diagonal/>
    </border>
    <border>
      <left style="thin">
        <color indexed="64"/>
      </left>
      <right style="medium">
        <color theme="1"/>
      </right>
      <top style="thin">
        <color indexed="64"/>
      </top>
      <bottom style="thin">
        <color indexed="64"/>
      </bottom>
      <diagonal/>
    </border>
    <border>
      <left style="thin">
        <color indexed="64"/>
      </left>
      <right style="medium">
        <color theme="1"/>
      </right>
      <top style="thin">
        <color indexed="64"/>
      </top>
      <bottom style="medium">
        <color theme="1"/>
      </bottom>
      <diagonal/>
    </border>
    <border>
      <left/>
      <right style="medium">
        <color theme="1"/>
      </right>
      <top style="medium">
        <color theme="1"/>
      </top>
      <bottom style="medium">
        <color rgb="FFFFFFFF"/>
      </bottom>
      <diagonal/>
    </border>
    <border>
      <left/>
      <right style="medium">
        <color theme="1"/>
      </right>
      <top style="medium">
        <color rgb="FFFFFFFF"/>
      </top>
      <bottom/>
      <diagonal/>
    </border>
    <border>
      <left/>
      <right style="medium">
        <color theme="1"/>
      </right>
      <top style="thin">
        <color indexed="64"/>
      </top>
      <bottom style="thin">
        <color indexed="64"/>
      </bottom>
      <diagonal/>
    </border>
    <border>
      <left/>
      <right style="medium">
        <color theme="1"/>
      </right>
      <top style="thin">
        <color indexed="64"/>
      </top>
      <bottom style="medium">
        <color theme="1"/>
      </bottom>
      <diagonal/>
    </border>
    <border>
      <left style="medium">
        <color theme="1"/>
      </left>
      <right style="medium">
        <color theme="1"/>
      </right>
      <top style="medium">
        <color theme="1"/>
      </top>
      <bottom/>
      <diagonal/>
    </border>
    <border>
      <left style="medium">
        <color theme="1"/>
      </left>
      <right style="medium">
        <color theme="1"/>
      </right>
      <top style="medium">
        <color rgb="FFFFFFFF"/>
      </top>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diagonal/>
    </border>
    <border>
      <left style="medium">
        <color theme="1"/>
      </left>
      <right style="medium">
        <color theme="1"/>
      </right>
      <top/>
      <bottom/>
      <diagonal/>
    </border>
    <border>
      <left style="medium">
        <color theme="1"/>
      </left>
      <right style="medium">
        <color theme="1"/>
      </right>
      <top style="thin">
        <color indexed="64"/>
      </top>
      <bottom style="medium">
        <color theme="1"/>
      </bottom>
      <diagonal/>
    </border>
    <border>
      <left style="medium">
        <color theme="1"/>
      </left>
      <right style="medium">
        <color theme="1"/>
      </right>
      <top style="thin">
        <color indexed="64"/>
      </top>
      <bottom style="thin">
        <color theme="1"/>
      </bottom>
      <diagonal/>
    </border>
    <border>
      <left style="thin">
        <color indexed="64"/>
      </left>
      <right style="thin">
        <color indexed="64"/>
      </right>
      <top style="thin">
        <color indexed="64"/>
      </top>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diagonal/>
    </border>
    <border>
      <left style="thin">
        <color indexed="64"/>
      </left>
      <right style="medium">
        <color theme="1"/>
      </right>
      <top style="medium">
        <color theme="1"/>
      </top>
      <bottom/>
      <diagonal/>
    </border>
    <border>
      <left style="thin">
        <color indexed="64"/>
      </left>
      <right style="thin">
        <color indexed="64"/>
      </right>
      <top style="thin">
        <color indexed="64"/>
      </top>
      <bottom style="medium">
        <color theme="1"/>
      </bottom>
      <diagonal/>
    </border>
    <border>
      <left style="thin">
        <color theme="1"/>
      </left>
      <right style="thin">
        <color theme="1"/>
      </right>
      <top style="thin">
        <color theme="1"/>
      </top>
      <bottom style="thin">
        <color theme="1"/>
      </bottom>
      <diagonal/>
    </border>
    <border>
      <left/>
      <right style="thin">
        <color indexed="64"/>
      </right>
      <top style="thin">
        <color indexed="64"/>
      </top>
      <bottom style="thin">
        <color indexed="64"/>
      </bottom>
      <diagonal/>
    </border>
    <border>
      <left/>
      <right style="thin">
        <color indexed="64"/>
      </right>
      <top style="thin">
        <color indexed="64"/>
      </top>
      <bottom style="medium">
        <color theme="1"/>
      </bottom>
      <diagonal/>
    </border>
    <border>
      <left style="thin">
        <color theme="1"/>
      </left>
      <right style="thin">
        <color theme="1"/>
      </right>
      <top style="thin">
        <color theme="1"/>
      </top>
      <bottom/>
      <diagonal/>
    </border>
    <border>
      <left/>
      <right style="thin">
        <color indexed="64"/>
      </right>
      <top style="thin">
        <color indexed="64"/>
      </top>
      <bottom/>
      <diagonal/>
    </border>
    <border>
      <left style="thin">
        <color indexed="64"/>
      </left>
      <right style="medium">
        <color theme="1"/>
      </right>
      <top style="thin">
        <color indexed="64"/>
      </top>
      <bottom/>
      <diagonal/>
    </border>
    <border>
      <left style="medium">
        <color theme="1"/>
      </left>
      <right style="thin">
        <color theme="1"/>
      </right>
      <top style="medium">
        <color theme="1"/>
      </top>
      <bottom style="thin">
        <color theme="1"/>
      </bottom>
      <diagonal/>
    </border>
    <border>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theme="1"/>
      </right>
      <top style="thin">
        <color theme="1"/>
      </top>
      <bottom style="thin">
        <color theme="1"/>
      </bottom>
      <diagonal/>
    </border>
    <border>
      <left style="medium">
        <color theme="1"/>
      </left>
      <right style="thin">
        <color theme="1"/>
      </right>
      <top style="thin">
        <color theme="1"/>
      </top>
      <bottom style="medium">
        <color theme="1"/>
      </bottom>
      <diagonal/>
    </border>
    <border>
      <left/>
      <right style="medium">
        <color theme="1"/>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theme="2" tint="-0.249977111117893"/>
      </right>
      <top style="medium">
        <color theme="2" tint="-0.249977111117893"/>
      </top>
      <bottom/>
      <diagonal/>
    </border>
    <border>
      <left/>
      <right style="medium">
        <color theme="2" tint="-0.249977111117893"/>
      </right>
      <top style="thin">
        <color indexed="64"/>
      </top>
      <bottom/>
      <diagonal/>
    </border>
    <border>
      <left style="medium">
        <color theme="2" tint="-0.249977111117893"/>
      </left>
      <right/>
      <top style="thin">
        <color indexed="64"/>
      </top>
      <bottom/>
      <diagonal/>
    </border>
  </borders>
  <cellStyleXfs count="2">
    <xf numFmtId="0" fontId="0" fillId="0" borderId="0"/>
    <xf numFmtId="0" fontId="13" fillId="0" borderId="0" applyNumberFormat="0" applyFill="0" applyBorder="0" applyAlignment="0" applyProtection="0"/>
  </cellStyleXfs>
  <cellXfs count="444">
    <xf numFmtId="0" fontId="0" fillId="0" borderId="0" xfId="0"/>
    <xf numFmtId="0" fontId="0" fillId="0" borderId="0" xfId="0" applyAlignment="1">
      <alignment horizontal="center" vertical="center"/>
    </xf>
    <xf numFmtId="0" fontId="0" fillId="0" borderId="0" xfId="0" applyAlignment="1">
      <alignment horizontal="left"/>
    </xf>
    <xf numFmtId="0" fontId="0" fillId="0" borderId="0" xfId="0" applyAlignment="1">
      <alignment wrapText="1"/>
    </xf>
    <xf numFmtId="0" fontId="18" fillId="0" borderId="0" xfId="0" applyFont="1" applyAlignment="1">
      <alignment vertical="center" wrapText="1"/>
    </xf>
    <xf numFmtId="0" fontId="0" fillId="0" borderId="0" xfId="0" applyAlignment="1">
      <alignment textRotation="90"/>
    </xf>
    <xf numFmtId="0" fontId="3" fillId="3" borderId="0" xfId="0" applyFont="1" applyFill="1" applyAlignment="1">
      <alignment horizontal="center" vertical="center" wrapText="1"/>
    </xf>
    <xf numFmtId="0" fontId="4" fillId="3" borderId="0" xfId="0" applyFont="1" applyFill="1" applyAlignment="1">
      <alignment horizontal="center" vertical="center" wrapText="1"/>
    </xf>
    <xf numFmtId="0" fontId="4" fillId="8" borderId="0" xfId="0" applyFont="1" applyFill="1" applyAlignment="1">
      <alignment horizontal="center" vertical="center" wrapText="1"/>
    </xf>
    <xf numFmtId="0" fontId="3" fillId="8" borderId="0" xfId="0" applyFont="1" applyFill="1" applyAlignment="1">
      <alignment horizontal="center" vertical="center" wrapText="1"/>
    </xf>
    <xf numFmtId="0" fontId="6" fillId="0" borderId="0" xfId="0" applyFont="1" applyAlignment="1">
      <alignment horizontal="center" vertical="center" wrapText="1"/>
    </xf>
    <xf numFmtId="0" fontId="3" fillId="3" borderId="0" xfId="0" applyFont="1" applyFill="1" applyAlignment="1">
      <alignment horizontal="left" wrapText="1"/>
    </xf>
    <xf numFmtId="0" fontId="9" fillId="0" borderId="0" xfId="0" applyFont="1" applyAlignment="1">
      <alignment horizontal="center" vertical="center" wrapText="1"/>
    </xf>
    <xf numFmtId="0" fontId="3" fillId="4" borderId="0" xfId="0" applyFont="1" applyFill="1" applyAlignment="1">
      <alignment horizontal="left" vertical="top" wrapText="1"/>
    </xf>
    <xf numFmtId="0" fontId="3" fillId="4" borderId="0" xfId="0" applyFont="1" applyFill="1" applyAlignment="1">
      <alignment vertical="center" wrapText="1"/>
    </xf>
    <xf numFmtId="0" fontId="3" fillId="4" borderId="0" xfId="0" applyFont="1" applyFill="1" applyAlignment="1">
      <alignment horizontal="left" vertical="center" wrapText="1"/>
    </xf>
    <xf numFmtId="0" fontId="4" fillId="3" borderId="7" xfId="0" applyFont="1" applyFill="1" applyBorder="1" applyAlignment="1">
      <alignment horizontal="center" vertical="center" wrapText="1"/>
    </xf>
    <xf numFmtId="0" fontId="4" fillId="3" borderId="7" xfId="0" applyFont="1" applyFill="1" applyBorder="1" applyAlignment="1">
      <alignment horizontal="center" vertical="center"/>
    </xf>
    <xf numFmtId="0" fontId="3" fillId="3" borderId="7" xfId="0" applyFont="1" applyFill="1" applyBorder="1" applyAlignment="1">
      <alignment horizontal="center" vertical="center" wrapText="1"/>
    </xf>
    <xf numFmtId="0" fontId="6" fillId="0" borderId="7" xfId="0" applyFont="1" applyBorder="1" applyAlignment="1">
      <alignment horizontal="center" vertical="center"/>
    </xf>
    <xf numFmtId="0" fontId="3" fillId="3" borderId="7" xfId="0" applyFont="1" applyFill="1" applyBorder="1" applyAlignment="1">
      <alignment horizontal="left"/>
    </xf>
    <xf numFmtId="0" fontId="3" fillId="3" borderId="8" xfId="0" applyFont="1" applyFill="1" applyBorder="1" applyAlignment="1">
      <alignment horizontal="left"/>
    </xf>
    <xf numFmtId="0" fontId="9" fillId="0" borderId="7" xfId="0" applyFont="1" applyBorder="1" applyAlignment="1">
      <alignment horizontal="center" vertical="center"/>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9" fillId="2" borderId="7" xfId="0" applyFont="1" applyFill="1" applyBorder="1" applyAlignment="1">
      <alignment horizontal="center" vertical="center"/>
    </xf>
    <xf numFmtId="0" fontId="3" fillId="4" borderId="7" xfId="0" applyFont="1" applyFill="1" applyBorder="1" applyAlignment="1">
      <alignment vertical="center" wrapText="1"/>
    </xf>
    <xf numFmtId="0" fontId="3" fillId="4" borderId="8" xfId="0" applyFont="1" applyFill="1" applyBorder="1" applyAlignment="1">
      <alignmen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4" fillId="8" borderId="7" xfId="0" applyFont="1" applyFill="1" applyBorder="1" applyAlignment="1">
      <alignment horizontal="center" vertical="center" wrapText="1"/>
    </xf>
    <xf numFmtId="0" fontId="4" fillId="8" borderId="7" xfId="0" applyFont="1" applyFill="1" applyBorder="1" applyAlignment="1">
      <alignment horizontal="center" vertical="center"/>
    </xf>
    <xf numFmtId="0" fontId="3" fillId="8" borderId="7" xfId="0" applyFont="1" applyFill="1" applyBorder="1" applyAlignment="1">
      <alignment horizontal="center" vertical="center" wrapText="1"/>
    </xf>
    <xf numFmtId="0" fontId="18" fillId="0" borderId="7" xfId="0" applyFont="1" applyBorder="1" applyAlignment="1">
      <alignment vertical="center" wrapText="1"/>
    </xf>
    <xf numFmtId="0" fontId="5" fillId="0" borderId="7" xfId="0" applyFont="1" applyBorder="1"/>
    <xf numFmtId="0" fontId="3" fillId="4" borderId="7" xfId="0" applyFont="1" applyFill="1" applyBorder="1" applyAlignment="1">
      <alignment horizontal="left" vertical="top"/>
    </xf>
    <xf numFmtId="0" fontId="3" fillId="4" borderId="7" xfId="0" applyFont="1" applyFill="1" applyBorder="1" applyAlignment="1">
      <alignment vertical="center"/>
    </xf>
    <xf numFmtId="0" fontId="3" fillId="4" borderId="7" xfId="0" applyFont="1" applyFill="1" applyBorder="1" applyAlignment="1">
      <alignment horizontal="left" vertical="center"/>
    </xf>
    <xf numFmtId="0" fontId="0" fillId="0" borderId="10" xfId="0" applyBorder="1" applyAlignment="1">
      <alignment horizontal="left"/>
    </xf>
    <xf numFmtId="0" fontId="0" fillId="0" borderId="10" xfId="0" applyBorder="1" applyAlignment="1">
      <alignment horizontal="center" vertical="center"/>
    </xf>
    <xf numFmtId="0" fontId="6" fillId="0" borderId="7" xfId="0" applyFont="1" applyBorder="1" applyAlignment="1">
      <alignment horizontal="center" vertical="center" wrapText="1"/>
    </xf>
    <xf numFmtId="0" fontId="3" fillId="3" borderId="7" xfId="0" applyFont="1" applyFill="1" applyBorder="1" applyAlignment="1">
      <alignment horizontal="left" wrapText="1"/>
    </xf>
    <xf numFmtId="0" fontId="9" fillId="0" borderId="7" xfId="0" applyFont="1" applyBorder="1" applyAlignment="1">
      <alignment horizontal="center" vertical="center" wrapText="1"/>
    </xf>
    <xf numFmtId="0" fontId="0" fillId="0" borderId="13" xfId="0" applyBorder="1" applyAlignment="1">
      <alignment horizontal="center" vertical="center"/>
    </xf>
    <xf numFmtId="0" fontId="3" fillId="3" borderId="13" xfId="0" applyFont="1" applyFill="1" applyBorder="1" applyAlignment="1">
      <alignment horizontal="left"/>
    </xf>
    <xf numFmtId="0" fontId="3" fillId="4" borderId="13" xfId="0" applyFont="1" applyFill="1" applyBorder="1" applyAlignment="1">
      <alignment horizontal="left" vertical="top" wrapText="1"/>
    </xf>
    <xf numFmtId="0" fontId="3" fillId="4" borderId="13" xfId="0" applyFont="1" applyFill="1" applyBorder="1" applyAlignment="1">
      <alignment vertical="center" wrapText="1"/>
    </xf>
    <xf numFmtId="0" fontId="3" fillId="4" borderId="13" xfId="0" applyFont="1" applyFill="1" applyBorder="1" applyAlignment="1">
      <alignment horizontal="left" vertical="center" wrapText="1"/>
    </xf>
    <xf numFmtId="0" fontId="18" fillId="0" borderId="15" xfId="0" applyFont="1" applyBorder="1" applyAlignment="1">
      <alignment vertical="center" wrapText="1"/>
    </xf>
    <xf numFmtId="0" fontId="0" fillId="0" borderId="4" xfId="0" applyBorder="1" applyAlignment="1">
      <alignment horizontal="center" vertical="center"/>
    </xf>
    <xf numFmtId="0" fontId="8" fillId="0" borderId="8" xfId="0" applyFont="1" applyBorder="1" applyAlignment="1">
      <alignment horizontal="left" wrapText="1"/>
    </xf>
    <xf numFmtId="0" fontId="8" fillId="0" borderId="8" xfId="0" applyFont="1" applyBorder="1" applyAlignment="1">
      <alignment horizontal="left" vertical="center" wrapText="1"/>
    </xf>
    <xf numFmtId="0" fontId="8" fillId="0" borderId="8" xfId="0" quotePrefix="1" applyFont="1" applyBorder="1" applyAlignment="1">
      <alignment horizontal="center" vertical="center" wrapText="1"/>
    </xf>
    <xf numFmtId="0" fontId="16" fillId="9" borderId="13" xfId="0" applyFont="1" applyFill="1" applyBorder="1" applyAlignment="1">
      <alignment vertical="center" wrapText="1"/>
    </xf>
    <xf numFmtId="0" fontId="10" fillId="9" borderId="13" xfId="0" applyFont="1" applyFill="1" applyBorder="1" applyAlignment="1">
      <alignment horizontal="center" vertical="center"/>
    </xf>
    <xf numFmtId="0" fontId="3" fillId="9" borderId="13" xfId="0" applyFont="1" applyFill="1" applyBorder="1" applyAlignment="1">
      <alignment horizontal="left" vertical="center" wrapText="1"/>
    </xf>
    <xf numFmtId="0" fontId="15" fillId="9" borderId="13" xfId="0" applyFont="1" applyFill="1" applyBorder="1" applyAlignment="1">
      <alignment vertical="center" wrapText="1"/>
    </xf>
    <xf numFmtId="0" fontId="8" fillId="0" borderId="8" xfId="0" applyFont="1" applyBorder="1" applyAlignment="1">
      <alignment vertical="center" wrapText="1"/>
    </xf>
    <xf numFmtId="0" fontId="12" fillId="0" borderId="8" xfId="0" quotePrefix="1" applyFont="1" applyBorder="1" applyAlignment="1">
      <alignment horizontal="center" vertical="center" wrapText="1"/>
    </xf>
    <xf numFmtId="0" fontId="8" fillId="0" borderId="17" xfId="0" applyFont="1" applyBorder="1" applyAlignment="1">
      <alignment horizontal="left"/>
    </xf>
    <xf numFmtId="0" fontId="11" fillId="0" borderId="17" xfId="0" applyFont="1" applyBorder="1" applyAlignment="1">
      <alignment vertical="center" wrapText="1"/>
    </xf>
    <xf numFmtId="0" fontId="9" fillId="0" borderId="19" xfId="0" applyFont="1" applyBorder="1" applyAlignment="1">
      <alignment horizontal="center" vertical="center"/>
    </xf>
    <xf numFmtId="0" fontId="9" fillId="0" borderId="17" xfId="0" applyFont="1" applyBorder="1" applyAlignment="1">
      <alignment horizontal="center" vertical="center"/>
    </xf>
    <xf numFmtId="0" fontId="8" fillId="2" borderId="21" xfId="0" applyFont="1" applyFill="1" applyBorder="1" applyAlignment="1">
      <alignment horizontal="center" vertical="center" wrapText="1"/>
    </xf>
    <xf numFmtId="0" fontId="10" fillId="0" borderId="21" xfId="0" applyFont="1" applyBorder="1"/>
    <xf numFmtId="0" fontId="3" fillId="0" borderId="21" xfId="0" applyFont="1" applyBorder="1" applyAlignment="1">
      <alignment horizontal="left"/>
    </xf>
    <xf numFmtId="0" fontId="3" fillId="0" borderId="22" xfId="0" applyFont="1" applyBorder="1" applyAlignment="1">
      <alignment horizontal="left"/>
    </xf>
    <xf numFmtId="0" fontId="8" fillId="0" borderId="17" xfId="0" applyFont="1" applyBorder="1" applyAlignment="1">
      <alignment horizontal="left" vertical="center" wrapText="1"/>
    </xf>
    <xf numFmtId="0" fontId="8" fillId="0" borderId="21" xfId="0" applyFont="1" applyBorder="1" applyAlignment="1">
      <alignment horizontal="left"/>
    </xf>
    <xf numFmtId="0" fontId="11" fillId="2" borderId="21" xfId="0" applyFont="1" applyFill="1" applyBorder="1" applyAlignment="1">
      <alignment vertical="center" wrapText="1"/>
    </xf>
    <xf numFmtId="0" fontId="9" fillId="2" borderId="23"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7" xfId="0" applyFont="1" applyFill="1" applyBorder="1" applyAlignment="1">
      <alignment horizontal="center" vertical="center"/>
    </xf>
    <xf numFmtId="0" fontId="11" fillId="2" borderId="17" xfId="0" applyFont="1" applyFill="1" applyBorder="1" applyAlignment="1">
      <alignment vertical="center" wrapText="1"/>
    </xf>
    <xf numFmtId="0" fontId="9" fillId="0" borderId="17" xfId="0" applyFont="1" applyBorder="1" applyAlignment="1">
      <alignment horizontal="center" vertical="center" wrapText="1"/>
    </xf>
    <xf numFmtId="0" fontId="9" fillId="0" borderId="21" xfId="0" applyFont="1" applyBorder="1" applyAlignment="1">
      <alignment horizontal="center" vertical="center" wrapText="1"/>
    </xf>
    <xf numFmtId="0" fontId="11" fillId="0" borderId="21" xfId="0" applyFont="1" applyBorder="1" applyAlignment="1">
      <alignment vertical="center" wrapText="1"/>
    </xf>
    <xf numFmtId="0" fontId="9" fillId="0" borderId="21" xfId="0" applyFont="1" applyBorder="1" applyAlignment="1">
      <alignment horizontal="center" vertical="center"/>
    </xf>
    <xf numFmtId="0" fontId="9" fillId="0" borderId="19" xfId="0" applyFont="1" applyBorder="1" applyAlignment="1">
      <alignment horizontal="center" vertical="center" wrapText="1"/>
    </xf>
    <xf numFmtId="0" fontId="9" fillId="0" borderId="23" xfId="0" applyFont="1" applyBorder="1" applyAlignment="1">
      <alignment horizontal="center" vertical="center" wrapText="1"/>
    </xf>
    <xf numFmtId="0" fontId="0" fillId="2" borderId="0" xfId="0" applyFill="1"/>
    <xf numFmtId="0" fontId="28" fillId="2" borderId="0" xfId="0" applyFont="1" applyFill="1" applyAlignment="1">
      <alignment vertical="center"/>
    </xf>
    <xf numFmtId="0" fontId="29" fillId="2" borderId="0" xfId="0" applyFont="1" applyFill="1" applyAlignment="1">
      <alignment vertical="center"/>
    </xf>
    <xf numFmtId="0" fontId="0" fillId="2" borderId="0" xfId="0" applyFill="1" applyAlignment="1">
      <alignment horizontal="left" indent="1"/>
    </xf>
    <xf numFmtId="0" fontId="11" fillId="2" borderId="3" xfId="0" applyFont="1" applyFill="1" applyBorder="1" applyAlignment="1">
      <alignment vertical="center" wrapText="1"/>
    </xf>
    <xf numFmtId="0" fontId="18" fillId="16" borderId="0" xfId="0" applyFont="1" applyFill="1" applyAlignment="1">
      <alignment horizontal="center" vertical="center" wrapText="1"/>
    </xf>
    <xf numFmtId="0" fontId="0" fillId="16" borderId="7" xfId="0" applyFill="1" applyBorder="1"/>
    <xf numFmtId="0" fontId="9" fillId="16" borderId="7" xfId="0" applyFont="1" applyFill="1" applyBorder="1" applyAlignment="1">
      <alignment horizontal="center" vertical="center" wrapText="1"/>
    </xf>
    <xf numFmtId="0" fontId="9" fillId="16" borderId="0" xfId="0" applyFont="1" applyFill="1" applyAlignment="1">
      <alignment horizontal="center" vertical="center" wrapText="1"/>
    </xf>
    <xf numFmtId="0" fontId="8" fillId="16" borderId="13" xfId="0" applyFont="1" applyFill="1" applyBorder="1" applyAlignment="1">
      <alignment horizontal="center" vertical="center" wrapText="1"/>
    </xf>
    <xf numFmtId="0" fontId="8" fillId="16" borderId="13" xfId="0" quotePrefix="1" applyFont="1" applyFill="1" applyBorder="1" applyAlignment="1">
      <alignment horizontal="center" vertical="center" wrapText="1"/>
    </xf>
    <xf numFmtId="0" fontId="11" fillId="16" borderId="13" xfId="0" quotePrefix="1" applyFont="1" applyFill="1" applyBorder="1" applyAlignment="1">
      <alignment horizontal="center" vertical="center" wrapText="1"/>
    </xf>
    <xf numFmtId="0" fontId="12" fillId="12" borderId="7" xfId="0" applyFont="1" applyFill="1" applyBorder="1" applyAlignment="1">
      <alignment horizontal="center" vertical="center" textRotation="90" wrapText="1"/>
    </xf>
    <xf numFmtId="0" fontId="12" fillId="17" borderId="7" xfId="0" applyFont="1" applyFill="1" applyBorder="1" applyAlignment="1">
      <alignment horizontal="center" vertical="center" textRotation="90" wrapText="1"/>
    </xf>
    <xf numFmtId="0" fontId="0" fillId="2" borderId="10" xfId="0" applyFill="1" applyBorder="1"/>
    <xf numFmtId="0" fontId="24" fillId="6" borderId="32" xfId="0" applyFont="1" applyFill="1" applyBorder="1" applyAlignment="1">
      <alignment horizontal="left" vertical="center" wrapText="1" indent="1"/>
    </xf>
    <xf numFmtId="0" fontId="25" fillId="5" borderId="33" xfId="0" applyFont="1" applyFill="1" applyBorder="1" applyAlignment="1">
      <alignment horizontal="left" vertical="center" wrapText="1" indent="1"/>
    </xf>
    <xf numFmtId="0" fontId="25" fillId="0" borderId="34" xfId="0" applyFont="1" applyBorder="1" applyAlignment="1">
      <alignment horizontal="left" vertical="center" wrapText="1" indent="1"/>
    </xf>
    <xf numFmtId="0" fontId="25" fillId="5" borderId="34" xfId="0" applyFont="1" applyFill="1" applyBorder="1" applyAlignment="1">
      <alignment horizontal="left" vertical="center" wrapText="1" indent="1"/>
    </xf>
    <xf numFmtId="0" fontId="25" fillId="2" borderId="34" xfId="0" applyFont="1" applyFill="1" applyBorder="1" applyAlignment="1">
      <alignment horizontal="left" vertical="center" wrapText="1" indent="1"/>
    </xf>
    <xf numFmtId="0" fontId="26" fillId="15" borderId="34" xfId="1" applyFont="1" applyFill="1" applyBorder="1" applyAlignment="1">
      <alignment horizontal="left" vertical="center" indent="1"/>
    </xf>
    <xf numFmtId="0" fontId="27" fillId="7" borderId="20" xfId="0" applyFont="1" applyFill="1" applyBorder="1" applyAlignment="1">
      <alignment horizontal="left" vertical="center" wrapText="1" indent="1"/>
    </xf>
    <xf numFmtId="0" fontId="24" fillId="6" borderId="36" xfId="0" applyFont="1" applyFill="1" applyBorder="1" applyAlignment="1">
      <alignment horizontal="left" vertical="center" wrapText="1" indent="1"/>
    </xf>
    <xf numFmtId="0" fontId="25" fillId="5" borderId="37" xfId="0" applyFont="1" applyFill="1" applyBorder="1" applyAlignment="1">
      <alignment horizontal="left" vertical="center" wrapText="1" indent="1"/>
    </xf>
    <xf numFmtId="0" fontId="25" fillId="0" borderId="38" xfId="0" applyFont="1" applyBorder="1" applyAlignment="1">
      <alignment horizontal="left" vertical="center" wrapText="1" indent="1"/>
    </xf>
    <xf numFmtId="0" fontId="25" fillId="5" borderId="38" xfId="0" applyFont="1" applyFill="1" applyBorder="1" applyAlignment="1">
      <alignment horizontal="left" vertical="center" wrapText="1" indent="1"/>
    </xf>
    <xf numFmtId="0" fontId="25" fillId="2" borderId="38" xfId="0" applyFont="1" applyFill="1" applyBorder="1" applyAlignment="1">
      <alignment horizontal="left" vertical="center" wrapText="1" indent="1"/>
    </xf>
    <xf numFmtId="0" fontId="25" fillId="15" borderId="38" xfId="0" applyFont="1" applyFill="1" applyBorder="1" applyAlignment="1">
      <alignment horizontal="left" vertical="center" wrapText="1" indent="1"/>
    </xf>
    <xf numFmtId="0" fontId="27" fillId="7" borderId="40" xfId="0" applyFont="1" applyFill="1" applyBorder="1" applyAlignment="1">
      <alignment horizontal="left" vertical="center" wrapText="1" indent="1"/>
    </xf>
    <xf numFmtId="0" fontId="8" fillId="0" borderId="3" xfId="0" applyFont="1" applyBorder="1" applyAlignment="1">
      <alignment horizontal="left"/>
    </xf>
    <xf numFmtId="0" fontId="9" fillId="0" borderId="3" xfId="0" applyFont="1" applyBorder="1" applyAlignment="1">
      <alignment horizontal="center" vertical="center"/>
    </xf>
    <xf numFmtId="0" fontId="25" fillId="5" borderId="40" xfId="0" applyFont="1" applyFill="1" applyBorder="1" applyAlignment="1">
      <alignment horizontal="left" vertical="center" wrapText="1" indent="1"/>
    </xf>
    <xf numFmtId="0" fontId="25" fillId="2" borderId="42" xfId="0" applyFont="1" applyFill="1" applyBorder="1" applyAlignment="1">
      <alignment horizontal="left" vertical="center" wrapText="1" indent="1"/>
    </xf>
    <xf numFmtId="0" fontId="25" fillId="0" borderId="34" xfId="0" quotePrefix="1" applyFont="1" applyBorder="1" applyAlignment="1">
      <alignment horizontal="left" vertical="center" wrapText="1" indent="1"/>
    </xf>
    <xf numFmtId="0" fontId="29" fillId="2" borderId="2" xfId="0" applyFont="1" applyFill="1" applyBorder="1"/>
    <xf numFmtId="0" fontId="29" fillId="2" borderId="30" xfId="0" applyFont="1" applyFill="1" applyBorder="1"/>
    <xf numFmtId="0" fontId="29" fillId="2" borderId="47" xfId="0" applyFont="1" applyFill="1" applyBorder="1"/>
    <xf numFmtId="0" fontId="29" fillId="2" borderId="31" xfId="0" applyFont="1" applyFill="1" applyBorder="1"/>
    <xf numFmtId="0" fontId="29" fillId="2" borderId="49" xfId="0" applyFont="1" applyFill="1" applyBorder="1"/>
    <xf numFmtId="0" fontId="29" fillId="2" borderId="50" xfId="0" applyFont="1" applyFill="1" applyBorder="1"/>
    <xf numFmtId="0" fontId="0" fillId="2" borderId="48" xfId="0" applyFill="1" applyBorder="1"/>
    <xf numFmtId="0" fontId="0" fillId="2" borderId="51" xfId="0" applyFill="1" applyBorder="1"/>
    <xf numFmtId="0" fontId="29" fillId="2" borderId="52" xfId="0" applyFont="1" applyFill="1" applyBorder="1"/>
    <xf numFmtId="0" fontId="29" fillId="2" borderId="43" xfId="0" applyFont="1" applyFill="1" applyBorder="1"/>
    <xf numFmtId="0" fontId="29" fillId="2" borderId="53" xfId="0" applyFont="1" applyFill="1" applyBorder="1"/>
    <xf numFmtId="0" fontId="29" fillId="2" borderId="55" xfId="0" applyFont="1" applyFill="1" applyBorder="1"/>
    <xf numFmtId="0" fontId="29" fillId="2" borderId="56" xfId="0" applyFont="1" applyFill="1" applyBorder="1"/>
    <xf numFmtId="0" fontId="29" fillId="2" borderId="57" xfId="0" applyFont="1" applyFill="1" applyBorder="1"/>
    <xf numFmtId="0" fontId="25" fillId="0" borderId="39" xfId="0" applyFont="1" applyBorder="1" applyAlignment="1">
      <alignment horizontal="left" vertical="center" wrapText="1" indent="1"/>
    </xf>
    <xf numFmtId="0" fontId="25" fillId="0" borderId="60" xfId="0" quotePrefix="1" applyFont="1" applyBorder="1" applyAlignment="1">
      <alignment horizontal="left" vertical="center" wrapText="1" indent="1"/>
    </xf>
    <xf numFmtId="0" fontId="31" fillId="4" borderId="44" xfId="0" applyFont="1" applyFill="1" applyBorder="1" applyAlignment="1">
      <alignment wrapText="1"/>
    </xf>
    <xf numFmtId="0" fontId="31" fillId="4" borderId="45" xfId="0" applyFont="1" applyFill="1" applyBorder="1" applyAlignment="1">
      <alignment vertical="center" textRotation="45" wrapText="1"/>
    </xf>
    <xf numFmtId="0" fontId="31" fillId="4" borderId="46" xfId="0" applyFont="1" applyFill="1" applyBorder="1" applyAlignment="1">
      <alignment vertical="center" textRotation="45" wrapText="1"/>
    </xf>
    <xf numFmtId="0" fontId="32" fillId="4" borderId="2" xfId="0" applyFont="1" applyFill="1" applyBorder="1" applyAlignment="1">
      <alignment vertical="center"/>
    </xf>
    <xf numFmtId="0" fontId="32" fillId="4" borderId="30" xfId="0" applyFont="1" applyFill="1" applyBorder="1" applyAlignment="1">
      <alignment vertical="center"/>
    </xf>
    <xf numFmtId="0" fontId="30" fillId="4" borderId="54" xfId="0" applyFont="1" applyFill="1" applyBorder="1"/>
    <xf numFmtId="0" fontId="30" fillId="4" borderId="58" xfId="0" applyFont="1" applyFill="1" applyBorder="1"/>
    <xf numFmtId="0" fontId="30" fillId="4" borderId="59" xfId="0" applyFont="1" applyFill="1" applyBorder="1"/>
    <xf numFmtId="0" fontId="12" fillId="16" borderId="7" xfId="0" applyFont="1" applyFill="1" applyBorder="1" applyAlignment="1">
      <alignment horizontal="center" vertical="center" textRotation="90" wrapText="1"/>
    </xf>
    <xf numFmtId="0" fontId="8" fillId="0" borderId="21" xfId="0" applyFont="1" applyBorder="1" applyAlignment="1">
      <alignment horizontal="left" vertical="center" wrapText="1"/>
    </xf>
    <xf numFmtId="0" fontId="11" fillId="0" borderId="21" xfId="0" quotePrefix="1" applyFont="1" applyBorder="1" applyAlignment="1">
      <alignment vertical="center" wrapText="1"/>
    </xf>
    <xf numFmtId="0" fontId="9" fillId="0" borderId="23" xfId="0" applyFont="1" applyBorder="1" applyAlignment="1">
      <alignment horizontal="center" vertical="center"/>
    </xf>
    <xf numFmtId="0" fontId="8" fillId="2" borderId="21" xfId="0" applyFont="1" applyFill="1" applyBorder="1" applyAlignment="1">
      <alignment horizontal="left" vertical="center"/>
    </xf>
    <xf numFmtId="0" fontId="11" fillId="2" borderId="21" xfId="0" applyFont="1" applyFill="1" applyBorder="1" applyAlignment="1">
      <alignment horizontal="left"/>
    </xf>
    <xf numFmtId="0" fontId="9" fillId="2" borderId="8" xfId="0" applyFont="1" applyFill="1" applyBorder="1" applyAlignment="1">
      <alignment horizontal="center" vertical="center"/>
    </xf>
    <xf numFmtId="0" fontId="25" fillId="2" borderId="40" xfId="0" applyFont="1" applyFill="1" applyBorder="1" applyAlignment="1">
      <alignment horizontal="left" vertical="center" wrapText="1" indent="1"/>
    </xf>
    <xf numFmtId="0" fontId="36" fillId="2" borderId="0" xfId="0" applyFont="1" applyFill="1" applyAlignment="1">
      <alignment vertical="center"/>
    </xf>
    <xf numFmtId="0" fontId="36" fillId="2" borderId="0" xfId="0" applyFont="1" applyFill="1" applyAlignment="1">
      <alignment horizontal="center" vertical="center"/>
    </xf>
    <xf numFmtId="0" fontId="37" fillId="2" borderId="0" xfId="0" applyFont="1" applyFill="1" applyAlignment="1">
      <alignment horizontal="center" vertical="center"/>
    </xf>
    <xf numFmtId="0" fontId="37" fillId="2" borderId="0" xfId="0" applyFont="1" applyFill="1" applyAlignment="1">
      <alignment vertical="center"/>
    </xf>
    <xf numFmtId="0" fontId="0" fillId="2" borderId="61" xfId="0" applyFill="1" applyBorder="1"/>
    <xf numFmtId="0" fontId="6" fillId="2" borderId="62" xfId="0" applyFont="1" applyFill="1" applyBorder="1" applyAlignment="1">
      <alignment horizontal="justify" vertical="center"/>
    </xf>
    <xf numFmtId="0" fontId="0" fillId="2" borderId="62" xfId="0" applyFill="1" applyBorder="1"/>
    <xf numFmtId="0" fontId="0" fillId="2" borderId="63" xfId="0" applyFill="1" applyBorder="1"/>
    <xf numFmtId="0" fontId="0" fillId="2" borderId="64" xfId="0" applyFill="1" applyBorder="1"/>
    <xf numFmtId="0" fontId="0" fillId="2" borderId="65" xfId="0" applyFill="1" applyBorder="1"/>
    <xf numFmtId="0" fontId="37" fillId="2" borderId="64" xfId="0" applyFont="1" applyFill="1" applyBorder="1" applyAlignment="1">
      <alignment horizontal="center" vertical="center"/>
    </xf>
    <xf numFmtId="0" fontId="37" fillId="2" borderId="65" xfId="0" applyFont="1" applyFill="1" applyBorder="1" applyAlignment="1">
      <alignment horizontal="center" vertical="center"/>
    </xf>
    <xf numFmtId="0" fontId="6" fillId="2" borderId="0" xfId="0" applyFont="1" applyFill="1" applyAlignment="1">
      <alignment horizontal="justify" vertical="center"/>
    </xf>
    <xf numFmtId="0" fontId="6" fillId="2" borderId="0" xfId="0" applyFont="1" applyFill="1" applyAlignment="1">
      <alignment horizontal="left" vertical="center"/>
    </xf>
    <xf numFmtId="0" fontId="0" fillId="2" borderId="66" xfId="0" applyFill="1" applyBorder="1"/>
    <xf numFmtId="0" fontId="0" fillId="2" borderId="67" xfId="0" applyFill="1" applyBorder="1"/>
    <xf numFmtId="0" fontId="0" fillId="2" borderId="68" xfId="0" applyFill="1" applyBorder="1"/>
    <xf numFmtId="0" fontId="39" fillId="2" borderId="0" xfId="0" applyFont="1" applyFill="1" applyAlignment="1">
      <alignment horizontal="center" vertical="center"/>
    </xf>
    <xf numFmtId="0" fontId="37" fillId="2" borderId="64" xfId="0" applyFont="1" applyFill="1" applyBorder="1" applyAlignment="1">
      <alignment vertical="center"/>
    </xf>
    <xf numFmtId="0" fontId="37" fillId="2" borderId="65" xfId="0" applyFont="1" applyFill="1" applyBorder="1" applyAlignment="1">
      <alignment vertical="center"/>
    </xf>
    <xf numFmtId="0" fontId="36" fillId="2" borderId="0" xfId="0" applyFont="1" applyFill="1" applyAlignment="1">
      <alignment horizontal="justify" vertical="center"/>
    </xf>
    <xf numFmtId="0" fontId="36" fillId="2" borderId="0" xfId="0" applyFont="1" applyFill="1"/>
    <xf numFmtId="0" fontId="25" fillId="5" borderId="20" xfId="0" applyFont="1" applyFill="1" applyBorder="1" applyAlignment="1">
      <alignment horizontal="left" vertical="center" wrapText="1" indent="1"/>
    </xf>
    <xf numFmtId="0" fontId="25" fillId="2" borderId="20" xfId="0" quotePrefix="1" applyFont="1" applyFill="1" applyBorder="1" applyAlignment="1">
      <alignment horizontal="left" vertical="center" wrapText="1"/>
    </xf>
    <xf numFmtId="0" fontId="25" fillId="5" borderId="39" xfId="0" applyFont="1" applyFill="1" applyBorder="1" applyAlignment="1">
      <alignment horizontal="left" vertical="center" wrapText="1" indent="1"/>
    </xf>
    <xf numFmtId="0" fontId="25" fillId="5" borderId="60" xfId="0" quotePrefix="1" applyFont="1" applyFill="1" applyBorder="1" applyAlignment="1">
      <alignment horizontal="left" vertical="center" wrapText="1" indent="1"/>
    </xf>
    <xf numFmtId="0" fontId="25" fillId="5" borderId="41" xfId="0" applyFont="1" applyFill="1" applyBorder="1" applyAlignment="1">
      <alignment horizontal="left" vertical="center" wrapText="1" indent="1"/>
    </xf>
    <xf numFmtId="0" fontId="25" fillId="5" borderId="35" xfId="0" applyFont="1" applyFill="1" applyBorder="1" applyAlignment="1">
      <alignment horizontal="left" vertical="center" wrapText="1" indent="1"/>
    </xf>
    <xf numFmtId="0" fontId="3" fillId="3" borderId="8"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2" xfId="0" applyFont="1" applyBorder="1" applyAlignment="1">
      <alignment horizontal="center" vertical="center" wrapText="1"/>
    </xf>
    <xf numFmtId="0" fontId="14" fillId="0" borderId="28" xfId="0" applyFont="1" applyBorder="1" applyAlignment="1">
      <alignment horizontal="center" vertical="top" wrapText="1"/>
    </xf>
    <xf numFmtId="0" fontId="14" fillId="0" borderId="29" xfId="0" applyFont="1" applyBorder="1" applyAlignment="1">
      <alignment horizontal="center" vertical="top" wrapText="1"/>
    </xf>
    <xf numFmtId="0" fontId="33" fillId="2" borderId="0" xfId="0" applyFont="1" applyFill="1" applyAlignment="1">
      <alignment horizontal="center" vertical="center" wrapText="1"/>
    </xf>
    <xf numFmtId="0" fontId="33" fillId="2" borderId="0" xfId="0" applyFont="1" applyFill="1" applyAlignment="1">
      <alignment horizontal="center" vertical="center"/>
    </xf>
    <xf numFmtId="0" fontId="39" fillId="4" borderId="0" xfId="0" applyFont="1" applyFill="1" applyAlignment="1">
      <alignment horizontal="center" vertical="center"/>
    </xf>
    <xf numFmtId="0" fontId="37" fillId="2" borderId="0" xfId="0" applyFont="1" applyFill="1" applyAlignment="1">
      <alignment horizontal="center" vertical="center"/>
    </xf>
    <xf numFmtId="0" fontId="38" fillId="2" borderId="0" xfId="0" applyFont="1" applyFill="1" applyAlignment="1">
      <alignment horizontal="center" vertical="center" wrapText="1"/>
    </xf>
    <xf numFmtId="0" fontId="36" fillId="2" borderId="0" xfId="0" applyFont="1" applyFill="1" applyAlignment="1">
      <alignment horizontal="center" vertical="center"/>
    </xf>
    <xf numFmtId="0" fontId="8" fillId="2" borderId="13"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0" xfId="0" applyFont="1" applyFill="1" applyAlignment="1">
      <alignment horizontal="center" vertical="center" wrapText="1"/>
    </xf>
    <xf numFmtId="0" fontId="8" fillId="0" borderId="2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7" xfId="0" applyFont="1" applyBorder="1" applyAlignment="1">
      <alignment horizontal="center" vertical="center" wrapText="1"/>
    </xf>
    <xf numFmtId="0" fontId="12" fillId="0" borderId="7" xfId="0" applyFont="1" applyBorder="1" applyAlignment="1">
      <alignment horizontal="center" vertical="center" textRotation="90"/>
    </xf>
    <xf numFmtId="0" fontId="8" fillId="0" borderId="0" xfId="0" applyFont="1" applyAlignment="1">
      <alignment horizontal="center" vertical="center" wrapText="1"/>
    </xf>
    <xf numFmtId="0" fontId="8" fillId="2" borderId="21"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6" xfId="0" applyFont="1" applyBorder="1" applyAlignment="1">
      <alignment horizontal="center" vertical="center" wrapText="1"/>
    </xf>
    <xf numFmtId="0" fontId="8" fillId="9" borderId="13"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6" fillId="0" borderId="13" xfId="0" applyFont="1" applyBorder="1" applyAlignment="1">
      <alignment horizontal="center" vertical="center" wrapText="1"/>
    </xf>
    <xf numFmtId="0" fontId="15" fillId="0" borderId="13" xfId="0" applyFont="1" applyBorder="1" applyAlignment="1">
      <alignment horizontal="center" vertical="center" wrapText="1"/>
    </xf>
    <xf numFmtId="0" fontId="16" fillId="9" borderId="13" xfId="0" applyFont="1" applyFill="1" applyBorder="1" applyAlignment="1">
      <alignment horizontal="center" vertical="center" wrapText="1"/>
    </xf>
    <xf numFmtId="0" fontId="12" fillId="0" borderId="1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1" xfId="0" applyFont="1" applyBorder="1" applyAlignment="1">
      <alignment horizontal="center" vertical="center" wrapText="1"/>
    </xf>
    <xf numFmtId="0" fontId="23" fillId="9" borderId="17" xfId="0" applyFont="1" applyFill="1" applyBorder="1" applyAlignment="1">
      <alignment horizontal="center" vertical="center" wrapText="1"/>
    </xf>
    <xf numFmtId="0" fontId="23" fillId="9" borderId="0" xfId="0" applyFont="1" applyFill="1" applyAlignment="1">
      <alignment horizontal="center" vertical="center" wrapText="1"/>
    </xf>
    <xf numFmtId="0" fontId="23" fillId="9" borderId="21" xfId="0" applyFont="1" applyFill="1" applyBorder="1" applyAlignment="1">
      <alignment horizontal="center" vertical="center" wrapText="1"/>
    </xf>
    <xf numFmtId="0" fontId="12" fillId="13" borderId="7" xfId="0" applyFont="1" applyFill="1" applyBorder="1" applyAlignment="1">
      <alignment horizontal="center" vertical="center" textRotation="90" wrapText="1"/>
    </xf>
    <xf numFmtId="0" fontId="12" fillId="10" borderId="7" xfId="0" applyFont="1" applyFill="1" applyBorder="1" applyAlignment="1">
      <alignment horizontal="center" vertical="center" textRotation="90" wrapText="1"/>
    </xf>
    <xf numFmtId="0" fontId="12" fillId="11" borderId="7" xfId="0" applyFont="1" applyFill="1" applyBorder="1" applyAlignment="1">
      <alignment horizontal="center" vertical="center" textRotation="90" wrapText="1"/>
    </xf>
    <xf numFmtId="0" fontId="12" fillId="14" borderId="7" xfId="0" applyFont="1" applyFill="1" applyBorder="1" applyAlignment="1">
      <alignment horizontal="center" vertical="center" textRotation="90" wrapText="1"/>
    </xf>
    <xf numFmtId="0" fontId="12" fillId="14" borderId="9" xfId="0" applyFont="1" applyFill="1" applyBorder="1" applyAlignment="1">
      <alignment horizontal="center" vertical="center" textRotation="90" wrapText="1"/>
    </xf>
    <xf numFmtId="0" fontId="11" fillId="9" borderId="13" xfId="0" quotePrefix="1" applyFont="1" applyFill="1" applyBorder="1" applyAlignment="1">
      <alignment horizontal="center" vertical="center" wrapText="1"/>
    </xf>
    <xf numFmtId="0" fontId="11" fillId="9" borderId="14" xfId="0" quotePrefix="1" applyFont="1" applyFill="1" applyBorder="1" applyAlignment="1">
      <alignment horizontal="center" vertical="center" wrapText="1"/>
    </xf>
    <xf numFmtId="0" fontId="8" fillId="9" borderId="14" xfId="0" applyFont="1" applyFill="1" applyBorder="1" applyAlignment="1">
      <alignment horizontal="center" vertical="center" wrapText="1"/>
    </xf>
    <xf numFmtId="0" fontId="8" fillId="0" borderId="13" xfId="0" quotePrefix="1" applyFont="1" applyBorder="1" applyAlignment="1">
      <alignment horizontal="center" vertical="center" wrapText="1"/>
    </xf>
    <xf numFmtId="0" fontId="8" fillId="0" borderId="14" xfId="0" quotePrefix="1" applyFont="1" applyBorder="1" applyAlignment="1">
      <alignment horizontal="center" vertical="center" wrapText="1"/>
    </xf>
    <xf numFmtId="0" fontId="10" fillId="0" borderId="7" xfId="0" applyFont="1" applyBorder="1" applyAlignment="1">
      <alignment horizontal="center" vertical="center" textRotation="90"/>
    </xf>
    <xf numFmtId="0" fontId="8" fillId="9" borderId="0" xfId="0" applyFont="1" applyFill="1" applyAlignment="1">
      <alignment horizontal="center" vertical="center" wrapText="1"/>
    </xf>
    <xf numFmtId="0" fontId="3" fillId="9" borderId="13" xfId="0" applyFont="1" applyFill="1" applyBorder="1" applyAlignment="1">
      <alignment horizontal="center"/>
    </xf>
    <xf numFmtId="0" fontId="19" fillId="0" borderId="7" xfId="0" applyFont="1" applyBorder="1" applyAlignment="1">
      <alignment horizontal="center" vertical="center" wrapText="1"/>
    </xf>
    <xf numFmtId="0" fontId="18" fillId="0" borderId="0" xfId="0" applyFont="1" applyAlignment="1">
      <alignment horizontal="center" vertical="center" wrapText="1"/>
    </xf>
    <xf numFmtId="0" fontId="8" fillId="11" borderId="7" xfId="0" applyFont="1" applyFill="1" applyBorder="1" applyAlignment="1">
      <alignment horizontal="center" vertical="center" textRotation="90" wrapText="1"/>
    </xf>
    <xf numFmtId="0" fontId="22" fillId="0" borderId="13" xfId="0" quotePrefix="1" applyFont="1" applyBorder="1" applyAlignment="1">
      <alignment horizontal="center" vertical="center" wrapText="1"/>
    </xf>
    <xf numFmtId="0" fontId="5" fillId="0" borderId="7" xfId="0" applyFont="1" applyBorder="1" applyAlignment="1">
      <alignment horizontal="center" vertical="center" textRotation="90" wrapText="1"/>
    </xf>
    <xf numFmtId="0" fontId="15" fillId="9" borderId="13" xfId="0" applyFont="1" applyFill="1" applyBorder="1" applyAlignment="1">
      <alignment horizontal="center" vertical="center" wrapText="1"/>
    </xf>
    <xf numFmtId="0" fontId="8" fillId="10" borderId="7" xfId="0" applyFont="1" applyFill="1" applyBorder="1" applyAlignment="1">
      <alignment horizontal="center" vertical="center" textRotation="90" wrapText="1"/>
    </xf>
    <xf numFmtId="0" fontId="17" fillId="4"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12" fillId="0" borderId="13" xfId="0" applyFont="1" applyBorder="1" applyAlignment="1">
      <alignment horizontal="center" wrapText="1"/>
    </xf>
    <xf numFmtId="0" fontId="7" fillId="0" borderId="13" xfId="0" applyFont="1" applyBorder="1" applyAlignment="1">
      <alignment horizontal="center" vertical="center" wrapText="1"/>
    </xf>
    <xf numFmtId="0" fontId="8" fillId="13" borderId="7" xfId="0" applyFont="1" applyFill="1" applyBorder="1" applyAlignment="1">
      <alignment horizontal="center" vertical="center" textRotation="90" wrapText="1"/>
    </xf>
    <xf numFmtId="0" fontId="8" fillId="14" borderId="5" xfId="0" applyFont="1" applyFill="1" applyBorder="1" applyAlignment="1">
      <alignment horizontal="center" vertical="center" textRotation="90"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17" borderId="7" xfId="0" applyFont="1" applyFill="1" applyBorder="1" applyAlignment="1">
      <alignment horizontal="center" vertical="center" textRotation="90"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3" fillId="3" borderId="7" xfId="0" applyFont="1" applyFill="1" applyBorder="1" applyAlignment="1">
      <alignment horizontal="center" wrapText="1"/>
    </xf>
    <xf numFmtId="0" fontId="3" fillId="4" borderId="7" xfId="0" applyFont="1" applyFill="1" applyBorder="1" applyAlignment="1">
      <alignment horizontal="center" wrapText="1"/>
    </xf>
    <xf numFmtId="0" fontId="2" fillId="2" borderId="15" xfId="0" applyFont="1" applyFill="1" applyBorder="1" applyAlignment="1">
      <alignment horizontal="center"/>
    </xf>
    <xf numFmtId="0" fontId="2" fillId="2" borderId="15" xfId="0" applyFont="1" applyFill="1" applyBorder="1" applyAlignment="1">
      <alignment horizontal="center" wrapText="1"/>
    </xf>
    <xf numFmtId="0" fontId="8" fillId="12" borderId="7" xfId="0" applyFont="1" applyFill="1" applyBorder="1" applyAlignment="1">
      <alignment horizontal="center" vertical="center" textRotation="90" wrapText="1"/>
    </xf>
    <xf numFmtId="0" fontId="0" fillId="2" borderId="1" xfId="0" applyFill="1" applyBorder="1"/>
    <xf numFmtId="0" fontId="0" fillId="2" borderId="0" xfId="0" applyFill="1" applyAlignment="1">
      <alignment vertical="center" wrapText="1"/>
    </xf>
    <xf numFmtId="0" fontId="10" fillId="2" borderId="0" xfId="0" applyFont="1" applyFill="1"/>
    <xf numFmtId="0" fontId="10" fillId="2" borderId="0" xfId="0" applyFont="1" applyFill="1" applyAlignment="1">
      <alignment horizontal="left"/>
    </xf>
    <xf numFmtId="0" fontId="8" fillId="0" borderId="0" xfId="0" applyFont="1" applyBorder="1" applyAlignment="1">
      <alignment horizontal="left"/>
    </xf>
    <xf numFmtId="0" fontId="9" fillId="0" borderId="0" xfId="0" applyFont="1" applyBorder="1" applyAlignment="1">
      <alignment horizontal="center" vertical="center" wrapText="1"/>
    </xf>
    <xf numFmtId="0" fontId="4"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6" fillId="0" borderId="0" xfId="0" applyFont="1" applyBorder="1" applyAlignment="1">
      <alignment horizontal="center" vertical="center"/>
    </xf>
    <xf numFmtId="0" fontId="0" fillId="16" borderId="0" xfId="0" applyFill="1" applyBorder="1"/>
    <xf numFmtId="0" fontId="3" fillId="4" borderId="0" xfId="0" applyFont="1" applyFill="1" applyBorder="1" applyAlignment="1">
      <alignment vertical="center" wrapText="1"/>
    </xf>
    <xf numFmtId="0" fontId="3" fillId="3" borderId="0" xfId="0" applyFont="1" applyFill="1" applyBorder="1" applyAlignment="1">
      <alignment horizontal="left"/>
    </xf>
    <xf numFmtId="0" fontId="9" fillId="0" borderId="0" xfId="0" applyFont="1" applyBorder="1" applyAlignment="1">
      <alignment horizontal="center" vertical="center"/>
    </xf>
    <xf numFmtId="0" fontId="9" fillId="2" borderId="0" xfId="0" applyFont="1" applyFill="1" applyBorder="1" applyAlignment="1">
      <alignment horizontal="center" vertical="center"/>
    </xf>
    <xf numFmtId="0" fontId="3" fillId="4" borderId="0" xfId="0" applyFont="1" applyFill="1" applyBorder="1" applyAlignment="1">
      <alignment horizontal="left" vertical="top" wrapText="1"/>
    </xf>
    <xf numFmtId="0" fontId="0" fillId="0" borderId="0" xfId="0" applyBorder="1"/>
    <xf numFmtId="0" fontId="10" fillId="0" borderId="0" xfId="0" applyFont="1" applyBorder="1" applyAlignment="1">
      <alignment horizontal="center" vertical="center"/>
    </xf>
    <xf numFmtId="0" fontId="3" fillId="4" borderId="0" xfId="0" applyFont="1" applyFill="1" applyBorder="1" applyAlignment="1">
      <alignment horizontal="left" vertical="center" wrapText="1"/>
    </xf>
    <xf numFmtId="0" fontId="1" fillId="2" borderId="6" xfId="0" applyFont="1" applyFill="1" applyBorder="1" applyAlignment="1">
      <alignment horizontal="center"/>
    </xf>
    <xf numFmtId="0" fontId="2" fillId="0" borderId="6" xfId="0" applyFont="1" applyBorder="1" applyAlignment="1">
      <alignment horizontal="center" vertical="center"/>
    </xf>
    <xf numFmtId="0" fontId="3" fillId="3" borderId="0" xfId="0" applyFont="1" applyFill="1" applyBorder="1" applyAlignment="1">
      <alignment horizontal="center" vertical="center" wrapText="1"/>
    </xf>
    <xf numFmtId="0" fontId="5" fillId="0" borderId="0" xfId="0" applyFont="1" applyBorder="1"/>
    <xf numFmtId="0" fontId="5" fillId="0" borderId="0" xfId="0" applyFont="1" applyBorder="1" applyAlignment="1">
      <alignment horizontal="left" wrapText="1"/>
    </xf>
    <xf numFmtId="0" fontId="0" fillId="0" borderId="0" xfId="0" applyBorder="1" applyAlignment="1">
      <alignment horizontal="center" vertical="center"/>
    </xf>
    <xf numFmtId="0" fontId="0" fillId="16" borderId="0" xfId="0" applyFill="1" applyBorder="1" applyAlignment="1">
      <alignment horizontal="left"/>
    </xf>
    <xf numFmtId="0" fontId="0" fillId="16" borderId="0" xfId="0" applyFill="1" applyBorder="1" applyAlignment="1">
      <alignment horizontal="center" vertical="center"/>
    </xf>
    <xf numFmtId="0" fontId="8" fillId="0" borderId="0" xfId="0" applyFont="1" applyBorder="1" applyAlignment="1">
      <alignment vertical="center" wrapText="1"/>
    </xf>
    <xf numFmtId="0" fontId="11" fillId="0" borderId="0" xfId="0" applyFont="1" applyBorder="1" applyAlignment="1">
      <alignment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7" fillId="0" borderId="0" xfId="0" quotePrefix="1" applyFont="1" applyBorder="1" applyAlignment="1">
      <alignment vertical="center" wrapText="1"/>
    </xf>
    <xf numFmtId="0" fontId="8" fillId="0" borderId="0" xfId="0" applyFont="1" applyBorder="1" applyAlignment="1">
      <alignment horizontal="left" wrapText="1"/>
    </xf>
    <xf numFmtId="0" fontId="8" fillId="0" borderId="0" xfId="0" applyFont="1" applyBorder="1" applyAlignment="1">
      <alignment horizontal="left" vertical="center"/>
    </xf>
    <xf numFmtId="0" fontId="7" fillId="0" borderId="0" xfId="0" quotePrefix="1" applyFont="1" applyBorder="1" applyAlignment="1">
      <alignment horizontal="center" vertical="center" wrapText="1"/>
    </xf>
    <xf numFmtId="0" fontId="11" fillId="0" borderId="0" xfId="0" quotePrefix="1" applyFont="1" applyBorder="1" applyAlignment="1">
      <alignment vertical="center" wrapText="1"/>
    </xf>
    <xf numFmtId="0" fontId="11" fillId="2" borderId="0" xfId="0" applyFont="1" applyFill="1" applyBorder="1" applyAlignment="1">
      <alignment vertical="center" wrapText="1"/>
    </xf>
    <xf numFmtId="0" fontId="8" fillId="0" borderId="0" xfId="0" applyFont="1" applyBorder="1"/>
    <xf numFmtId="0" fontId="9" fillId="0" borderId="0" xfId="0" applyFont="1" applyBorder="1"/>
    <xf numFmtId="0" fontId="6" fillId="0" borderId="0" xfId="0" applyFont="1" applyBorder="1"/>
    <xf numFmtId="0" fontId="8" fillId="2" borderId="0" xfId="0" applyFont="1" applyFill="1" applyBorder="1" applyAlignment="1">
      <alignment horizontal="center" vertical="center" wrapText="1"/>
    </xf>
    <xf numFmtId="0" fontId="8" fillId="0" borderId="0" xfId="0" applyFont="1" applyBorder="1" applyAlignment="1">
      <alignment horizontal="left" vertical="top" wrapText="1"/>
    </xf>
    <xf numFmtId="0" fontId="10" fillId="0" borderId="0" xfId="0" applyFont="1" applyBorder="1"/>
    <xf numFmtId="0" fontId="8"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0" fillId="0" borderId="0" xfId="0" applyBorder="1" applyAlignment="1">
      <alignment horizontal="left"/>
    </xf>
    <xf numFmtId="0" fontId="21" fillId="0" borderId="0" xfId="0" applyFont="1" applyBorder="1" applyAlignment="1">
      <alignment horizontal="left" vertical="center" wrapText="1"/>
    </xf>
    <xf numFmtId="0" fontId="0" fillId="2" borderId="0" xfId="0" applyFill="1" applyBorder="1"/>
    <xf numFmtId="0" fontId="11" fillId="2" borderId="0" xfId="0"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xf>
    <xf numFmtId="0" fontId="20" fillId="0" borderId="0" xfId="0" applyFont="1" applyBorder="1" applyAlignment="1">
      <alignment horizontal="center" vertical="center"/>
    </xf>
    <xf numFmtId="0" fontId="0" fillId="0" borderId="0" xfId="0" applyBorder="1" applyAlignment="1">
      <alignment wrapText="1"/>
    </xf>
    <xf numFmtId="0" fontId="12" fillId="0" borderId="0" xfId="0" applyFont="1" applyBorder="1" applyAlignment="1">
      <alignment horizontal="center" vertical="center" wrapText="1"/>
    </xf>
    <xf numFmtId="0" fontId="12" fillId="0" borderId="0" xfId="0" applyFont="1" applyBorder="1" applyAlignment="1">
      <alignment horizontal="left" vertical="center" wrapText="1"/>
    </xf>
    <xf numFmtId="0" fontId="11" fillId="0" borderId="0" xfId="0" applyFont="1" applyBorder="1" applyAlignment="1">
      <alignment horizontal="left" vertical="center" wrapText="1"/>
    </xf>
    <xf numFmtId="0" fontId="8" fillId="0" borderId="0" xfId="0" applyFont="1" applyBorder="1" applyAlignment="1">
      <alignment horizontal="center" vertical="center"/>
    </xf>
    <xf numFmtId="0" fontId="12" fillId="0" borderId="0" xfId="0" applyFont="1" applyBorder="1" applyAlignment="1">
      <alignment horizontal="left"/>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9" fillId="0" borderId="8" xfId="0" applyFont="1" applyBorder="1"/>
    <xf numFmtId="0" fontId="10" fillId="10" borderId="19" xfId="0" applyFont="1" applyFill="1" applyBorder="1" applyAlignment="1">
      <alignment horizontal="center" vertical="center" textRotation="90"/>
    </xf>
    <xf numFmtId="0" fontId="10" fillId="10" borderId="7" xfId="0" applyFont="1" applyFill="1" applyBorder="1" applyAlignment="1">
      <alignment horizontal="center" vertical="center" textRotation="90"/>
    </xf>
    <xf numFmtId="0" fontId="10" fillId="10" borderId="23" xfId="0" applyFont="1" applyFill="1" applyBorder="1" applyAlignment="1">
      <alignment horizontal="center" vertical="center" textRotation="90"/>
    </xf>
    <xf numFmtId="0" fontId="10" fillId="11" borderId="19" xfId="0" applyFont="1" applyFill="1" applyBorder="1" applyAlignment="1">
      <alignment horizontal="center" vertical="center" textRotation="90"/>
    </xf>
    <xf numFmtId="0" fontId="10" fillId="11" borderId="7" xfId="0" applyFont="1" applyFill="1" applyBorder="1" applyAlignment="1">
      <alignment horizontal="center" vertical="center" textRotation="90"/>
    </xf>
    <xf numFmtId="0" fontId="10" fillId="11" borderId="23" xfId="0" applyFont="1" applyFill="1" applyBorder="1" applyAlignment="1">
      <alignment horizontal="center" vertical="center" textRotation="90"/>
    </xf>
    <xf numFmtId="0" fontId="10" fillId="13" borderId="19" xfId="0" applyFont="1" applyFill="1" applyBorder="1" applyAlignment="1">
      <alignment horizontal="center" vertical="center" textRotation="90"/>
    </xf>
    <xf numFmtId="0" fontId="10" fillId="13" borderId="7" xfId="0" applyFont="1" applyFill="1" applyBorder="1" applyAlignment="1">
      <alignment horizontal="center" vertical="center" textRotation="90"/>
    </xf>
    <xf numFmtId="0" fontId="10" fillId="13" borderId="23" xfId="0" applyFont="1" applyFill="1" applyBorder="1" applyAlignment="1">
      <alignment horizontal="center" vertical="center" textRotation="90"/>
    </xf>
    <xf numFmtId="0" fontId="10" fillId="12" borderId="19" xfId="0" applyFont="1" applyFill="1" applyBorder="1" applyAlignment="1">
      <alignment horizontal="center" vertical="center" textRotation="90"/>
    </xf>
    <xf numFmtId="0" fontId="10" fillId="12" borderId="7" xfId="0" applyFont="1" applyFill="1" applyBorder="1" applyAlignment="1">
      <alignment horizontal="center" vertical="center" textRotation="90"/>
    </xf>
    <xf numFmtId="0" fontId="10" fillId="12" borderId="23" xfId="0" applyFont="1" applyFill="1" applyBorder="1" applyAlignment="1">
      <alignment horizontal="center" vertical="center" textRotation="90"/>
    </xf>
    <xf numFmtId="0" fontId="10" fillId="17" borderId="19" xfId="0" applyFont="1" applyFill="1" applyBorder="1" applyAlignment="1">
      <alignment horizontal="center" vertical="center" textRotation="90"/>
    </xf>
    <xf numFmtId="0" fontId="10" fillId="17" borderId="7" xfId="0" applyFont="1" applyFill="1" applyBorder="1" applyAlignment="1">
      <alignment horizontal="center" vertical="center" textRotation="90"/>
    </xf>
    <xf numFmtId="0" fontId="10" fillId="17" borderId="23" xfId="0" applyFont="1" applyFill="1" applyBorder="1" applyAlignment="1">
      <alignment horizontal="center" vertical="center" textRotation="90"/>
    </xf>
    <xf numFmtId="0" fontId="10" fillId="14" borderId="19" xfId="0" applyFont="1" applyFill="1" applyBorder="1" applyAlignment="1">
      <alignment horizontal="center" vertical="center" textRotation="90"/>
    </xf>
    <xf numFmtId="0" fontId="10" fillId="14" borderId="7" xfId="0" applyFont="1" applyFill="1" applyBorder="1" applyAlignment="1">
      <alignment horizontal="center" vertical="center" textRotation="90"/>
    </xf>
    <xf numFmtId="0" fontId="3" fillId="2" borderId="8" xfId="0" applyFont="1" applyFill="1" applyBorder="1" applyAlignment="1">
      <alignment horizontal="left"/>
    </xf>
    <xf numFmtId="0" fontId="10" fillId="14" borderId="23" xfId="0" applyFont="1" applyFill="1" applyBorder="1" applyAlignment="1">
      <alignment horizontal="center" vertical="center" textRotation="90"/>
    </xf>
    <xf numFmtId="0" fontId="3" fillId="2" borderId="22" xfId="0" applyFont="1" applyFill="1" applyBorder="1" applyAlignment="1">
      <alignment horizontal="left"/>
    </xf>
    <xf numFmtId="0" fontId="10" fillId="0" borderId="19" xfId="0" applyFont="1" applyBorder="1" applyAlignment="1">
      <alignment horizontal="center" vertical="center" textRotation="90"/>
    </xf>
    <xf numFmtId="0" fontId="10" fillId="0" borderId="23" xfId="0" applyFont="1" applyBorder="1" applyAlignment="1">
      <alignment horizontal="center" vertical="center" textRotation="90"/>
    </xf>
    <xf numFmtId="0" fontId="12" fillId="16" borderId="9" xfId="0" applyFont="1" applyFill="1" applyBorder="1" applyAlignment="1">
      <alignment horizontal="center" vertical="center" textRotation="90" wrapText="1"/>
    </xf>
    <xf numFmtId="0" fontId="0" fillId="16" borderId="10" xfId="0" applyFill="1" applyBorder="1"/>
    <xf numFmtId="0" fontId="0" fillId="16" borderId="10" xfId="0" applyFill="1" applyBorder="1" applyAlignment="1">
      <alignment horizontal="left"/>
    </xf>
    <xf numFmtId="0" fontId="0" fillId="16" borderId="10" xfId="0" applyFill="1" applyBorder="1" applyAlignment="1">
      <alignment horizontal="center" vertical="center"/>
    </xf>
    <xf numFmtId="0" fontId="6" fillId="0" borderId="6" xfId="0" applyFont="1" applyBorder="1" applyAlignment="1">
      <alignment horizontal="center" vertical="center"/>
    </xf>
    <xf numFmtId="0" fontId="0" fillId="0" borderId="8" xfId="0" applyFont="1" applyBorder="1" applyAlignment="1">
      <alignment horizontal="center" vertical="center"/>
    </xf>
    <xf numFmtId="0" fontId="8" fillId="16" borderId="8" xfId="0" quotePrefix="1" applyFont="1" applyFill="1" applyBorder="1" applyAlignment="1">
      <alignment horizontal="center" vertical="center" wrapText="1"/>
    </xf>
    <xf numFmtId="0" fontId="12" fillId="0" borderId="8" xfId="0" applyFont="1" applyBorder="1" applyAlignment="1">
      <alignment horizontal="center" vertical="center" wrapText="1"/>
    </xf>
    <xf numFmtId="0" fontId="8" fillId="2" borderId="8" xfId="0" applyFont="1" applyFill="1" applyBorder="1" applyAlignment="1">
      <alignment horizontal="center" vertical="center" wrapText="1"/>
    </xf>
    <xf numFmtId="0" fontId="8" fillId="2" borderId="70"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0" borderId="22" xfId="0" quotePrefix="1" applyFont="1" applyBorder="1" applyAlignment="1">
      <alignment horizontal="center" vertical="center" wrapText="1"/>
    </xf>
    <xf numFmtId="0" fontId="8" fillId="0" borderId="8" xfId="0" quotePrefix="1" applyFont="1" applyBorder="1" applyAlignment="1">
      <alignment horizontal="center" vertical="center" wrapText="1"/>
    </xf>
    <xf numFmtId="0" fontId="8" fillId="0" borderId="11" xfId="0" quotePrefix="1" applyFont="1" applyBorder="1" applyAlignment="1">
      <alignment horizontal="center" vertical="center" wrapText="1"/>
    </xf>
    <xf numFmtId="0" fontId="8" fillId="16" borderId="11" xfId="0" quotePrefix="1" applyFont="1" applyFill="1" applyBorder="1" applyAlignment="1">
      <alignment horizontal="center" vertical="center" wrapText="1"/>
    </xf>
    <xf numFmtId="0" fontId="0" fillId="0" borderId="0" xfId="0" applyFont="1" applyAlignment="1">
      <alignment horizontal="center" vertical="center"/>
    </xf>
    <xf numFmtId="0" fontId="11" fillId="2" borderId="0" xfId="0" applyFont="1" applyFill="1" applyBorder="1" applyAlignment="1">
      <alignment horizontal="left" vertical="top" wrapText="1"/>
    </xf>
    <xf numFmtId="0" fontId="4" fillId="8" borderId="0" xfId="0" applyFont="1" applyFill="1" applyBorder="1" applyAlignment="1">
      <alignment horizontal="center" vertical="center"/>
    </xf>
    <xf numFmtId="0" fontId="3" fillId="8" borderId="0"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69" xfId="0" applyFont="1" applyFill="1" applyBorder="1" applyAlignment="1">
      <alignment horizontal="center" vertical="center" wrapText="1"/>
    </xf>
    <xf numFmtId="0" fontId="4" fillId="3" borderId="8" xfId="0" applyFont="1" applyFill="1" applyBorder="1" applyAlignment="1">
      <alignment horizontal="center" vertical="center"/>
    </xf>
    <xf numFmtId="0" fontId="6" fillId="0" borderId="8" xfId="0" applyFont="1" applyBorder="1" applyAlignment="1">
      <alignment horizontal="center" vertical="center"/>
    </xf>
    <xf numFmtId="0" fontId="0" fillId="16" borderId="8" xfId="0" applyFill="1" applyBorder="1"/>
    <xf numFmtId="0" fontId="9" fillId="0" borderId="8" xfId="0" applyFont="1" applyBorder="1" applyAlignment="1">
      <alignment horizontal="center" vertical="center"/>
    </xf>
    <xf numFmtId="0" fontId="9" fillId="0" borderId="71" xfId="0" applyFont="1" applyBorder="1" applyAlignment="1">
      <alignment horizontal="center" vertical="center"/>
    </xf>
    <xf numFmtId="0" fontId="9" fillId="0" borderId="70" xfId="0" applyFont="1" applyBorder="1" applyAlignment="1">
      <alignment horizontal="center" vertical="center"/>
    </xf>
    <xf numFmtId="0" fontId="9" fillId="0" borderId="18" xfId="0" applyFont="1" applyBorder="1" applyAlignment="1">
      <alignment horizontal="center" vertical="center"/>
    </xf>
    <xf numFmtId="0" fontId="9" fillId="2" borderId="22" xfId="0" applyFont="1" applyFill="1" applyBorder="1" applyAlignment="1">
      <alignment horizontal="center" vertical="center"/>
    </xf>
    <xf numFmtId="0" fontId="9" fillId="2" borderId="18" xfId="0" applyFont="1" applyFill="1" applyBorder="1" applyAlignment="1">
      <alignment horizontal="center" vertical="center"/>
    </xf>
    <xf numFmtId="0" fontId="9" fillId="0" borderId="22" xfId="0" applyFont="1" applyBorder="1" applyAlignment="1">
      <alignment horizontal="center" vertical="center"/>
    </xf>
    <xf numFmtId="0" fontId="0" fillId="16" borderId="9" xfId="0" applyFill="1" applyBorder="1"/>
    <xf numFmtId="0" fontId="0" fillId="16" borderId="11" xfId="0" applyFill="1" applyBorder="1"/>
    <xf numFmtId="0" fontId="6" fillId="0" borderId="0" xfId="0" applyFont="1" applyBorder="1" applyAlignment="1">
      <alignment horizontal="center" vertical="center" wrapText="1"/>
    </xf>
    <xf numFmtId="0" fontId="9" fillId="16" borderId="0" xfId="0" applyFont="1" applyFill="1" applyBorder="1" applyAlignment="1">
      <alignment horizontal="center" vertical="center" wrapText="1"/>
    </xf>
    <xf numFmtId="0" fontId="3" fillId="3" borderId="0" xfId="0" applyFont="1" applyFill="1" applyBorder="1" applyAlignment="1">
      <alignment horizontal="left"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69" xfId="0" applyFont="1" applyFill="1" applyBorder="1" applyAlignment="1">
      <alignment horizontal="center" vertical="center" wrapText="1"/>
    </xf>
    <xf numFmtId="0" fontId="4" fillId="8" borderId="8" xfId="0" applyFont="1" applyFill="1" applyBorder="1" applyAlignment="1">
      <alignment horizontal="center" vertical="center"/>
    </xf>
    <xf numFmtId="0" fontId="3" fillId="8" borderId="8" xfId="0" applyFont="1" applyFill="1" applyBorder="1" applyAlignment="1">
      <alignment horizontal="center" vertical="center" wrapText="1"/>
    </xf>
    <xf numFmtId="0" fontId="0" fillId="0" borderId="7" xfId="0" applyBorder="1" applyAlignment="1">
      <alignment horizontal="center" vertical="center"/>
    </xf>
    <xf numFmtId="0" fontId="11" fillId="16" borderId="7" xfId="0" quotePrefix="1" applyFont="1" applyFill="1" applyBorder="1" applyAlignment="1">
      <alignment horizontal="center" vertical="center" wrapText="1"/>
    </xf>
    <xf numFmtId="0" fontId="8" fillId="0" borderId="7" xfId="0" applyFont="1" applyBorder="1" applyAlignment="1">
      <alignment horizontal="center" vertical="center" wrapText="1"/>
    </xf>
    <xf numFmtId="0" fontId="7" fillId="9" borderId="7" xfId="0" applyFont="1" applyFill="1" applyBorder="1" applyAlignment="1">
      <alignment horizontal="center" vertical="center" wrapText="1"/>
    </xf>
    <xf numFmtId="0" fontId="8" fillId="0" borderId="19" xfId="0" applyFont="1" applyBorder="1" applyAlignment="1">
      <alignment horizontal="center" vertical="center" wrapText="1"/>
    </xf>
    <xf numFmtId="0" fontId="8" fillId="0" borderId="23" xfId="0" applyFont="1" applyBorder="1" applyAlignment="1">
      <alignment horizontal="center" vertical="center" wrapText="1"/>
    </xf>
    <xf numFmtId="0" fontId="11" fillId="9" borderId="7" xfId="0" quotePrefix="1" applyFont="1" applyFill="1" applyBorder="1" applyAlignment="1">
      <alignment horizontal="center" vertical="center" wrapText="1"/>
    </xf>
    <xf numFmtId="0" fontId="11" fillId="9" borderId="9" xfId="0" quotePrefix="1" applyFont="1" applyFill="1" applyBorder="1" applyAlignment="1">
      <alignment horizontal="center" vertical="center" wrapText="1"/>
    </xf>
    <xf numFmtId="0" fontId="6" fillId="0" borderId="7" xfId="0" applyFont="1" applyBorder="1" applyAlignment="1">
      <alignment horizontal="center" vertical="center" wrapText="1"/>
    </xf>
    <xf numFmtId="0" fontId="8" fillId="9" borderId="7"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1" fillId="0" borderId="2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7" xfId="0" applyFont="1" applyBorder="1" applyAlignment="1">
      <alignment horizontal="center" vertical="center" wrapText="1"/>
    </xf>
    <xf numFmtId="0" fontId="11" fillId="16" borderId="14" xfId="0" quotePrefix="1" applyFont="1" applyFill="1" applyBorder="1" applyAlignment="1">
      <alignment horizontal="center" vertical="center" wrapText="1"/>
    </xf>
    <xf numFmtId="0" fontId="8" fillId="2" borderId="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3"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40" fillId="3" borderId="7" xfId="0" applyFont="1" applyFill="1" applyBorder="1" applyAlignment="1">
      <alignment horizontal="center" vertical="center"/>
    </xf>
    <xf numFmtId="0" fontId="40" fillId="3" borderId="0" xfId="0" applyFont="1" applyFill="1" applyBorder="1" applyAlignment="1">
      <alignment horizontal="center" vertical="center"/>
    </xf>
    <xf numFmtId="0" fontId="40" fillId="3" borderId="8" xfId="0" applyFont="1" applyFill="1" applyBorder="1" applyAlignment="1">
      <alignment horizontal="center" vertical="center"/>
    </xf>
    <xf numFmtId="0" fontId="40" fillId="4" borderId="7" xfId="0" applyFont="1" applyFill="1" applyBorder="1" applyAlignment="1">
      <alignment horizontal="center" vertical="center" wrapText="1"/>
    </xf>
    <xf numFmtId="0" fontId="40" fillId="4" borderId="0"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8" fillId="0" borderId="23"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7" xfId="0" applyFont="1" applyBorder="1" applyAlignment="1">
      <alignment horizontal="center" vertical="center"/>
    </xf>
    <xf numFmtId="0" fontId="8" fillId="2" borderId="8"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2" xfId="0" applyFont="1" applyFill="1" applyBorder="1" applyAlignment="1">
      <alignment horizontal="center" vertical="center"/>
    </xf>
    <xf numFmtId="0" fontId="0" fillId="0" borderId="7" xfId="0" applyFont="1" applyBorder="1" applyAlignment="1">
      <alignment horizontal="center" vertical="center"/>
    </xf>
    <xf numFmtId="0" fontId="0" fillId="0" borderId="0"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16" borderId="7" xfId="0" applyFont="1" applyFill="1" applyBorder="1" applyAlignment="1">
      <alignment horizontal="center" vertical="center"/>
    </xf>
    <xf numFmtId="0" fontId="0" fillId="16" borderId="0" xfId="0" applyFont="1" applyFill="1" applyBorder="1" applyAlignment="1">
      <alignment horizontal="center" vertical="center"/>
    </xf>
    <xf numFmtId="0" fontId="0" fillId="16" borderId="8" xfId="0" applyFont="1" applyFill="1" applyBorder="1" applyAlignment="1">
      <alignment horizontal="center" vertical="center"/>
    </xf>
    <xf numFmtId="0" fontId="8" fillId="0" borderId="7" xfId="0" applyFont="1" applyBorder="1" applyAlignment="1">
      <alignment horizontal="center" vertical="center" textRotation="90"/>
    </xf>
    <xf numFmtId="0" fontId="8" fillId="0" borderId="7" xfId="0" applyFont="1" applyBorder="1" applyAlignment="1">
      <alignment horizontal="center"/>
    </xf>
    <xf numFmtId="0" fontId="8" fillId="0" borderId="0" xfId="0" applyFont="1" applyBorder="1" applyAlignment="1">
      <alignment horizontal="center"/>
    </xf>
    <xf numFmtId="0" fontId="12" fillId="0" borderId="7" xfId="0" applyFont="1" applyBorder="1" applyAlignment="1">
      <alignment horizontal="center" vertical="center" wrapText="1"/>
    </xf>
    <xf numFmtId="0" fontId="12" fillId="0" borderId="0" xfId="0" applyFont="1" applyBorder="1" applyAlignment="1">
      <alignment horizontal="center" vertical="center" wrapText="1"/>
    </xf>
    <xf numFmtId="0" fontId="0" fillId="16" borderId="7" xfId="0" applyFont="1" applyFill="1" applyBorder="1" applyAlignment="1">
      <alignment horizontal="center"/>
    </xf>
    <xf numFmtId="0" fontId="0" fillId="16" borderId="0" xfId="0" applyFont="1" applyFill="1" applyBorder="1" applyAlignment="1">
      <alignment horizontal="center"/>
    </xf>
    <xf numFmtId="0" fontId="0" fillId="16" borderId="8" xfId="0" applyFont="1" applyFill="1" applyBorder="1" applyAlignment="1">
      <alignment horizontal="center"/>
    </xf>
    <xf numFmtId="0" fontId="40" fillId="3" borderId="7" xfId="0" applyFont="1" applyFill="1" applyBorder="1" applyAlignment="1">
      <alignment horizontal="center"/>
    </xf>
    <xf numFmtId="0" fontId="40" fillId="3" borderId="0" xfId="0" applyFont="1" applyFill="1" applyBorder="1" applyAlignment="1">
      <alignment horizontal="center"/>
    </xf>
    <xf numFmtId="0" fontId="40" fillId="3" borderId="8" xfId="0" applyFont="1" applyFill="1" applyBorder="1" applyAlignment="1">
      <alignment horizontal="center"/>
    </xf>
    <xf numFmtId="0" fontId="8" fillId="0" borderId="8" xfId="0" applyFont="1" applyBorder="1" applyAlignment="1">
      <alignment horizontal="center"/>
    </xf>
    <xf numFmtId="0" fontId="9" fillId="0" borderId="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8"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8" xfId="0" applyFont="1" applyFill="1" applyBorder="1" applyAlignment="1">
      <alignment horizontal="center" vertical="center"/>
    </xf>
    <xf numFmtId="0" fontId="9" fillId="0" borderId="13" xfId="0" applyFont="1" applyFill="1" applyBorder="1" applyAlignment="1">
      <alignment horizontal="center" vertical="center"/>
    </xf>
    <xf numFmtId="0" fontId="10" fillId="0" borderId="7" xfId="0" applyFont="1" applyFill="1" applyBorder="1" applyAlignment="1">
      <alignment horizontal="center"/>
    </xf>
    <xf numFmtId="0" fontId="11" fillId="0" borderId="0" xfId="0" applyFont="1" applyBorder="1" applyAlignment="1">
      <alignment horizontal="left" wrapText="1"/>
    </xf>
    <xf numFmtId="0" fontId="10" fillId="0" borderId="8" xfId="0" applyFont="1" applyBorder="1" applyAlignment="1">
      <alignment horizontal="center" vertical="center" wrapText="1"/>
    </xf>
    <xf numFmtId="0" fontId="0" fillId="0" borderId="8" xfId="0" applyFont="1" applyBorder="1" applyAlignment="1">
      <alignment wrapText="1"/>
    </xf>
  </cellXfs>
  <cellStyles count="2">
    <cellStyle name="Hyperlink" xfId="1" builtinId="8"/>
    <cellStyle name="Normal" xfId="0" builtinId="0"/>
  </cellStyles>
  <dxfs count="0"/>
  <tableStyles count="1" defaultTableStyle="TableStyleMedium2" defaultPivotStyle="PivotStyleLight16">
    <tableStyle name="Invisible" pivot="0" table="0" count="0" xr9:uid="{46609143-FAA3-46C0-B35C-C60620686259}"/>
  </tableStyles>
  <colors>
    <mruColors>
      <color rgb="FFEE585A"/>
      <color rgb="FFFFFFCC"/>
      <color rgb="FFF490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1803766105054509E-2"/>
          <c:y val="0.17864561695056086"/>
          <c:w val="0.95639246778989095"/>
          <c:h val="0.61826660429390645"/>
        </c:manualLayout>
      </c:layout>
      <c:barChart>
        <c:barDir val="col"/>
        <c:grouping val="clustered"/>
        <c:varyColors val="0"/>
        <c:ser>
          <c:idx val="0"/>
          <c:order val="0"/>
          <c:spPr>
            <a:solidFill>
              <a:srgbClr val="ED5959"/>
            </a:solidFill>
          </c:spPr>
          <c:invertIfNegative val="0"/>
          <c:dLbls>
            <c:spPr>
              <a:noFill/>
              <a:ln>
                <a:noFill/>
              </a:ln>
              <a:effectLst/>
            </c:spPr>
            <c:txPr>
              <a:bodyPr/>
              <a:lstStyle/>
              <a:p>
                <a:pPr>
                  <a:defRPr b="1"/>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[1]Feuil2!$F$2:$F$7</c:f>
              <c:strCache>
                <c:ptCount val="6"/>
                <c:pt idx="0">
                  <c:v>Eau, Hygiène et Assainissement (EHA)</c:v>
                </c:pt>
                <c:pt idx="1">
                  <c:v>Sécurité alimentaire</c:v>
                </c:pt>
                <c:pt idx="2">
                  <c:v>Abris/Bien Non Alimentaire</c:v>
                </c:pt>
                <c:pt idx="3">
                  <c:v>Santé</c:v>
                </c:pt>
                <c:pt idx="4">
                  <c:v>Protection</c:v>
                </c:pt>
                <c:pt idx="5">
                  <c:v>Education</c:v>
                </c:pt>
              </c:strCache>
            </c:strRef>
          </c:cat>
          <c:val>
            <c:numRef>
              <c:f>[1]Feuil2!$G$2:$G$7</c:f>
              <c:numCache>
                <c:formatCode>0%</c:formatCode>
                <c:ptCount val="6"/>
                <c:pt idx="0">
                  <c:v>0.66666666666666674</c:v>
                </c:pt>
                <c:pt idx="1">
                  <c:v>0.53030303030303039</c:v>
                </c:pt>
                <c:pt idx="2">
                  <c:v>0.46212121212121221</c:v>
                </c:pt>
                <c:pt idx="3">
                  <c:v>0.35606060606060608</c:v>
                </c:pt>
                <c:pt idx="4">
                  <c:v>0.23484848484848489</c:v>
                </c:pt>
                <c:pt idx="5">
                  <c:v>0.22727272727272729</c:v>
                </c:pt>
              </c:numCache>
            </c:numRef>
          </c:val>
          <c:extLst>
            <c:ext xmlns:c16="http://schemas.microsoft.com/office/drawing/2014/chart" uri="{C3380CC4-5D6E-409C-BE32-E72D297353CC}">
              <c16:uniqueId val="{00000000-C370-4895-8462-C48C032FD1AA}"/>
            </c:ext>
          </c:extLst>
        </c:ser>
        <c:dLbls>
          <c:dLblPos val="outEnd"/>
          <c:showLegendKey val="0"/>
          <c:showVal val="1"/>
          <c:showCatName val="0"/>
          <c:showSerName val="0"/>
          <c:showPercent val="0"/>
          <c:showBubbleSize val="0"/>
        </c:dLbls>
        <c:gapWidth val="219"/>
        <c:overlap val="-27"/>
        <c:axId val="1175689263"/>
        <c:axId val="1175693583"/>
        <c:extLst>
          <c:ext xmlns:c15="http://schemas.microsoft.com/office/drawing/2012/chart" uri="{02D57815-91ED-43cb-92C2-25804820EDAC}">
            <c15:filteredBarSeries>
              <c15:ser>
                <c:idx val="1"/>
                <c:order val="1"/>
                <c:invertIfNegative val="0"/>
                <c:dLbls>
                  <c:delete val="1"/>
                </c:dLbls>
                <c:cat>
                  <c:numRef>
                    <c:extLst>
                      <c:ext uri="{02D57815-91ED-43cb-92C2-25804820EDAC}">
                        <c15:formulaRef>
                          <c15:sqref>[2]Feuil1!$L$2:$L$7</c15:sqref>
                        </c15:formulaRef>
                      </c:ext>
                    </c:extLst>
                    <c:numCache>
                      <c:formatCode>General</c:formatCode>
                      <c:ptCount val="6"/>
                      <c:pt idx="0">
                        <c:v>0</c:v>
                      </c:pt>
                      <c:pt idx="1">
                        <c:v>0</c:v>
                      </c:pt>
                      <c:pt idx="2">
                        <c:v>0</c:v>
                      </c:pt>
                      <c:pt idx="3">
                        <c:v>0</c:v>
                      </c:pt>
                      <c:pt idx="4">
                        <c:v>0</c:v>
                      </c:pt>
                      <c:pt idx="5">
                        <c:v>0</c:v>
                      </c:pt>
                    </c:numCache>
                  </c:numRef>
                </c:cat>
                <c:val>
                  <c:numRef>
                    <c:extLst>
                      <c:ext uri="{02D57815-91ED-43cb-92C2-25804820EDAC}">
                        <c15:formulaRef>
                          <c15:sqref>[2]Feuil1!$M$2:$M$7</c15:sqref>
                        </c15:formulaRef>
                      </c:ext>
                    </c:extLst>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C370-4895-8462-C48C032FD1AA}"/>
                  </c:ext>
                </c:extLst>
              </c15:ser>
            </c15:filteredBarSeries>
          </c:ext>
        </c:extLst>
      </c:barChart>
      <c:catAx>
        <c:axId val="1175689263"/>
        <c:scaling>
          <c:orientation val="minMax"/>
        </c:scaling>
        <c:delete val="0"/>
        <c:axPos val="b"/>
        <c:numFmt formatCode="General" sourceLinked="1"/>
        <c:majorTickMark val="none"/>
        <c:minorTickMark val="none"/>
        <c:tickLblPos val="nextTo"/>
        <c:txPr>
          <a:bodyPr/>
          <a:lstStyle/>
          <a:p>
            <a:pPr>
              <a:defRPr sz="900"/>
            </a:pPr>
            <a:endParaRPr lang="fr-FR"/>
          </a:p>
        </c:txPr>
        <c:crossAx val="1175693583"/>
        <c:crosses val="autoZero"/>
        <c:auto val="1"/>
        <c:lblAlgn val="ctr"/>
        <c:lblOffset val="100"/>
        <c:noMultiLvlLbl val="0"/>
      </c:catAx>
      <c:valAx>
        <c:axId val="1175693583"/>
        <c:scaling>
          <c:orientation val="minMax"/>
        </c:scaling>
        <c:delete val="1"/>
        <c:axPos val="l"/>
        <c:numFmt formatCode="0%" sourceLinked="1"/>
        <c:majorTickMark val="none"/>
        <c:minorTickMark val="none"/>
        <c:tickLblPos val="nextTo"/>
        <c:crossAx val="1175689263"/>
        <c:crosses val="autoZero"/>
        <c:crossBetween val="between"/>
      </c:valAx>
    </c:plotArea>
    <c:plotVisOnly val="1"/>
    <c:dispBlanksAs val="gap"/>
    <c:showDLblsOverMax val="0"/>
    <c:extLst/>
  </c:chart>
  <c:txPr>
    <a:bodyPr/>
    <a:lstStyle/>
    <a:p>
      <a:pPr>
        <a:defRPr sz="1200">
          <a:latin typeface="Segoe UI" panose="020B0502040204020203" pitchFamily="34" charset="0"/>
          <a:cs typeface="Segoe UI" panose="020B0502040204020203"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0911626103555236E-2"/>
          <c:y val="3.8528896672504379E-2"/>
          <c:w val="0.95825504056311139"/>
          <c:h val="0.73579225070509802"/>
        </c:manualLayout>
      </c:layout>
      <c:barChart>
        <c:barDir val="col"/>
        <c:grouping val="clustered"/>
        <c:varyColors val="0"/>
        <c:ser>
          <c:idx val="0"/>
          <c:order val="0"/>
          <c:spPr>
            <a:solidFill>
              <a:srgbClr val="ED5959"/>
            </a:solidFill>
          </c:spPr>
          <c:invertIfNegative val="0"/>
          <c:dLbls>
            <c:spPr>
              <a:noFill/>
              <a:ln>
                <a:noFill/>
              </a:ln>
              <a:effectLst/>
            </c:spPr>
            <c:txPr>
              <a:bodyPr/>
              <a:lstStyle/>
              <a:p>
                <a:pPr>
                  <a:defRPr b="1"/>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[2]Feuil1!$L$2:$L$7</c:f>
              <c:strCache>
                <c:ptCount val="6"/>
                <c:pt idx="0">
                  <c:v>Education</c:v>
                </c:pt>
                <c:pt idx="1">
                  <c:v>Abris/Bien Non Alimentaire</c:v>
                </c:pt>
                <c:pt idx="2">
                  <c:v>Eau, Hygiène et Assainissement (EHA)</c:v>
                </c:pt>
                <c:pt idx="3">
                  <c:v>Santé</c:v>
                </c:pt>
                <c:pt idx="4">
                  <c:v>Sécurité alimentaire</c:v>
                </c:pt>
                <c:pt idx="5">
                  <c:v>Protection</c:v>
                </c:pt>
              </c:strCache>
            </c:strRef>
          </c:cat>
          <c:val>
            <c:numRef>
              <c:f>[2]Feuil1!$M$2:$M$7</c:f>
              <c:numCache>
                <c:formatCode>0%</c:formatCode>
                <c:ptCount val="6"/>
                <c:pt idx="0">
                  <c:v>0.439393939393939</c:v>
                </c:pt>
                <c:pt idx="1">
                  <c:v>0.28787878787878801</c:v>
                </c:pt>
                <c:pt idx="2">
                  <c:v>0.15909090909090901</c:v>
                </c:pt>
                <c:pt idx="3">
                  <c:v>0.15151515151515099</c:v>
                </c:pt>
                <c:pt idx="4">
                  <c:v>0.10606060606060599</c:v>
                </c:pt>
                <c:pt idx="5">
                  <c:v>4.6153846153846101E-2</c:v>
                </c:pt>
              </c:numCache>
            </c:numRef>
          </c:val>
          <c:extLst>
            <c:ext xmlns:c16="http://schemas.microsoft.com/office/drawing/2014/chart" uri="{C3380CC4-5D6E-409C-BE32-E72D297353CC}">
              <c16:uniqueId val="{00000000-74E3-4E85-87BD-9B657364317E}"/>
            </c:ext>
          </c:extLst>
        </c:ser>
        <c:dLbls>
          <c:dLblPos val="outEnd"/>
          <c:showLegendKey val="0"/>
          <c:showVal val="1"/>
          <c:showCatName val="0"/>
          <c:showSerName val="0"/>
          <c:showPercent val="0"/>
          <c:showBubbleSize val="0"/>
        </c:dLbls>
        <c:gapWidth val="219"/>
        <c:overlap val="-27"/>
        <c:axId val="1175689263"/>
        <c:axId val="1175693583"/>
        <c:extLst>
          <c:ext xmlns:c15="http://schemas.microsoft.com/office/drawing/2012/chart" uri="{02D57815-91ED-43cb-92C2-25804820EDAC}">
            <c15:filteredBarSeries>
              <c15:ser>
                <c:idx val="1"/>
                <c:order val="1"/>
                <c:invertIfNegative val="0"/>
                <c:dLbls>
                  <c:delete val="1"/>
                </c:dLbls>
                <c:cat>
                  <c:numRef>
                    <c:extLst>
                      <c:ext uri="{02D57815-91ED-43cb-92C2-25804820EDAC}">
                        <c15:formulaRef>
                          <c15:sqref>[2]Feuil1!$L$2:$L$7</c15:sqref>
                        </c15:formulaRef>
                      </c:ext>
                    </c:extLst>
                    <c:numCache>
                      <c:formatCode>General</c:formatCode>
                      <c:ptCount val="6"/>
                      <c:pt idx="0">
                        <c:v>0</c:v>
                      </c:pt>
                      <c:pt idx="1">
                        <c:v>0</c:v>
                      </c:pt>
                      <c:pt idx="2">
                        <c:v>0</c:v>
                      </c:pt>
                      <c:pt idx="3">
                        <c:v>0</c:v>
                      </c:pt>
                      <c:pt idx="4">
                        <c:v>0</c:v>
                      </c:pt>
                      <c:pt idx="5">
                        <c:v>0</c:v>
                      </c:pt>
                    </c:numCache>
                  </c:numRef>
                </c:cat>
                <c:val>
                  <c:numRef>
                    <c:extLst>
                      <c:ext uri="{02D57815-91ED-43cb-92C2-25804820EDAC}">
                        <c15:formulaRef>
                          <c15:sqref>[2]Feuil1!$M$2:$M$7</c15:sqref>
                        </c15:formulaRef>
                      </c:ext>
                    </c:extLst>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74E3-4E85-87BD-9B657364317E}"/>
                  </c:ext>
                </c:extLst>
              </c15:ser>
            </c15:filteredBarSeries>
          </c:ext>
        </c:extLst>
      </c:barChart>
      <c:catAx>
        <c:axId val="1175689263"/>
        <c:scaling>
          <c:orientation val="minMax"/>
        </c:scaling>
        <c:delete val="0"/>
        <c:axPos val="b"/>
        <c:numFmt formatCode="General" sourceLinked="1"/>
        <c:majorTickMark val="none"/>
        <c:minorTickMark val="none"/>
        <c:tickLblPos val="nextTo"/>
        <c:txPr>
          <a:bodyPr/>
          <a:lstStyle/>
          <a:p>
            <a:pPr>
              <a:defRPr sz="900"/>
            </a:pPr>
            <a:endParaRPr lang="fr-FR"/>
          </a:p>
        </c:txPr>
        <c:crossAx val="1175693583"/>
        <c:crosses val="autoZero"/>
        <c:auto val="1"/>
        <c:lblAlgn val="ctr"/>
        <c:lblOffset val="100"/>
        <c:noMultiLvlLbl val="0"/>
      </c:catAx>
      <c:valAx>
        <c:axId val="1175693583"/>
        <c:scaling>
          <c:orientation val="minMax"/>
        </c:scaling>
        <c:delete val="1"/>
        <c:axPos val="l"/>
        <c:numFmt formatCode="0%" sourceLinked="1"/>
        <c:majorTickMark val="none"/>
        <c:minorTickMark val="none"/>
        <c:tickLblPos val="nextTo"/>
        <c:crossAx val="1175689263"/>
        <c:crosses val="autoZero"/>
        <c:crossBetween val="between"/>
      </c:valAx>
    </c:plotArea>
    <c:plotVisOnly val="1"/>
    <c:dispBlanksAs val="gap"/>
    <c:showDLblsOverMax val="0"/>
    <c:extLst/>
  </c:chart>
  <c:txPr>
    <a:bodyPr/>
    <a:lstStyle/>
    <a:p>
      <a:pPr>
        <a:defRPr sz="1200">
          <a:latin typeface="Segoe UI" panose="020B0502040204020203" pitchFamily="34" charset="0"/>
          <a:cs typeface="Segoe UI" panose="020B0502040204020203"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058617672790895E-2"/>
          <c:y val="7.407407407407407E-2"/>
          <c:w val="0.91705249343832018"/>
          <c:h val="0.56327774245610607"/>
        </c:manualLayout>
      </c:layout>
      <c:barChart>
        <c:barDir val="col"/>
        <c:grouping val="clustered"/>
        <c:varyColors val="0"/>
        <c:ser>
          <c:idx val="0"/>
          <c:order val="0"/>
          <c:spPr>
            <a:solidFill>
              <a:srgbClr val="ED5959"/>
            </a:solidFill>
          </c:spPr>
          <c:invertIfNegative val="0"/>
          <c:dLbls>
            <c:spPr>
              <a:noFill/>
              <a:ln>
                <a:noFill/>
              </a:ln>
              <a:effectLst/>
            </c:spPr>
            <c:txPr>
              <a:bodyPr lIns="38100" tIns="19050" rIns="38100" bIns="19050">
                <a:spAutoFit/>
              </a:bodyPr>
              <a:lstStyle/>
              <a:p>
                <a:pPr>
                  <a:defRPr b="1"/>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[2]Feuil1!$C$6:$H$6</c:f>
              <c:strCache>
                <c:ptCount val="6"/>
                <c:pt idx="0">
                  <c:v>Education</c:v>
                </c:pt>
                <c:pt idx="1">
                  <c:v>Eau, Hygiène et Assainissement (EHA)</c:v>
                </c:pt>
                <c:pt idx="2">
                  <c:v>Abris/Bien Non Alimentaire</c:v>
                </c:pt>
                <c:pt idx="3">
                  <c:v>Santé</c:v>
                </c:pt>
                <c:pt idx="4">
                  <c:v>Protection</c:v>
                </c:pt>
                <c:pt idx="5">
                  <c:v>Sécurité alimentaire</c:v>
                </c:pt>
              </c:strCache>
            </c:strRef>
          </c:cat>
          <c:val>
            <c:numRef>
              <c:f>[2]Feuil1!$C$8:$H$8</c:f>
              <c:numCache>
                <c:formatCode>0%</c:formatCode>
                <c:ptCount val="6"/>
                <c:pt idx="0">
                  <c:v>0.62878787878787901</c:v>
                </c:pt>
                <c:pt idx="1">
                  <c:v>0.32575757575757602</c:v>
                </c:pt>
                <c:pt idx="2">
                  <c:v>0.14393939393939401</c:v>
                </c:pt>
                <c:pt idx="3">
                  <c:v>0.24242424242424199</c:v>
                </c:pt>
                <c:pt idx="4">
                  <c:v>6.0606060606060601E-2</c:v>
                </c:pt>
                <c:pt idx="5">
                  <c:v>6.0606060606060601E-2</c:v>
                </c:pt>
              </c:numCache>
            </c:numRef>
          </c:val>
          <c:extLst>
            <c:ext xmlns:c16="http://schemas.microsoft.com/office/drawing/2014/chart" uri="{C3380CC4-5D6E-409C-BE32-E72D297353CC}">
              <c16:uniqueId val="{00000000-D4E6-4E44-BF42-AFCEC818BEBD}"/>
            </c:ext>
          </c:extLst>
        </c:ser>
        <c:dLbls>
          <c:dLblPos val="outEnd"/>
          <c:showLegendKey val="0"/>
          <c:showVal val="1"/>
          <c:showCatName val="0"/>
          <c:showSerName val="0"/>
          <c:showPercent val="0"/>
          <c:showBubbleSize val="0"/>
        </c:dLbls>
        <c:gapWidth val="219"/>
        <c:overlap val="-27"/>
        <c:axId val="1175689263"/>
        <c:axId val="1175693583"/>
        <c:extLst>
          <c:ext xmlns:c15="http://schemas.microsoft.com/office/drawing/2012/chart" uri="{02D57815-91ED-43cb-92C2-25804820EDAC}">
            <c15:filteredBarSeries>
              <c15:ser>
                <c:idx val="1"/>
                <c:order val="1"/>
                <c:invertIfNegative val="0"/>
                <c:dLbls>
                  <c:delete val="1"/>
                </c:dLbls>
                <c:cat>
                  <c:numRef>
                    <c:extLst>
                      <c:ext uri="{02D57815-91ED-43cb-92C2-25804820EDAC}">
                        <c15:formulaRef>
                          <c15:sqref>[2]Feuil1!$C$6:$H$6</c15:sqref>
                        </c15:formulaRef>
                      </c:ext>
                    </c:extLst>
                    <c:numCache>
                      <c:formatCode>General</c:formatCode>
                      <c:ptCount val="6"/>
                      <c:pt idx="0">
                        <c:v>0</c:v>
                      </c:pt>
                      <c:pt idx="1">
                        <c:v>0</c:v>
                      </c:pt>
                      <c:pt idx="2">
                        <c:v>0</c:v>
                      </c:pt>
                      <c:pt idx="3">
                        <c:v>0</c:v>
                      </c:pt>
                      <c:pt idx="4">
                        <c:v>0</c:v>
                      </c:pt>
                      <c:pt idx="5">
                        <c:v>0</c:v>
                      </c:pt>
                    </c:numCache>
                  </c:numRef>
                </c:cat>
                <c:val>
                  <c:numRef>
                    <c:extLst>
                      <c:ext uri="{02D57815-91ED-43cb-92C2-25804820EDAC}">
                        <c15:formulaRef>
                          <c15:sqref>[2]Feuil1!$C$8:$H$8</c15:sqref>
                        </c15:formulaRef>
                      </c:ext>
                    </c:extLst>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D4E6-4E44-BF42-AFCEC818BEBD}"/>
                  </c:ext>
                </c:extLst>
              </c15:ser>
            </c15:filteredBarSeries>
          </c:ext>
        </c:extLst>
      </c:barChart>
      <c:catAx>
        <c:axId val="1175689263"/>
        <c:scaling>
          <c:orientation val="minMax"/>
        </c:scaling>
        <c:delete val="0"/>
        <c:axPos val="b"/>
        <c:numFmt formatCode="General" sourceLinked="1"/>
        <c:majorTickMark val="out"/>
        <c:minorTickMark val="none"/>
        <c:tickLblPos val="nextTo"/>
        <c:txPr>
          <a:bodyPr/>
          <a:lstStyle/>
          <a:p>
            <a:pPr>
              <a:defRPr sz="900"/>
            </a:pPr>
            <a:endParaRPr lang="fr-FR"/>
          </a:p>
        </c:txPr>
        <c:crossAx val="1175693583"/>
        <c:crosses val="autoZero"/>
        <c:auto val="1"/>
        <c:lblAlgn val="ctr"/>
        <c:lblOffset val="100"/>
        <c:noMultiLvlLbl val="0"/>
      </c:catAx>
      <c:valAx>
        <c:axId val="1175693583"/>
        <c:scaling>
          <c:orientation val="minMax"/>
        </c:scaling>
        <c:delete val="1"/>
        <c:axPos val="l"/>
        <c:numFmt formatCode="0%" sourceLinked="1"/>
        <c:majorTickMark val="out"/>
        <c:minorTickMark val="none"/>
        <c:tickLblPos val="nextTo"/>
        <c:crossAx val="1175689263"/>
        <c:crosses val="autoZero"/>
        <c:crossBetween val="between"/>
      </c:valAx>
    </c:plotArea>
    <c:plotVisOnly val="1"/>
    <c:dispBlanksAs val="gap"/>
    <c:showDLblsOverMax val="0"/>
    <c:extLst/>
  </c:chart>
  <c:txPr>
    <a:bodyPr/>
    <a:lstStyle/>
    <a:p>
      <a:pPr>
        <a:defRPr sz="1200">
          <a:latin typeface="Segoe UI" panose="020B0502040204020203" pitchFamily="34" charset="0"/>
          <a:cs typeface="Segoe UI" panose="020B0502040204020203"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rgbClr val="ED5959"/>
            </a:solidFill>
          </c:spPr>
          <c:invertIfNegative val="0"/>
          <c:dLbls>
            <c:spPr>
              <a:noFill/>
              <a:ln>
                <a:noFill/>
              </a:ln>
              <a:effectLst/>
            </c:spPr>
            <c:txPr>
              <a:bodyPr/>
              <a:lstStyle/>
              <a:p>
                <a:pPr>
                  <a:defRPr b="1"/>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[2]Feuil1!$F$2:$F$7</c:f>
              <c:strCache>
                <c:ptCount val="6"/>
                <c:pt idx="0">
                  <c:v>Eau, Hygiène et Assainissement (EHA)</c:v>
                </c:pt>
                <c:pt idx="1">
                  <c:v>Sécurité alimentaire</c:v>
                </c:pt>
                <c:pt idx="2">
                  <c:v>Santé</c:v>
                </c:pt>
                <c:pt idx="3">
                  <c:v>Education</c:v>
                </c:pt>
                <c:pt idx="4">
                  <c:v>Abris/Bien Non Alimentaire</c:v>
                </c:pt>
                <c:pt idx="5">
                  <c:v>Protection</c:v>
                </c:pt>
              </c:strCache>
            </c:strRef>
          </c:cat>
          <c:val>
            <c:numRef>
              <c:f>[2]Feuil1!$G$2:$G$7</c:f>
              <c:numCache>
                <c:formatCode>0%</c:formatCode>
                <c:ptCount val="6"/>
                <c:pt idx="0">
                  <c:v>0.46762589928057557</c:v>
                </c:pt>
                <c:pt idx="1">
                  <c:v>0.41726618705035973</c:v>
                </c:pt>
                <c:pt idx="2">
                  <c:v>0.36690647482014388</c:v>
                </c:pt>
                <c:pt idx="3">
                  <c:v>0.29496402877697842</c:v>
                </c:pt>
                <c:pt idx="4">
                  <c:v>0.21582733812949639</c:v>
                </c:pt>
                <c:pt idx="5">
                  <c:v>9.3525179856115109E-2</c:v>
                </c:pt>
              </c:numCache>
            </c:numRef>
          </c:val>
          <c:extLst>
            <c:ext xmlns:c16="http://schemas.microsoft.com/office/drawing/2014/chart" uri="{C3380CC4-5D6E-409C-BE32-E72D297353CC}">
              <c16:uniqueId val="{00000000-7A4F-4DF5-B01D-B1635A71447B}"/>
            </c:ext>
          </c:extLst>
        </c:ser>
        <c:dLbls>
          <c:dLblPos val="outEnd"/>
          <c:showLegendKey val="0"/>
          <c:showVal val="1"/>
          <c:showCatName val="0"/>
          <c:showSerName val="0"/>
          <c:showPercent val="0"/>
          <c:showBubbleSize val="0"/>
        </c:dLbls>
        <c:gapWidth val="219"/>
        <c:overlap val="-27"/>
        <c:axId val="1175689263"/>
        <c:axId val="1175693583"/>
        <c:extLst>
          <c:ext xmlns:c15="http://schemas.microsoft.com/office/drawing/2012/chart" uri="{02D57815-91ED-43cb-92C2-25804820EDAC}">
            <c15:filteredBarSeries>
              <c15:ser>
                <c:idx val="1"/>
                <c:order val="1"/>
                <c:invertIfNegative val="0"/>
                <c:dLbls>
                  <c:delete val="1"/>
                </c:dLbls>
                <c:cat>
                  <c:numRef>
                    <c:extLst>
                      <c:ext uri="{02D57815-91ED-43cb-92C2-25804820EDAC}">
                        <c15:formulaRef>
                          <c15:sqref>[2]Feuil1!$F$2:$F$7</c15:sqref>
                        </c15:formulaRef>
                      </c:ext>
                    </c:extLst>
                    <c:numCache>
                      <c:formatCode>General</c:formatCode>
                      <c:ptCount val="6"/>
                      <c:pt idx="0">
                        <c:v>0</c:v>
                      </c:pt>
                      <c:pt idx="1">
                        <c:v>0</c:v>
                      </c:pt>
                      <c:pt idx="2">
                        <c:v>0</c:v>
                      </c:pt>
                      <c:pt idx="3">
                        <c:v>0</c:v>
                      </c:pt>
                      <c:pt idx="4">
                        <c:v>0</c:v>
                      </c:pt>
                      <c:pt idx="5">
                        <c:v>0</c:v>
                      </c:pt>
                    </c:numCache>
                  </c:numRef>
                </c:cat>
                <c:val>
                  <c:numRef>
                    <c:extLst>
                      <c:ext uri="{02D57815-91ED-43cb-92C2-25804820EDAC}">
                        <c15:formulaRef>
                          <c15:sqref>[2]Feuil1!$G$2:$G$7</c15:sqref>
                        </c15:formulaRef>
                      </c:ext>
                    </c:extLst>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7A4F-4DF5-B01D-B1635A71447B}"/>
                  </c:ext>
                </c:extLst>
              </c15:ser>
            </c15:filteredBarSeries>
          </c:ext>
        </c:extLst>
      </c:barChart>
      <c:catAx>
        <c:axId val="1175689263"/>
        <c:scaling>
          <c:orientation val="minMax"/>
        </c:scaling>
        <c:delete val="0"/>
        <c:axPos val="b"/>
        <c:numFmt formatCode="General" sourceLinked="1"/>
        <c:majorTickMark val="none"/>
        <c:minorTickMark val="none"/>
        <c:tickLblPos val="nextTo"/>
        <c:txPr>
          <a:bodyPr/>
          <a:lstStyle/>
          <a:p>
            <a:pPr>
              <a:defRPr sz="900"/>
            </a:pPr>
            <a:endParaRPr lang="fr-FR"/>
          </a:p>
        </c:txPr>
        <c:crossAx val="1175693583"/>
        <c:crosses val="autoZero"/>
        <c:auto val="1"/>
        <c:lblAlgn val="ctr"/>
        <c:lblOffset val="100"/>
        <c:noMultiLvlLbl val="0"/>
      </c:catAx>
      <c:valAx>
        <c:axId val="1175693583"/>
        <c:scaling>
          <c:orientation val="minMax"/>
        </c:scaling>
        <c:delete val="1"/>
        <c:axPos val="l"/>
        <c:numFmt formatCode="0%" sourceLinked="1"/>
        <c:majorTickMark val="none"/>
        <c:minorTickMark val="none"/>
        <c:tickLblPos val="nextTo"/>
        <c:crossAx val="1175689263"/>
        <c:crosses val="autoZero"/>
        <c:crossBetween val="between"/>
      </c:valAx>
    </c:plotArea>
    <c:plotVisOnly val="1"/>
    <c:dispBlanksAs val="gap"/>
    <c:showDLblsOverMax val="0"/>
    <c:extLst/>
  </c:chart>
  <c:txPr>
    <a:bodyPr/>
    <a:lstStyle/>
    <a:p>
      <a:pPr>
        <a:defRPr sz="1200">
          <a:latin typeface="Segoe UI" panose="020B0502040204020203" pitchFamily="34" charset="0"/>
          <a:cs typeface="Segoe UI" panose="020B0502040204020203" pitchFamily="34" charset="0"/>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38100</xdr:colOff>
      <xdr:row>28</xdr:row>
      <xdr:rowOff>12700</xdr:rowOff>
    </xdr:from>
    <xdr:to>
      <xdr:col>12</xdr:col>
      <xdr:colOff>704850</xdr:colOff>
      <xdr:row>41</xdr:row>
      <xdr:rowOff>88350</xdr:rowOff>
    </xdr:to>
    <xdr:graphicFrame macro="">
      <xdr:nvGraphicFramePr>
        <xdr:cNvPr id="3" name="Graphique 2">
          <a:extLst>
            <a:ext uri="{FF2B5EF4-FFF2-40B4-BE49-F238E27FC236}">
              <a16:creationId xmlns:a16="http://schemas.microsoft.com/office/drawing/2014/main" id="{40EEBCB8-34BD-2642-2C53-CE0073C126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50800</xdr:colOff>
      <xdr:row>9</xdr:row>
      <xdr:rowOff>158750</xdr:rowOff>
    </xdr:from>
    <xdr:to>
      <xdr:col>12</xdr:col>
      <xdr:colOff>717550</xdr:colOff>
      <xdr:row>23</xdr:row>
      <xdr:rowOff>5715</xdr:rowOff>
    </xdr:to>
    <xdr:graphicFrame macro="">
      <xdr:nvGraphicFramePr>
        <xdr:cNvPr id="9" name="Graphique 8">
          <a:extLst>
            <a:ext uri="{FF2B5EF4-FFF2-40B4-BE49-F238E27FC236}">
              <a16:creationId xmlns:a16="http://schemas.microsoft.com/office/drawing/2014/main" id="{7E2C14BF-F9F6-6AC0-F795-03EC29F70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25401</xdr:colOff>
      <xdr:row>52</xdr:row>
      <xdr:rowOff>101600</xdr:rowOff>
    </xdr:from>
    <xdr:to>
      <xdr:col>12</xdr:col>
      <xdr:colOff>717550</xdr:colOff>
      <xdr:row>65</xdr:row>
      <xdr:rowOff>173990</xdr:rowOff>
    </xdr:to>
    <xdr:graphicFrame macro="">
      <xdr:nvGraphicFramePr>
        <xdr:cNvPr id="13" name="Graphique 12">
          <a:extLst>
            <a:ext uri="{FF2B5EF4-FFF2-40B4-BE49-F238E27FC236}">
              <a16:creationId xmlns:a16="http://schemas.microsoft.com/office/drawing/2014/main" id="{E1C0D60A-C262-3811-5B51-0EB139A70A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25400</xdr:colOff>
      <xdr:row>72</xdr:row>
      <xdr:rowOff>120650</xdr:rowOff>
    </xdr:from>
    <xdr:to>
      <xdr:col>12</xdr:col>
      <xdr:colOff>717550</xdr:colOff>
      <xdr:row>85</xdr:row>
      <xdr:rowOff>175895</xdr:rowOff>
    </xdr:to>
    <xdr:graphicFrame macro="">
      <xdr:nvGraphicFramePr>
        <xdr:cNvPr id="15" name="Graphique 14">
          <a:extLst>
            <a:ext uri="{FF2B5EF4-FFF2-40B4-BE49-F238E27FC236}">
              <a16:creationId xmlns:a16="http://schemas.microsoft.com/office/drawing/2014/main" id="{7AD91C35-39C1-F55B-AF65-8EC29309F9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euil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euil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1"/>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hyperlink" Target="https://repository.impact-initiatives.org/document/impact/31346f6a/REACH-Mali-MSNAHESPER-Explorer-la-perception-et-la-mesure-des-besoins-ToR-2024-12-01-2025-04.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D99F0-563D-4251-9C47-4AC454DF3E34}">
  <sheetPr>
    <tabColor rgb="FFEE585A"/>
  </sheetPr>
  <dimension ref="A1:B17"/>
  <sheetViews>
    <sheetView zoomScale="77" zoomScaleNormal="77" workbookViewId="0">
      <selection activeCell="B12" sqref="B12"/>
    </sheetView>
  </sheetViews>
  <sheetFormatPr defaultColWidth="10.81640625" defaultRowHeight="17.5" x14ac:dyDescent="0.35"/>
  <cols>
    <col min="1" max="1" width="34.453125" style="83" customWidth="1"/>
    <col min="2" max="2" width="181.453125" style="82" customWidth="1"/>
    <col min="3" max="16384" width="10.81640625" style="81"/>
  </cols>
  <sheetData>
    <row r="1" spans="1:2" ht="114.65" customHeight="1" thickBot="1" x14ac:dyDescent="0.4">
      <c r="A1" s="179" t="s">
        <v>0</v>
      </c>
      <c r="B1" s="180"/>
    </row>
    <row r="2" spans="1:2" s="84" customFormat="1" ht="25.5" customHeight="1" thickBot="1" x14ac:dyDescent="0.4">
      <c r="A2" s="103" t="s">
        <v>1</v>
      </c>
      <c r="B2" s="96" t="s">
        <v>2</v>
      </c>
    </row>
    <row r="3" spans="1:2" s="84" customFormat="1" ht="65.5" customHeight="1" x14ac:dyDescent="0.35">
      <c r="A3" s="104" t="s">
        <v>3</v>
      </c>
      <c r="B3" s="97" t="s">
        <v>4</v>
      </c>
    </row>
    <row r="4" spans="1:2" s="84" customFormat="1" x14ac:dyDescent="0.35">
      <c r="A4" s="105" t="s">
        <v>5</v>
      </c>
      <c r="B4" s="98" t="s">
        <v>6</v>
      </c>
    </row>
    <row r="5" spans="1:2" s="84" customFormat="1" x14ac:dyDescent="0.35">
      <c r="A5" s="106" t="s">
        <v>7</v>
      </c>
      <c r="B5" s="99" t="s">
        <v>8</v>
      </c>
    </row>
    <row r="6" spans="1:2" s="84" customFormat="1" ht="280" x14ac:dyDescent="0.35">
      <c r="A6" s="105" t="s">
        <v>9</v>
      </c>
      <c r="B6" s="98" t="s">
        <v>10</v>
      </c>
    </row>
    <row r="7" spans="1:2" s="84" customFormat="1" x14ac:dyDescent="0.35">
      <c r="A7" s="106" t="s">
        <v>11</v>
      </c>
      <c r="B7" s="99" t="s">
        <v>12</v>
      </c>
    </row>
    <row r="8" spans="1:2" s="84" customFormat="1" ht="35" x14ac:dyDescent="0.35">
      <c r="A8" s="107" t="s">
        <v>13</v>
      </c>
      <c r="B8" s="100" t="s">
        <v>14</v>
      </c>
    </row>
    <row r="9" spans="1:2" s="84" customFormat="1" ht="35" x14ac:dyDescent="0.35">
      <c r="A9" s="108" t="s">
        <v>15</v>
      </c>
      <c r="B9" s="101" t="s">
        <v>16</v>
      </c>
    </row>
    <row r="10" spans="1:2" s="84" customFormat="1" ht="52.5" x14ac:dyDescent="0.35">
      <c r="A10" s="113" t="s">
        <v>17</v>
      </c>
      <c r="B10" s="100" t="s">
        <v>18</v>
      </c>
    </row>
    <row r="11" spans="1:2" s="84" customFormat="1" ht="155" customHeight="1" x14ac:dyDescent="0.35">
      <c r="A11" s="112" t="s">
        <v>461</v>
      </c>
      <c r="B11" s="169" t="s">
        <v>462</v>
      </c>
    </row>
    <row r="12" spans="1:2" s="84" customFormat="1" ht="182.5" customHeight="1" x14ac:dyDescent="0.35">
      <c r="A12" s="146" t="s">
        <v>19</v>
      </c>
      <c r="B12" s="170" t="s">
        <v>20</v>
      </c>
    </row>
    <row r="13" spans="1:2" s="84" customFormat="1" x14ac:dyDescent="0.35">
      <c r="A13" s="109" t="s">
        <v>21</v>
      </c>
      <c r="B13" s="102" t="s">
        <v>2</v>
      </c>
    </row>
    <row r="14" spans="1:2" s="84" customFormat="1" x14ac:dyDescent="0.35">
      <c r="A14" s="105" t="s">
        <v>22</v>
      </c>
      <c r="B14" s="114" t="s">
        <v>23</v>
      </c>
    </row>
    <row r="15" spans="1:2" s="84" customFormat="1" x14ac:dyDescent="0.35">
      <c r="A15" s="171" t="s">
        <v>24</v>
      </c>
      <c r="B15" s="172" t="s">
        <v>25</v>
      </c>
    </row>
    <row r="16" spans="1:2" s="84" customFormat="1" ht="35" x14ac:dyDescent="0.35">
      <c r="A16" s="129" t="s">
        <v>467</v>
      </c>
      <c r="B16" s="130" t="s">
        <v>466</v>
      </c>
    </row>
    <row r="17" spans="1:2" s="84" customFormat="1" ht="18" thickBot="1" x14ac:dyDescent="0.4">
      <c r="A17" s="173" t="s">
        <v>26</v>
      </c>
      <c r="B17" s="174" t="s">
        <v>27</v>
      </c>
    </row>
  </sheetData>
  <mergeCells count="1">
    <mergeCell ref="A1:B1"/>
  </mergeCells>
  <hyperlinks>
    <hyperlink ref="B9" r:id="rId1" xr:uid="{0B3F8D5B-AA7B-42A4-BD4B-011B2B7ACDC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E6B7F-99A9-4A1A-AFD3-EE0334AE3182}">
  <sheetPr>
    <tabColor theme="1" tint="0.34998626667073579"/>
  </sheetPr>
  <dimension ref="B2:AB83"/>
  <sheetViews>
    <sheetView topLeftCell="A44" zoomScale="65" workbookViewId="0">
      <selection activeCell="B2" sqref="B2:AB2"/>
    </sheetView>
  </sheetViews>
  <sheetFormatPr defaultColWidth="8.7265625" defaultRowHeight="14.5" x14ac:dyDescent="0.35"/>
  <cols>
    <col min="1" max="1" width="8.7265625" style="81"/>
    <col min="2" max="2" width="20.81640625" style="81" customWidth="1"/>
    <col min="3" max="16384" width="8.7265625" style="81"/>
  </cols>
  <sheetData>
    <row r="2" spans="2:28" ht="74.150000000000006" customHeight="1" x14ac:dyDescent="0.35">
      <c r="B2" s="181" t="s">
        <v>28</v>
      </c>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row>
    <row r="4" spans="2:28" ht="15" thickBot="1" x14ac:dyDescent="0.4"/>
    <row r="5" spans="2:28" ht="107.5" customHeight="1" thickBot="1" x14ac:dyDescent="0.4">
      <c r="B5" s="131" t="s">
        <v>29</v>
      </c>
      <c r="C5" s="132" t="s">
        <v>30</v>
      </c>
      <c r="D5" s="132" t="s">
        <v>31</v>
      </c>
      <c r="E5" s="132" t="s">
        <v>32</v>
      </c>
      <c r="F5" s="132" t="s">
        <v>33</v>
      </c>
      <c r="G5" s="132" t="s">
        <v>34</v>
      </c>
      <c r="H5" s="132" t="s">
        <v>35</v>
      </c>
      <c r="I5" s="132" t="s">
        <v>36</v>
      </c>
      <c r="J5" s="132" t="s">
        <v>37</v>
      </c>
      <c r="K5" s="132" t="s">
        <v>38</v>
      </c>
      <c r="L5" s="132" t="s">
        <v>39</v>
      </c>
      <c r="M5" s="132" t="s">
        <v>40</v>
      </c>
      <c r="N5" s="132" t="s">
        <v>41</v>
      </c>
      <c r="O5" s="132" t="s">
        <v>42</v>
      </c>
      <c r="P5" s="132" t="s">
        <v>43</v>
      </c>
      <c r="Q5" s="132" t="s">
        <v>44</v>
      </c>
      <c r="R5" s="132" t="s">
        <v>45</v>
      </c>
      <c r="S5" s="132" t="s">
        <v>46</v>
      </c>
      <c r="T5" s="132" t="s">
        <v>47</v>
      </c>
      <c r="U5" s="132" t="s">
        <v>48</v>
      </c>
      <c r="V5" s="132" t="s">
        <v>49</v>
      </c>
      <c r="W5" s="132" t="s">
        <v>50</v>
      </c>
      <c r="X5" s="132" t="s">
        <v>51</v>
      </c>
      <c r="Y5" s="132" t="s">
        <v>52</v>
      </c>
      <c r="Z5" s="132" t="s">
        <v>53</v>
      </c>
      <c r="AA5" s="132" t="s">
        <v>54</v>
      </c>
      <c r="AB5" s="133" t="s">
        <v>55</v>
      </c>
    </row>
    <row r="6" spans="2:28" x14ac:dyDescent="0.35">
      <c r="B6" s="131" t="s">
        <v>56</v>
      </c>
      <c r="C6" s="134" t="s">
        <v>57</v>
      </c>
      <c r="D6" s="134" t="s">
        <v>58</v>
      </c>
      <c r="E6" s="134" t="s">
        <v>59</v>
      </c>
      <c r="F6" s="134" t="s">
        <v>57</v>
      </c>
      <c r="G6" s="134" t="s">
        <v>57</v>
      </c>
      <c r="H6" s="134" t="s">
        <v>59</v>
      </c>
      <c r="I6" s="134" t="s">
        <v>60</v>
      </c>
      <c r="J6" s="134" t="s">
        <v>61</v>
      </c>
      <c r="K6" s="134" t="s">
        <v>61</v>
      </c>
      <c r="L6" s="134" t="s">
        <v>62</v>
      </c>
      <c r="M6" s="134" t="s">
        <v>62</v>
      </c>
      <c r="N6" s="134" t="s">
        <v>63</v>
      </c>
      <c r="O6" s="134" t="s">
        <v>64</v>
      </c>
      <c r="P6" s="134" t="s">
        <v>64</v>
      </c>
      <c r="Q6" s="134" t="s">
        <v>62</v>
      </c>
      <c r="R6" s="134" t="s">
        <v>62</v>
      </c>
      <c r="S6" s="134" t="s">
        <v>65</v>
      </c>
      <c r="T6" s="134" t="s">
        <v>65</v>
      </c>
      <c r="U6" s="134" t="s">
        <v>62</v>
      </c>
      <c r="V6" s="134" t="s">
        <v>62</v>
      </c>
      <c r="W6" s="134" t="s">
        <v>66</v>
      </c>
      <c r="X6" s="134" t="s">
        <v>62</v>
      </c>
      <c r="Y6" s="134" t="s">
        <v>62</v>
      </c>
      <c r="Z6" s="134" t="s">
        <v>67</v>
      </c>
      <c r="AA6" s="134" t="s">
        <v>61</v>
      </c>
      <c r="AB6" s="135" t="s">
        <v>68</v>
      </c>
    </row>
    <row r="7" spans="2:28" ht="16.5" x14ac:dyDescent="0.45">
      <c r="B7" s="121" t="s">
        <v>69</v>
      </c>
      <c r="C7" s="119"/>
      <c r="D7" s="115"/>
      <c r="E7" s="115"/>
      <c r="F7" s="115"/>
      <c r="G7" s="115" t="s">
        <v>70</v>
      </c>
      <c r="H7" s="115" t="s">
        <v>70</v>
      </c>
      <c r="I7" s="115" t="s">
        <v>70</v>
      </c>
      <c r="J7" s="115"/>
      <c r="K7" s="115"/>
      <c r="L7" s="115"/>
      <c r="M7" s="115"/>
      <c r="N7" s="115"/>
      <c r="O7" s="115"/>
      <c r="P7" s="115"/>
      <c r="Q7" s="115"/>
      <c r="R7" s="115"/>
      <c r="S7" s="115"/>
      <c r="T7" s="115"/>
      <c r="U7" s="115"/>
      <c r="V7" s="115"/>
      <c r="W7" s="115"/>
      <c r="X7" s="115"/>
      <c r="Y7" s="115"/>
      <c r="Z7" s="115"/>
      <c r="AA7" s="115"/>
      <c r="AB7" s="116"/>
    </row>
    <row r="8" spans="2:28" ht="16.5" x14ac:dyDescent="0.45">
      <c r="B8" s="121" t="s">
        <v>69</v>
      </c>
      <c r="C8" s="119" t="s">
        <v>70</v>
      </c>
      <c r="D8" s="115" t="s">
        <v>70</v>
      </c>
      <c r="E8" s="115"/>
      <c r="F8" s="115"/>
      <c r="G8" s="115"/>
      <c r="H8" s="115" t="s">
        <v>70</v>
      </c>
      <c r="I8" s="115"/>
      <c r="J8" s="115"/>
      <c r="K8" s="115"/>
      <c r="L8" s="115"/>
      <c r="M8" s="115"/>
      <c r="N8" s="115"/>
      <c r="O8" s="115"/>
      <c r="P8" s="115"/>
      <c r="Q8" s="115"/>
      <c r="R8" s="115"/>
      <c r="S8" s="115"/>
      <c r="T8" s="115"/>
      <c r="U8" s="115"/>
      <c r="V8" s="115"/>
      <c r="W8" s="115"/>
      <c r="X8" s="115"/>
      <c r="Y8" s="115"/>
      <c r="Z8" s="115"/>
      <c r="AA8" s="115"/>
      <c r="AB8" s="116"/>
    </row>
    <row r="9" spans="2:28" ht="16.5" x14ac:dyDescent="0.45">
      <c r="B9" s="121" t="s">
        <v>69</v>
      </c>
      <c r="C9" s="119" t="s">
        <v>70</v>
      </c>
      <c r="D9" s="115"/>
      <c r="E9" s="115"/>
      <c r="F9" s="115"/>
      <c r="G9" s="115" t="s">
        <v>70</v>
      </c>
      <c r="H9" s="115"/>
      <c r="I9" s="115" t="s">
        <v>70</v>
      </c>
      <c r="J9" s="115"/>
      <c r="K9" s="115"/>
      <c r="L9" s="115"/>
      <c r="M9" s="115"/>
      <c r="N9" s="115"/>
      <c r="O9" s="115"/>
      <c r="P9" s="115"/>
      <c r="Q9" s="115"/>
      <c r="R9" s="115"/>
      <c r="S9" s="115"/>
      <c r="T9" s="115"/>
      <c r="U9" s="115"/>
      <c r="V9" s="115"/>
      <c r="W9" s="115"/>
      <c r="X9" s="115"/>
      <c r="Y9" s="115"/>
      <c r="Z9" s="115"/>
      <c r="AA9" s="115"/>
      <c r="AB9" s="116"/>
    </row>
    <row r="10" spans="2:28" ht="16.5" x14ac:dyDescent="0.45">
      <c r="B10" s="121" t="s">
        <v>69</v>
      </c>
      <c r="C10" s="119" t="s">
        <v>70</v>
      </c>
      <c r="D10" s="115"/>
      <c r="E10" s="115"/>
      <c r="F10" s="115"/>
      <c r="G10" s="115"/>
      <c r="H10" s="115"/>
      <c r="I10" s="115"/>
      <c r="J10" s="115"/>
      <c r="K10" s="115" t="s">
        <v>70</v>
      </c>
      <c r="L10" s="115"/>
      <c r="M10" s="115"/>
      <c r="N10" s="115" t="s">
        <v>70</v>
      </c>
      <c r="O10" s="115"/>
      <c r="P10" s="115"/>
      <c r="Q10" s="115"/>
      <c r="R10" s="115"/>
      <c r="S10" s="115"/>
      <c r="T10" s="115"/>
      <c r="U10" s="115"/>
      <c r="V10" s="115"/>
      <c r="W10" s="115"/>
      <c r="X10" s="115"/>
      <c r="Y10" s="115"/>
      <c r="Z10" s="115"/>
      <c r="AA10" s="115"/>
      <c r="AB10" s="116"/>
    </row>
    <row r="11" spans="2:28" ht="16.5" x14ac:dyDescent="0.45">
      <c r="B11" s="121" t="s">
        <v>69</v>
      </c>
      <c r="C11" s="119" t="s">
        <v>70</v>
      </c>
      <c r="D11" s="115" t="s">
        <v>70</v>
      </c>
      <c r="E11" s="115"/>
      <c r="F11" s="115"/>
      <c r="G11" s="115"/>
      <c r="H11" s="115"/>
      <c r="I11" s="115"/>
      <c r="J11" s="115"/>
      <c r="K11" s="115" t="s">
        <v>70</v>
      </c>
      <c r="L11" s="115"/>
      <c r="M11" s="115"/>
      <c r="N11" s="115"/>
      <c r="O11" s="115"/>
      <c r="P11" s="115"/>
      <c r="Q11" s="115"/>
      <c r="R11" s="115"/>
      <c r="S11" s="115"/>
      <c r="T11" s="115"/>
      <c r="U11" s="115"/>
      <c r="V11" s="115"/>
      <c r="W11" s="115"/>
      <c r="X11" s="115"/>
      <c r="Y11" s="115"/>
      <c r="Z11" s="115"/>
      <c r="AA11" s="115"/>
      <c r="AB11" s="116"/>
    </row>
    <row r="12" spans="2:28" ht="16.5" x14ac:dyDescent="0.45">
      <c r="B12" s="121" t="s">
        <v>69</v>
      </c>
      <c r="C12" s="119" t="s">
        <v>70</v>
      </c>
      <c r="D12" s="115" t="s">
        <v>70</v>
      </c>
      <c r="E12" s="115"/>
      <c r="F12" s="115"/>
      <c r="G12" s="115"/>
      <c r="H12" s="115" t="s">
        <v>70</v>
      </c>
      <c r="I12" s="115"/>
      <c r="J12" s="115"/>
      <c r="K12" s="115"/>
      <c r="L12" s="115"/>
      <c r="M12" s="115"/>
      <c r="N12" s="115"/>
      <c r="O12" s="115"/>
      <c r="P12" s="115"/>
      <c r="Q12" s="115"/>
      <c r="R12" s="115"/>
      <c r="S12" s="115"/>
      <c r="T12" s="115"/>
      <c r="U12" s="115"/>
      <c r="V12" s="115"/>
      <c r="W12" s="115"/>
      <c r="X12" s="115"/>
      <c r="Y12" s="115"/>
      <c r="Z12" s="115"/>
      <c r="AA12" s="115"/>
      <c r="AB12" s="116"/>
    </row>
    <row r="13" spans="2:28" ht="16.5" x14ac:dyDescent="0.45">
      <c r="B13" s="121" t="s">
        <v>69</v>
      </c>
      <c r="C13" s="119" t="s">
        <v>70</v>
      </c>
      <c r="D13" s="115" t="s">
        <v>70</v>
      </c>
      <c r="E13" s="115"/>
      <c r="F13" s="115"/>
      <c r="G13" s="115"/>
      <c r="H13" s="115"/>
      <c r="I13" s="115" t="s">
        <v>70</v>
      </c>
      <c r="J13" s="115"/>
      <c r="K13" s="115"/>
      <c r="L13" s="115"/>
      <c r="M13" s="115"/>
      <c r="N13" s="115"/>
      <c r="O13" s="115"/>
      <c r="P13" s="115"/>
      <c r="Q13" s="115"/>
      <c r="R13" s="115"/>
      <c r="S13" s="115"/>
      <c r="T13" s="115"/>
      <c r="U13" s="115"/>
      <c r="V13" s="115"/>
      <c r="W13" s="115"/>
      <c r="X13" s="115"/>
      <c r="Y13" s="115"/>
      <c r="Z13" s="115"/>
      <c r="AA13" s="115"/>
      <c r="AB13" s="116"/>
    </row>
    <row r="14" spans="2:28" ht="16.5" x14ac:dyDescent="0.45">
      <c r="B14" s="121" t="s">
        <v>69</v>
      </c>
      <c r="C14" s="119" t="s">
        <v>70</v>
      </c>
      <c r="D14" s="115" t="s">
        <v>70</v>
      </c>
      <c r="E14" s="115"/>
      <c r="F14" s="115"/>
      <c r="G14" s="115"/>
      <c r="H14" s="115"/>
      <c r="I14" s="115" t="s">
        <v>70</v>
      </c>
      <c r="J14" s="115"/>
      <c r="K14" s="115"/>
      <c r="L14" s="115"/>
      <c r="M14" s="115"/>
      <c r="N14" s="115"/>
      <c r="O14" s="115"/>
      <c r="P14" s="115"/>
      <c r="Q14" s="115"/>
      <c r="R14" s="115"/>
      <c r="S14" s="115"/>
      <c r="T14" s="115"/>
      <c r="U14" s="115"/>
      <c r="V14" s="115"/>
      <c r="W14" s="115"/>
      <c r="X14" s="115"/>
      <c r="Y14" s="115"/>
      <c r="Z14" s="115"/>
      <c r="AA14" s="115"/>
      <c r="AB14" s="116"/>
    </row>
    <row r="15" spans="2:28" ht="16.5" x14ac:dyDescent="0.45">
      <c r="B15" s="121" t="s">
        <v>69</v>
      </c>
      <c r="C15" s="119" t="s">
        <v>70</v>
      </c>
      <c r="D15" s="115" t="s">
        <v>70</v>
      </c>
      <c r="E15" s="115"/>
      <c r="F15" s="115"/>
      <c r="G15" s="115"/>
      <c r="H15" s="115"/>
      <c r="I15" s="115"/>
      <c r="J15" s="115"/>
      <c r="K15" s="115" t="s">
        <v>70</v>
      </c>
      <c r="L15" s="115"/>
      <c r="M15" s="115"/>
      <c r="N15" s="115"/>
      <c r="O15" s="115"/>
      <c r="P15" s="115"/>
      <c r="Q15" s="115"/>
      <c r="R15" s="115"/>
      <c r="S15" s="115"/>
      <c r="T15" s="115"/>
      <c r="U15" s="115"/>
      <c r="V15" s="115"/>
      <c r="W15" s="115"/>
      <c r="X15" s="115"/>
      <c r="Y15" s="115"/>
      <c r="Z15" s="115"/>
      <c r="AA15" s="115"/>
      <c r="AB15" s="116"/>
    </row>
    <row r="16" spans="2:28" ht="16.5" x14ac:dyDescent="0.45">
      <c r="B16" s="121" t="s">
        <v>69</v>
      </c>
      <c r="C16" s="119" t="s">
        <v>70</v>
      </c>
      <c r="D16" s="115" t="s">
        <v>70</v>
      </c>
      <c r="E16" s="115"/>
      <c r="F16" s="115"/>
      <c r="G16" s="115"/>
      <c r="H16" s="115"/>
      <c r="I16" s="115"/>
      <c r="J16" s="115"/>
      <c r="K16" s="115"/>
      <c r="L16" s="115"/>
      <c r="M16" s="115"/>
      <c r="N16" s="115" t="s">
        <v>70</v>
      </c>
      <c r="O16" s="115"/>
      <c r="P16" s="115"/>
      <c r="Q16" s="115"/>
      <c r="R16" s="115"/>
      <c r="S16" s="115"/>
      <c r="T16" s="115"/>
      <c r="U16" s="115"/>
      <c r="V16" s="115"/>
      <c r="W16" s="115"/>
      <c r="X16" s="115"/>
      <c r="Y16" s="115"/>
      <c r="Z16" s="115"/>
      <c r="AA16" s="115"/>
      <c r="AB16" s="116"/>
    </row>
    <row r="17" spans="2:28" ht="16.5" x14ac:dyDescent="0.45">
      <c r="B17" s="121" t="s">
        <v>69</v>
      </c>
      <c r="C17" s="119" t="s">
        <v>70</v>
      </c>
      <c r="D17" s="115" t="s">
        <v>70</v>
      </c>
      <c r="E17" s="115"/>
      <c r="F17" s="115"/>
      <c r="G17" s="115"/>
      <c r="H17" s="115" t="s">
        <v>70</v>
      </c>
      <c r="I17" s="115"/>
      <c r="J17" s="115"/>
      <c r="K17" s="115"/>
      <c r="L17" s="115"/>
      <c r="M17" s="115"/>
      <c r="N17" s="115"/>
      <c r="O17" s="115"/>
      <c r="P17" s="115"/>
      <c r="Q17" s="115"/>
      <c r="R17" s="115"/>
      <c r="S17" s="115"/>
      <c r="T17" s="115"/>
      <c r="U17" s="115"/>
      <c r="V17" s="115"/>
      <c r="W17" s="115"/>
      <c r="X17" s="115"/>
      <c r="Y17" s="115"/>
      <c r="Z17" s="115"/>
      <c r="AA17" s="115"/>
      <c r="AB17" s="116"/>
    </row>
    <row r="18" spans="2:28" ht="16.5" x14ac:dyDescent="0.45">
      <c r="B18" s="121" t="s">
        <v>69</v>
      </c>
      <c r="C18" s="119" t="s">
        <v>70</v>
      </c>
      <c r="D18" s="115" t="s">
        <v>70</v>
      </c>
      <c r="E18" s="115"/>
      <c r="F18" s="115"/>
      <c r="G18" s="115"/>
      <c r="H18" s="115"/>
      <c r="I18" s="115"/>
      <c r="J18" s="115"/>
      <c r="K18" s="115"/>
      <c r="L18" s="115"/>
      <c r="M18" s="115" t="s">
        <v>70</v>
      </c>
      <c r="N18" s="115"/>
      <c r="O18" s="115"/>
      <c r="P18" s="115"/>
      <c r="Q18" s="115"/>
      <c r="R18" s="115"/>
      <c r="S18" s="115"/>
      <c r="T18" s="115"/>
      <c r="U18" s="115"/>
      <c r="V18" s="115"/>
      <c r="W18" s="115"/>
      <c r="X18" s="115"/>
      <c r="Y18" s="115"/>
      <c r="Z18" s="115"/>
      <c r="AA18" s="115"/>
      <c r="AB18" s="116"/>
    </row>
    <row r="19" spans="2:28" ht="16.5" x14ac:dyDescent="0.45">
      <c r="B19" s="121" t="s">
        <v>69</v>
      </c>
      <c r="C19" s="119" t="s">
        <v>70</v>
      </c>
      <c r="D19" s="115" t="s">
        <v>70</v>
      </c>
      <c r="E19" s="115"/>
      <c r="F19" s="115"/>
      <c r="G19" s="115"/>
      <c r="H19" s="115"/>
      <c r="I19" s="115"/>
      <c r="J19" s="115"/>
      <c r="K19" s="115" t="s">
        <v>70</v>
      </c>
      <c r="L19" s="115"/>
      <c r="M19" s="115"/>
      <c r="N19" s="115"/>
      <c r="O19" s="115"/>
      <c r="P19" s="115"/>
      <c r="Q19" s="115"/>
      <c r="R19" s="115"/>
      <c r="S19" s="115"/>
      <c r="T19" s="115"/>
      <c r="U19" s="115"/>
      <c r="V19" s="115"/>
      <c r="W19" s="115"/>
      <c r="X19" s="115"/>
      <c r="Y19" s="115"/>
      <c r="Z19" s="115"/>
      <c r="AA19" s="115"/>
      <c r="AB19" s="116"/>
    </row>
    <row r="20" spans="2:28" ht="16.5" x14ac:dyDescent="0.45">
      <c r="B20" s="121" t="s">
        <v>69</v>
      </c>
      <c r="C20" s="119" t="s">
        <v>70</v>
      </c>
      <c r="D20" s="115" t="s">
        <v>70</v>
      </c>
      <c r="E20" s="115"/>
      <c r="F20" s="115"/>
      <c r="G20" s="115"/>
      <c r="H20" s="115"/>
      <c r="I20" s="115"/>
      <c r="J20" s="115"/>
      <c r="K20" s="115" t="s">
        <v>70</v>
      </c>
      <c r="L20" s="115"/>
      <c r="M20" s="115"/>
      <c r="N20" s="115"/>
      <c r="O20" s="115"/>
      <c r="P20" s="115"/>
      <c r="Q20" s="115"/>
      <c r="R20" s="115"/>
      <c r="S20" s="115"/>
      <c r="T20" s="115"/>
      <c r="U20" s="115"/>
      <c r="V20" s="115"/>
      <c r="W20" s="115"/>
      <c r="X20" s="115"/>
      <c r="Y20" s="115"/>
      <c r="Z20" s="115"/>
      <c r="AA20" s="115"/>
      <c r="AB20" s="116"/>
    </row>
    <row r="21" spans="2:28" ht="16.5" x14ac:dyDescent="0.45">
      <c r="B21" s="121" t="s">
        <v>69</v>
      </c>
      <c r="C21" s="119" t="s">
        <v>70</v>
      </c>
      <c r="D21" s="115" t="s">
        <v>70</v>
      </c>
      <c r="E21" s="115"/>
      <c r="F21" s="115"/>
      <c r="G21" s="115"/>
      <c r="H21" s="115"/>
      <c r="I21" s="115"/>
      <c r="J21" s="115"/>
      <c r="K21" s="115"/>
      <c r="L21" s="115"/>
      <c r="M21" s="115"/>
      <c r="N21" s="115"/>
      <c r="O21" s="115" t="s">
        <v>70</v>
      </c>
      <c r="P21" s="115"/>
      <c r="Q21" s="115"/>
      <c r="R21" s="115"/>
      <c r="S21" s="115"/>
      <c r="T21" s="115"/>
      <c r="U21" s="115"/>
      <c r="V21" s="115"/>
      <c r="W21" s="115"/>
      <c r="X21" s="115"/>
      <c r="Y21" s="115"/>
      <c r="Z21" s="115"/>
      <c r="AA21" s="115"/>
      <c r="AB21" s="116"/>
    </row>
    <row r="22" spans="2:28" ht="16.5" x14ac:dyDescent="0.45">
      <c r="B22" s="121" t="s">
        <v>69</v>
      </c>
      <c r="C22" s="119" t="s">
        <v>70</v>
      </c>
      <c r="D22" s="115"/>
      <c r="E22" s="115"/>
      <c r="F22" s="115"/>
      <c r="G22" s="115"/>
      <c r="H22" s="115" t="s">
        <v>70</v>
      </c>
      <c r="I22" s="115"/>
      <c r="J22" s="115"/>
      <c r="K22" s="115" t="s">
        <v>70</v>
      </c>
      <c r="L22" s="115"/>
      <c r="M22" s="115"/>
      <c r="N22" s="115"/>
      <c r="O22" s="115"/>
      <c r="P22" s="115"/>
      <c r="Q22" s="115"/>
      <c r="R22" s="115"/>
      <c r="S22" s="115"/>
      <c r="T22" s="115"/>
      <c r="U22" s="115"/>
      <c r="V22" s="115"/>
      <c r="W22" s="115"/>
      <c r="X22" s="115"/>
      <c r="Y22" s="115"/>
      <c r="Z22" s="115"/>
      <c r="AA22" s="115"/>
      <c r="AB22" s="116"/>
    </row>
    <row r="23" spans="2:28" ht="16.5" x14ac:dyDescent="0.45">
      <c r="B23" s="121" t="s">
        <v>69</v>
      </c>
      <c r="C23" s="119" t="s">
        <v>70</v>
      </c>
      <c r="D23" s="115" t="s">
        <v>70</v>
      </c>
      <c r="E23" s="115"/>
      <c r="F23" s="115"/>
      <c r="G23" s="115"/>
      <c r="H23" s="115"/>
      <c r="I23" s="115"/>
      <c r="J23" s="115"/>
      <c r="K23" s="115"/>
      <c r="L23" s="115"/>
      <c r="M23" s="115"/>
      <c r="N23" s="115" t="s">
        <v>70</v>
      </c>
      <c r="O23" s="115"/>
      <c r="P23" s="115"/>
      <c r="Q23" s="115"/>
      <c r="R23" s="115"/>
      <c r="S23" s="115"/>
      <c r="T23" s="115"/>
      <c r="U23" s="115"/>
      <c r="V23" s="115"/>
      <c r="W23" s="115"/>
      <c r="X23" s="115"/>
      <c r="Y23" s="115"/>
      <c r="Z23" s="115"/>
      <c r="AA23" s="115"/>
      <c r="AB23" s="116"/>
    </row>
    <row r="24" spans="2:28" ht="16.5" x14ac:dyDescent="0.45">
      <c r="B24" s="121" t="s">
        <v>69</v>
      </c>
      <c r="C24" s="119" t="s">
        <v>70</v>
      </c>
      <c r="D24" s="115"/>
      <c r="E24" s="115"/>
      <c r="F24" s="115"/>
      <c r="G24" s="115"/>
      <c r="H24" s="115"/>
      <c r="I24" s="115" t="s">
        <v>70</v>
      </c>
      <c r="J24" s="115"/>
      <c r="K24" s="115"/>
      <c r="L24" s="115"/>
      <c r="M24" s="115"/>
      <c r="N24" s="115"/>
      <c r="O24" s="115" t="s">
        <v>70</v>
      </c>
      <c r="P24" s="115"/>
      <c r="Q24" s="115"/>
      <c r="R24" s="115"/>
      <c r="S24" s="115"/>
      <c r="T24" s="115"/>
      <c r="U24" s="115"/>
      <c r="V24" s="115"/>
      <c r="W24" s="115"/>
      <c r="X24" s="115"/>
      <c r="Y24" s="115"/>
      <c r="Z24" s="115"/>
      <c r="AA24" s="115"/>
      <c r="AB24" s="116"/>
    </row>
    <row r="25" spans="2:28" ht="16.5" x14ac:dyDescent="0.45">
      <c r="B25" s="121" t="s">
        <v>71</v>
      </c>
      <c r="C25" s="119" t="s">
        <v>70</v>
      </c>
      <c r="D25" s="115" t="s">
        <v>70</v>
      </c>
      <c r="E25" s="115"/>
      <c r="F25" s="115"/>
      <c r="G25" s="115"/>
      <c r="H25" s="115"/>
      <c r="I25" s="115" t="s">
        <v>70</v>
      </c>
      <c r="J25" s="115"/>
      <c r="K25" s="115"/>
      <c r="L25" s="115"/>
      <c r="M25" s="115"/>
      <c r="N25" s="115"/>
      <c r="O25" s="115"/>
      <c r="P25" s="115"/>
      <c r="Q25" s="115"/>
      <c r="R25" s="115"/>
      <c r="S25" s="115"/>
      <c r="T25" s="115"/>
      <c r="U25" s="115"/>
      <c r="V25" s="115"/>
      <c r="W25" s="115"/>
      <c r="X25" s="115"/>
      <c r="Y25" s="115"/>
      <c r="Z25" s="115"/>
      <c r="AA25" s="115"/>
      <c r="AB25" s="116"/>
    </row>
    <row r="26" spans="2:28" ht="16.5" x14ac:dyDescent="0.45">
      <c r="B26" s="121" t="s">
        <v>71</v>
      </c>
      <c r="C26" s="119" t="s">
        <v>70</v>
      </c>
      <c r="D26" s="115" t="s">
        <v>70</v>
      </c>
      <c r="E26" s="115"/>
      <c r="F26" s="115"/>
      <c r="G26" s="115"/>
      <c r="H26" s="115"/>
      <c r="I26" s="115"/>
      <c r="J26" s="115"/>
      <c r="K26" s="115" t="s">
        <v>72</v>
      </c>
      <c r="L26" s="115"/>
      <c r="M26" s="115"/>
      <c r="N26" s="115"/>
      <c r="O26" s="115"/>
      <c r="P26" s="115"/>
      <c r="Q26" s="115"/>
      <c r="R26" s="115"/>
      <c r="S26" s="115"/>
      <c r="T26" s="115"/>
      <c r="U26" s="115"/>
      <c r="V26" s="115"/>
      <c r="W26" s="115"/>
      <c r="X26" s="115"/>
      <c r="Y26" s="115"/>
      <c r="Z26" s="115"/>
      <c r="AA26" s="115"/>
      <c r="AB26" s="116"/>
    </row>
    <row r="27" spans="2:28" ht="16.5" x14ac:dyDescent="0.45">
      <c r="B27" s="121" t="s">
        <v>71</v>
      </c>
      <c r="C27" s="119" t="s">
        <v>72</v>
      </c>
      <c r="D27" s="115" t="s">
        <v>70</v>
      </c>
      <c r="E27" s="115"/>
      <c r="F27" s="115"/>
      <c r="G27" s="115"/>
      <c r="H27" s="115"/>
      <c r="I27" s="115" t="s">
        <v>70</v>
      </c>
      <c r="J27" s="115"/>
      <c r="K27" s="115"/>
      <c r="L27" s="115"/>
      <c r="M27" s="115"/>
      <c r="N27" s="115"/>
      <c r="O27" s="115"/>
      <c r="P27" s="115"/>
      <c r="Q27" s="115"/>
      <c r="R27" s="115"/>
      <c r="S27" s="115"/>
      <c r="T27" s="115"/>
      <c r="U27" s="115"/>
      <c r="V27" s="115"/>
      <c r="W27" s="115"/>
      <c r="X27" s="115"/>
      <c r="Y27" s="115"/>
      <c r="Z27" s="115"/>
      <c r="AA27" s="115"/>
      <c r="AB27" s="116"/>
    </row>
    <row r="28" spans="2:28" ht="16.5" x14ac:dyDescent="0.45">
      <c r="B28" s="121" t="s">
        <v>71</v>
      </c>
      <c r="C28" s="119" t="s">
        <v>70</v>
      </c>
      <c r="D28" s="115" t="s">
        <v>70</v>
      </c>
      <c r="E28" s="115"/>
      <c r="F28" s="115"/>
      <c r="G28" s="115"/>
      <c r="H28" s="115"/>
      <c r="I28" s="115" t="s">
        <v>70</v>
      </c>
      <c r="J28" s="115"/>
      <c r="K28" s="115"/>
      <c r="L28" s="115"/>
      <c r="M28" s="115"/>
      <c r="N28" s="115"/>
      <c r="O28" s="115"/>
      <c r="P28" s="115"/>
      <c r="Q28" s="115"/>
      <c r="R28" s="115"/>
      <c r="S28" s="115"/>
      <c r="T28" s="115"/>
      <c r="U28" s="115"/>
      <c r="V28" s="115"/>
      <c r="W28" s="115"/>
      <c r="X28" s="115"/>
      <c r="Y28" s="115"/>
      <c r="Z28" s="115"/>
      <c r="AA28" s="115"/>
      <c r="AB28" s="116"/>
    </row>
    <row r="29" spans="2:28" ht="16.5" x14ac:dyDescent="0.45">
      <c r="B29" s="121" t="s">
        <v>71</v>
      </c>
      <c r="C29" s="119" t="s">
        <v>70</v>
      </c>
      <c r="D29" s="115" t="s">
        <v>70</v>
      </c>
      <c r="E29" s="115"/>
      <c r="F29" s="115"/>
      <c r="G29" s="115"/>
      <c r="H29" s="115"/>
      <c r="I29" s="115" t="s">
        <v>70</v>
      </c>
      <c r="J29" s="115"/>
      <c r="K29" s="115"/>
      <c r="L29" s="115"/>
      <c r="M29" s="115"/>
      <c r="N29" s="115"/>
      <c r="O29" s="115"/>
      <c r="P29" s="115"/>
      <c r="Q29" s="115"/>
      <c r="R29" s="115"/>
      <c r="S29" s="115"/>
      <c r="T29" s="115"/>
      <c r="U29" s="115"/>
      <c r="V29" s="115"/>
      <c r="W29" s="115"/>
      <c r="X29" s="115"/>
      <c r="Y29" s="115"/>
      <c r="Z29" s="115"/>
      <c r="AA29" s="115"/>
      <c r="AB29" s="116"/>
    </row>
    <row r="30" spans="2:28" ht="16.5" x14ac:dyDescent="0.45">
      <c r="B30" s="121" t="s">
        <v>71</v>
      </c>
      <c r="C30" s="119" t="s">
        <v>70</v>
      </c>
      <c r="D30" s="115" t="s">
        <v>70</v>
      </c>
      <c r="E30" s="115"/>
      <c r="F30" s="115"/>
      <c r="G30" s="115"/>
      <c r="H30" s="115"/>
      <c r="I30" s="115" t="s">
        <v>70</v>
      </c>
      <c r="J30" s="115"/>
      <c r="K30" s="115"/>
      <c r="L30" s="115"/>
      <c r="M30" s="115"/>
      <c r="N30" s="115"/>
      <c r="O30" s="115"/>
      <c r="P30" s="115"/>
      <c r="Q30" s="115"/>
      <c r="R30" s="115"/>
      <c r="S30" s="115"/>
      <c r="T30" s="115"/>
      <c r="U30" s="115"/>
      <c r="V30" s="115"/>
      <c r="W30" s="115"/>
      <c r="X30" s="115"/>
      <c r="Y30" s="115"/>
      <c r="Z30" s="115"/>
      <c r="AA30" s="115"/>
      <c r="AB30" s="116"/>
    </row>
    <row r="31" spans="2:28" ht="16.5" x14ac:dyDescent="0.45">
      <c r="B31" s="121" t="s">
        <v>71</v>
      </c>
      <c r="C31" s="119" t="s">
        <v>70</v>
      </c>
      <c r="D31" s="115" t="s">
        <v>70</v>
      </c>
      <c r="E31" s="115"/>
      <c r="F31" s="115"/>
      <c r="G31" s="115"/>
      <c r="H31" s="115"/>
      <c r="I31" s="115" t="s">
        <v>70</v>
      </c>
      <c r="J31" s="115"/>
      <c r="K31" s="115"/>
      <c r="L31" s="115"/>
      <c r="M31" s="115"/>
      <c r="N31" s="115"/>
      <c r="O31" s="115"/>
      <c r="P31" s="115"/>
      <c r="Q31" s="115"/>
      <c r="R31" s="115"/>
      <c r="S31" s="115"/>
      <c r="T31" s="115"/>
      <c r="U31" s="115"/>
      <c r="V31" s="115"/>
      <c r="W31" s="115"/>
      <c r="X31" s="115"/>
      <c r="Y31" s="115"/>
      <c r="Z31" s="115"/>
      <c r="AA31" s="115"/>
      <c r="AB31" s="116"/>
    </row>
    <row r="32" spans="2:28" ht="16.5" x14ac:dyDescent="0.45">
      <c r="B32" s="121" t="s">
        <v>71</v>
      </c>
      <c r="C32" s="119" t="s">
        <v>70</v>
      </c>
      <c r="D32" s="115" t="s">
        <v>70</v>
      </c>
      <c r="E32" s="115"/>
      <c r="F32" s="115"/>
      <c r="G32" s="115"/>
      <c r="H32" s="115"/>
      <c r="I32" s="115"/>
      <c r="J32" s="115"/>
      <c r="K32" s="115"/>
      <c r="L32" s="115"/>
      <c r="M32" s="115"/>
      <c r="N32" s="115"/>
      <c r="O32" s="115" t="s">
        <v>72</v>
      </c>
      <c r="P32" s="115"/>
      <c r="Q32" s="115"/>
      <c r="R32" s="115"/>
      <c r="S32" s="115"/>
      <c r="T32" s="115"/>
      <c r="U32" s="115"/>
      <c r="V32" s="115"/>
      <c r="W32" s="115"/>
      <c r="X32" s="115"/>
      <c r="Y32" s="115"/>
      <c r="Z32" s="115"/>
      <c r="AA32" s="115"/>
      <c r="AB32" s="116"/>
    </row>
    <row r="33" spans="2:28" ht="16.5" x14ac:dyDescent="0.45">
      <c r="B33" s="121" t="s">
        <v>71</v>
      </c>
      <c r="C33" s="119" t="s">
        <v>70</v>
      </c>
      <c r="D33" s="115" t="s">
        <v>70</v>
      </c>
      <c r="E33" s="115"/>
      <c r="F33" s="115"/>
      <c r="G33" s="115"/>
      <c r="H33" s="115"/>
      <c r="I33" s="115" t="s">
        <v>70</v>
      </c>
      <c r="J33" s="115"/>
      <c r="K33" s="115"/>
      <c r="L33" s="115"/>
      <c r="M33" s="115"/>
      <c r="N33" s="115"/>
      <c r="O33" s="115"/>
      <c r="P33" s="115"/>
      <c r="Q33" s="115"/>
      <c r="R33" s="115"/>
      <c r="S33" s="115"/>
      <c r="T33" s="115"/>
      <c r="U33" s="115"/>
      <c r="V33" s="115"/>
      <c r="W33" s="115"/>
      <c r="X33" s="115"/>
      <c r="Y33" s="115"/>
      <c r="Z33" s="115"/>
      <c r="AA33" s="115"/>
      <c r="AB33" s="116"/>
    </row>
    <row r="34" spans="2:28" ht="16.5" x14ac:dyDescent="0.45">
      <c r="B34" s="121" t="s">
        <v>71</v>
      </c>
      <c r="C34" s="119" t="s">
        <v>70</v>
      </c>
      <c r="D34" s="115"/>
      <c r="E34" s="115"/>
      <c r="F34" s="115"/>
      <c r="G34" s="115"/>
      <c r="H34" s="115"/>
      <c r="I34" s="115"/>
      <c r="J34" s="115"/>
      <c r="K34" s="115"/>
      <c r="L34" s="115"/>
      <c r="M34" s="115"/>
      <c r="N34" s="115" t="s">
        <v>70</v>
      </c>
      <c r="O34" s="115" t="s">
        <v>72</v>
      </c>
      <c r="P34" s="115"/>
      <c r="Q34" s="115"/>
      <c r="R34" s="115"/>
      <c r="S34" s="115"/>
      <c r="T34" s="115"/>
      <c r="U34" s="115"/>
      <c r="V34" s="115"/>
      <c r="W34" s="115"/>
      <c r="X34" s="115"/>
      <c r="Y34" s="115"/>
      <c r="Z34" s="115"/>
      <c r="AA34" s="115"/>
      <c r="AB34" s="116"/>
    </row>
    <row r="35" spans="2:28" ht="16.5" x14ac:dyDescent="0.45">
      <c r="B35" s="121" t="s">
        <v>71</v>
      </c>
      <c r="C35" s="119" t="s">
        <v>70</v>
      </c>
      <c r="D35" s="115"/>
      <c r="E35" s="115"/>
      <c r="F35" s="115"/>
      <c r="G35" s="115"/>
      <c r="H35" s="115"/>
      <c r="I35" s="115" t="s">
        <v>70</v>
      </c>
      <c r="J35" s="115"/>
      <c r="K35" s="115"/>
      <c r="L35" s="115"/>
      <c r="M35" s="115"/>
      <c r="N35" s="115"/>
      <c r="O35" s="115" t="s">
        <v>72</v>
      </c>
      <c r="P35" s="115"/>
      <c r="Q35" s="115"/>
      <c r="R35" s="115"/>
      <c r="S35" s="115"/>
      <c r="T35" s="115"/>
      <c r="U35" s="115"/>
      <c r="V35" s="115"/>
      <c r="W35" s="115"/>
      <c r="X35" s="115"/>
      <c r="Y35" s="115"/>
      <c r="Z35" s="115"/>
      <c r="AA35" s="115"/>
      <c r="AB35" s="116"/>
    </row>
    <row r="36" spans="2:28" ht="16.5" x14ac:dyDescent="0.45">
      <c r="B36" s="121" t="s">
        <v>71</v>
      </c>
      <c r="C36" s="119" t="s">
        <v>70</v>
      </c>
      <c r="D36" s="115" t="s">
        <v>70</v>
      </c>
      <c r="E36" s="115"/>
      <c r="F36" s="115"/>
      <c r="G36" s="115"/>
      <c r="H36" s="115"/>
      <c r="I36" s="115"/>
      <c r="J36" s="115"/>
      <c r="K36" s="115"/>
      <c r="L36" s="115"/>
      <c r="M36" s="115"/>
      <c r="N36" s="115" t="s">
        <v>70</v>
      </c>
      <c r="O36" s="115"/>
      <c r="P36" s="115"/>
      <c r="Q36" s="115"/>
      <c r="R36" s="115"/>
      <c r="S36" s="115"/>
      <c r="T36" s="115"/>
      <c r="U36" s="115"/>
      <c r="V36" s="115"/>
      <c r="W36" s="115"/>
      <c r="X36" s="115"/>
      <c r="Y36" s="115"/>
      <c r="Z36" s="115"/>
      <c r="AA36" s="115"/>
      <c r="AB36" s="116"/>
    </row>
    <row r="37" spans="2:28" ht="16.5" x14ac:dyDescent="0.45">
      <c r="B37" s="121" t="s">
        <v>71</v>
      </c>
      <c r="C37" s="119"/>
      <c r="D37" s="115" t="s">
        <v>70</v>
      </c>
      <c r="E37" s="115"/>
      <c r="F37" s="115"/>
      <c r="G37" s="115"/>
      <c r="H37" s="115"/>
      <c r="I37" s="115"/>
      <c r="J37" s="115"/>
      <c r="K37" s="115"/>
      <c r="L37" s="115"/>
      <c r="M37" s="115"/>
      <c r="N37" s="115" t="s">
        <v>70</v>
      </c>
      <c r="O37" s="115"/>
      <c r="P37" s="115"/>
      <c r="Q37" s="115"/>
      <c r="R37" s="115"/>
      <c r="S37" s="115"/>
      <c r="T37" s="115" t="s">
        <v>70</v>
      </c>
      <c r="U37" s="115"/>
      <c r="V37" s="115"/>
      <c r="W37" s="115"/>
      <c r="X37" s="115"/>
      <c r="Y37" s="115"/>
      <c r="Z37" s="115"/>
      <c r="AA37" s="115"/>
      <c r="AB37" s="116"/>
    </row>
    <row r="38" spans="2:28" ht="16.5" x14ac:dyDescent="0.45">
      <c r="B38" s="121" t="s">
        <v>71</v>
      </c>
      <c r="C38" s="119" t="s">
        <v>70</v>
      </c>
      <c r="D38" s="115"/>
      <c r="E38" s="115"/>
      <c r="F38" s="115"/>
      <c r="G38" s="115"/>
      <c r="H38" s="115"/>
      <c r="I38" s="115" t="s">
        <v>70</v>
      </c>
      <c r="J38" s="115"/>
      <c r="K38" s="115"/>
      <c r="L38" s="115"/>
      <c r="M38" s="115"/>
      <c r="N38" s="115"/>
      <c r="O38" s="115"/>
      <c r="P38" s="115"/>
      <c r="Q38" s="115"/>
      <c r="R38" s="115"/>
      <c r="S38" s="115"/>
      <c r="T38" s="115" t="s">
        <v>70</v>
      </c>
      <c r="U38" s="115"/>
      <c r="V38" s="115"/>
      <c r="W38" s="115"/>
      <c r="X38" s="115"/>
      <c r="Y38" s="115"/>
      <c r="Z38" s="115"/>
      <c r="AA38" s="115"/>
      <c r="AB38" s="116"/>
    </row>
    <row r="39" spans="2:28" ht="16.5" x14ac:dyDescent="0.45">
      <c r="B39" s="121" t="s">
        <v>71</v>
      </c>
      <c r="C39" s="119" t="s">
        <v>70</v>
      </c>
      <c r="D39" s="115" t="s">
        <v>70</v>
      </c>
      <c r="E39" s="115"/>
      <c r="F39" s="115"/>
      <c r="G39" s="115"/>
      <c r="H39" s="115"/>
      <c r="I39" s="115"/>
      <c r="J39" s="115"/>
      <c r="K39" s="115"/>
      <c r="L39" s="115"/>
      <c r="M39" s="115"/>
      <c r="N39" s="115" t="s">
        <v>70</v>
      </c>
      <c r="O39" s="115"/>
      <c r="P39" s="115"/>
      <c r="Q39" s="115"/>
      <c r="R39" s="115"/>
      <c r="S39" s="115"/>
      <c r="T39" s="115"/>
      <c r="U39" s="115"/>
      <c r="V39" s="115"/>
      <c r="W39" s="115"/>
      <c r="X39" s="115"/>
      <c r="Y39" s="115"/>
      <c r="Z39" s="115"/>
      <c r="AA39" s="115"/>
      <c r="AB39" s="116"/>
    </row>
    <row r="40" spans="2:28" ht="16.5" x14ac:dyDescent="0.45">
      <c r="B40" s="121" t="s">
        <v>71</v>
      </c>
      <c r="C40" s="119" t="s">
        <v>70</v>
      </c>
      <c r="D40" s="115" t="s">
        <v>70</v>
      </c>
      <c r="E40" s="115"/>
      <c r="F40" s="115"/>
      <c r="G40" s="115"/>
      <c r="H40" s="115"/>
      <c r="I40" s="115" t="s">
        <v>70</v>
      </c>
      <c r="J40" s="115"/>
      <c r="K40" s="115"/>
      <c r="L40" s="115"/>
      <c r="M40" s="115"/>
      <c r="N40" s="115"/>
      <c r="O40" s="115"/>
      <c r="P40" s="115"/>
      <c r="Q40" s="115"/>
      <c r="R40" s="115"/>
      <c r="S40" s="115"/>
      <c r="T40" s="115"/>
      <c r="U40" s="115"/>
      <c r="V40" s="115"/>
      <c r="W40" s="115"/>
      <c r="X40" s="115"/>
      <c r="Y40" s="115"/>
      <c r="Z40" s="115"/>
      <c r="AA40" s="115"/>
      <c r="AB40" s="116"/>
    </row>
    <row r="41" spans="2:28" ht="16.5" x14ac:dyDescent="0.45">
      <c r="B41" s="121" t="s">
        <v>71</v>
      </c>
      <c r="C41" s="119" t="s">
        <v>70</v>
      </c>
      <c r="D41" s="115" t="s">
        <v>70</v>
      </c>
      <c r="E41" s="115"/>
      <c r="F41" s="115"/>
      <c r="G41" s="115"/>
      <c r="H41" s="115"/>
      <c r="I41" s="115"/>
      <c r="J41" s="115"/>
      <c r="K41" s="115" t="s">
        <v>70</v>
      </c>
      <c r="L41" s="115"/>
      <c r="M41" s="115"/>
      <c r="N41" s="115"/>
      <c r="O41" s="115"/>
      <c r="P41" s="115"/>
      <c r="Q41" s="115"/>
      <c r="R41" s="115"/>
      <c r="S41" s="115"/>
      <c r="T41" s="115"/>
      <c r="U41" s="115"/>
      <c r="V41" s="115"/>
      <c r="W41" s="115"/>
      <c r="X41" s="115"/>
      <c r="Y41" s="115"/>
      <c r="Z41" s="115"/>
      <c r="AA41" s="115"/>
      <c r="AB41" s="116"/>
    </row>
    <row r="42" spans="2:28" ht="16.5" x14ac:dyDescent="0.45">
      <c r="B42" s="121" t="s">
        <v>71</v>
      </c>
      <c r="C42" s="119" t="s">
        <v>72</v>
      </c>
      <c r="D42" s="115" t="s">
        <v>70</v>
      </c>
      <c r="E42" s="115"/>
      <c r="F42" s="115"/>
      <c r="G42" s="115"/>
      <c r="H42" s="115"/>
      <c r="I42" s="115"/>
      <c r="J42" s="115"/>
      <c r="K42" s="115" t="s">
        <v>70</v>
      </c>
      <c r="L42" s="115"/>
      <c r="M42" s="115"/>
      <c r="N42" s="115"/>
      <c r="O42" s="115"/>
      <c r="P42" s="115"/>
      <c r="Q42" s="115"/>
      <c r="R42" s="115"/>
      <c r="S42" s="115"/>
      <c r="T42" s="115"/>
      <c r="U42" s="115"/>
      <c r="V42" s="115"/>
      <c r="W42" s="115"/>
      <c r="X42" s="115"/>
      <c r="Y42" s="115"/>
      <c r="Z42" s="115"/>
      <c r="AA42" s="115"/>
      <c r="AB42" s="116"/>
    </row>
    <row r="43" spans="2:28" ht="16.5" x14ac:dyDescent="0.45">
      <c r="B43" s="121" t="s">
        <v>73</v>
      </c>
      <c r="C43" s="119" t="s">
        <v>72</v>
      </c>
      <c r="D43" s="115"/>
      <c r="E43" s="115"/>
      <c r="F43" s="115"/>
      <c r="G43" s="115"/>
      <c r="H43" s="115"/>
      <c r="I43" s="115"/>
      <c r="J43" s="115"/>
      <c r="K43" s="115" t="s">
        <v>72</v>
      </c>
      <c r="L43" s="115"/>
      <c r="M43" s="115"/>
      <c r="N43" s="115"/>
      <c r="O43" s="115"/>
      <c r="P43" s="115"/>
      <c r="Q43" s="115"/>
      <c r="R43" s="115"/>
      <c r="S43" s="115"/>
      <c r="T43" s="115"/>
      <c r="U43" s="115"/>
      <c r="V43" s="115"/>
      <c r="W43" s="115"/>
      <c r="X43" s="115"/>
      <c r="Y43" s="115"/>
      <c r="Z43" s="115" t="s">
        <v>72</v>
      </c>
      <c r="AA43" s="115"/>
      <c r="AB43" s="116"/>
    </row>
    <row r="44" spans="2:28" ht="16.5" x14ac:dyDescent="0.45">
      <c r="B44" s="121" t="s">
        <v>73</v>
      </c>
      <c r="C44" s="119" t="s">
        <v>72</v>
      </c>
      <c r="D44" s="115"/>
      <c r="E44" s="115"/>
      <c r="F44" s="115"/>
      <c r="G44" s="115"/>
      <c r="H44" s="115"/>
      <c r="I44" s="115" t="s">
        <v>72</v>
      </c>
      <c r="J44" s="115"/>
      <c r="K44" s="115"/>
      <c r="L44" s="115"/>
      <c r="M44" s="115"/>
      <c r="N44" s="115"/>
      <c r="O44" s="115"/>
      <c r="P44" s="115"/>
      <c r="Q44" s="115"/>
      <c r="R44" s="115"/>
      <c r="S44" s="115"/>
      <c r="T44" s="115"/>
      <c r="U44" s="115"/>
      <c r="V44" s="115"/>
      <c r="W44" s="115"/>
      <c r="X44" s="115"/>
      <c r="Y44" s="115"/>
      <c r="Z44" s="115" t="s">
        <v>72</v>
      </c>
      <c r="AA44" s="115"/>
      <c r="AB44" s="116"/>
    </row>
    <row r="45" spans="2:28" ht="16.5" x14ac:dyDescent="0.45">
      <c r="B45" s="121" t="s">
        <v>73</v>
      </c>
      <c r="C45" s="119" t="s">
        <v>72</v>
      </c>
      <c r="D45" s="115" t="s">
        <v>72</v>
      </c>
      <c r="E45" s="115"/>
      <c r="F45" s="115"/>
      <c r="G45" s="115"/>
      <c r="H45" s="115"/>
      <c r="I45" s="115" t="s">
        <v>72</v>
      </c>
      <c r="J45" s="115"/>
      <c r="K45" s="115"/>
      <c r="L45" s="115"/>
      <c r="M45" s="115"/>
      <c r="N45" s="115"/>
      <c r="O45" s="115"/>
      <c r="P45" s="115"/>
      <c r="Q45" s="115"/>
      <c r="R45" s="115"/>
      <c r="S45" s="115"/>
      <c r="T45" s="115"/>
      <c r="U45" s="115"/>
      <c r="V45" s="115"/>
      <c r="W45" s="115"/>
      <c r="X45" s="115"/>
      <c r="Y45" s="115"/>
      <c r="Z45" s="115"/>
      <c r="AA45" s="115"/>
      <c r="AB45" s="116"/>
    </row>
    <row r="46" spans="2:28" ht="16.5" x14ac:dyDescent="0.45">
      <c r="B46" s="121" t="s">
        <v>73</v>
      </c>
      <c r="C46" s="119"/>
      <c r="D46" s="115"/>
      <c r="E46" s="115"/>
      <c r="F46" s="115"/>
      <c r="G46" s="115"/>
      <c r="H46" s="115"/>
      <c r="I46" s="115" t="s">
        <v>70</v>
      </c>
      <c r="J46" s="115"/>
      <c r="K46" s="115" t="s">
        <v>70</v>
      </c>
      <c r="L46" s="115"/>
      <c r="M46" s="115"/>
      <c r="N46" s="115"/>
      <c r="O46" s="115"/>
      <c r="P46" s="115"/>
      <c r="Q46" s="115"/>
      <c r="R46" s="115"/>
      <c r="S46" s="115"/>
      <c r="T46" s="115"/>
      <c r="U46" s="115"/>
      <c r="V46" s="115"/>
      <c r="W46" s="115"/>
      <c r="X46" s="115"/>
      <c r="Y46" s="115"/>
      <c r="Z46" s="115" t="s">
        <v>70</v>
      </c>
      <c r="AA46" s="115"/>
      <c r="AB46" s="116"/>
    </row>
    <row r="47" spans="2:28" ht="16.5" x14ac:dyDescent="0.45">
      <c r="B47" s="121" t="s">
        <v>73</v>
      </c>
      <c r="C47" s="119"/>
      <c r="D47" s="115"/>
      <c r="E47" s="115"/>
      <c r="F47" s="115"/>
      <c r="G47" s="115"/>
      <c r="H47" s="115"/>
      <c r="I47" s="115"/>
      <c r="J47" s="115"/>
      <c r="K47" s="115"/>
      <c r="L47" s="115"/>
      <c r="M47" s="115"/>
      <c r="N47" s="115"/>
      <c r="O47" s="115"/>
      <c r="P47" s="115"/>
      <c r="Q47" s="115"/>
      <c r="R47" s="115"/>
      <c r="S47" s="115"/>
      <c r="T47" s="115"/>
      <c r="U47" s="115"/>
      <c r="V47" s="115"/>
      <c r="W47" s="115"/>
      <c r="X47" s="115" t="s">
        <v>70</v>
      </c>
      <c r="Y47" s="115"/>
      <c r="Z47" s="115" t="s">
        <v>70</v>
      </c>
      <c r="AA47" s="115" t="s">
        <v>70</v>
      </c>
      <c r="AB47" s="116"/>
    </row>
    <row r="48" spans="2:28" ht="16.5" x14ac:dyDescent="0.45">
      <c r="B48" s="121" t="s">
        <v>73</v>
      </c>
      <c r="C48" s="119" t="s">
        <v>70</v>
      </c>
      <c r="D48" s="115"/>
      <c r="E48" s="115"/>
      <c r="F48" s="115"/>
      <c r="G48" s="115"/>
      <c r="H48" s="115"/>
      <c r="I48" s="115"/>
      <c r="J48" s="115" t="s">
        <v>70</v>
      </c>
      <c r="K48" s="115" t="s">
        <v>70</v>
      </c>
      <c r="L48" s="115"/>
      <c r="M48" s="115"/>
      <c r="N48" s="115"/>
      <c r="O48" s="115"/>
      <c r="P48" s="115"/>
      <c r="Q48" s="115"/>
      <c r="R48" s="115"/>
      <c r="S48" s="115"/>
      <c r="T48" s="115"/>
      <c r="U48" s="115"/>
      <c r="V48" s="115"/>
      <c r="W48" s="115"/>
      <c r="X48" s="115"/>
      <c r="Y48" s="115"/>
      <c r="Z48" s="115"/>
      <c r="AA48" s="115"/>
      <c r="AB48" s="116"/>
    </row>
    <row r="49" spans="2:28" ht="16.5" x14ac:dyDescent="0.45">
      <c r="B49" s="121" t="s">
        <v>73</v>
      </c>
      <c r="C49" s="119"/>
      <c r="D49" s="115"/>
      <c r="E49" s="115"/>
      <c r="F49" s="115"/>
      <c r="G49" s="115"/>
      <c r="H49" s="115"/>
      <c r="I49" s="115" t="s">
        <v>70</v>
      </c>
      <c r="J49" s="115"/>
      <c r="K49" s="115"/>
      <c r="L49" s="115"/>
      <c r="M49" s="115"/>
      <c r="N49" s="115"/>
      <c r="O49" s="115"/>
      <c r="P49" s="115" t="s">
        <v>70</v>
      </c>
      <c r="Q49" s="115"/>
      <c r="R49" s="115"/>
      <c r="S49" s="115"/>
      <c r="T49" s="115"/>
      <c r="U49" s="115"/>
      <c r="V49" s="115"/>
      <c r="W49" s="115"/>
      <c r="X49" s="115"/>
      <c r="Y49" s="115"/>
      <c r="Z49" s="115" t="s">
        <v>70</v>
      </c>
      <c r="AA49" s="115"/>
      <c r="AB49" s="116"/>
    </row>
    <row r="50" spans="2:28" ht="16.5" x14ac:dyDescent="0.45">
      <c r="B50" s="121" t="s">
        <v>73</v>
      </c>
      <c r="C50" s="119" t="s">
        <v>72</v>
      </c>
      <c r="D50" s="115"/>
      <c r="E50" s="115"/>
      <c r="F50" s="115"/>
      <c r="G50" s="115"/>
      <c r="H50" s="115"/>
      <c r="I50" s="115"/>
      <c r="J50" s="115"/>
      <c r="K50" s="115"/>
      <c r="L50" s="115"/>
      <c r="M50" s="115"/>
      <c r="N50" s="115"/>
      <c r="O50" s="115"/>
      <c r="P50" s="115"/>
      <c r="Q50" s="115"/>
      <c r="R50" s="115"/>
      <c r="S50" s="115"/>
      <c r="T50" s="115"/>
      <c r="U50" s="115" t="s">
        <v>72</v>
      </c>
      <c r="V50" s="115"/>
      <c r="W50" s="115"/>
      <c r="X50" s="115"/>
      <c r="Y50" s="115"/>
      <c r="Z50" s="115" t="s">
        <v>72</v>
      </c>
      <c r="AA50" s="115"/>
      <c r="AB50" s="116"/>
    </row>
    <row r="51" spans="2:28" ht="16.5" x14ac:dyDescent="0.45">
      <c r="B51" s="121" t="s">
        <v>73</v>
      </c>
      <c r="C51" s="119" t="s">
        <v>72</v>
      </c>
      <c r="D51" s="115"/>
      <c r="E51" s="115"/>
      <c r="F51" s="115"/>
      <c r="G51" s="115"/>
      <c r="H51" s="115"/>
      <c r="I51" s="115"/>
      <c r="J51" s="115"/>
      <c r="K51" s="115" t="s">
        <v>72</v>
      </c>
      <c r="L51" s="115"/>
      <c r="M51" s="115"/>
      <c r="N51" s="115"/>
      <c r="O51" s="115"/>
      <c r="P51" s="115"/>
      <c r="Q51" s="115"/>
      <c r="R51" s="115"/>
      <c r="S51" s="115"/>
      <c r="T51" s="115"/>
      <c r="U51" s="115"/>
      <c r="V51" s="115"/>
      <c r="W51" s="115"/>
      <c r="X51" s="115"/>
      <c r="Y51" s="115"/>
      <c r="Z51" s="115" t="s">
        <v>72</v>
      </c>
      <c r="AA51" s="115"/>
      <c r="AB51" s="116"/>
    </row>
    <row r="52" spans="2:28" ht="16.5" x14ac:dyDescent="0.45">
      <c r="B52" s="121" t="s">
        <v>73</v>
      </c>
      <c r="C52" s="119" t="s">
        <v>72</v>
      </c>
      <c r="D52" s="115"/>
      <c r="E52" s="115"/>
      <c r="F52" s="115"/>
      <c r="G52" s="115"/>
      <c r="H52" s="115"/>
      <c r="I52" s="115"/>
      <c r="J52" s="115"/>
      <c r="K52" s="115" t="s">
        <v>72</v>
      </c>
      <c r="L52" s="115"/>
      <c r="M52" s="115"/>
      <c r="N52" s="115" t="s">
        <v>72</v>
      </c>
      <c r="O52" s="115"/>
      <c r="P52" s="115"/>
      <c r="Q52" s="115"/>
      <c r="R52" s="115"/>
      <c r="S52" s="115"/>
      <c r="T52" s="115"/>
      <c r="U52" s="115"/>
      <c r="V52" s="115"/>
      <c r="W52" s="115"/>
      <c r="X52" s="115"/>
      <c r="Y52" s="115"/>
      <c r="Z52" s="115"/>
      <c r="AA52" s="115"/>
      <c r="AB52" s="116"/>
    </row>
    <row r="53" spans="2:28" ht="16.5" x14ac:dyDescent="0.45">
      <c r="B53" s="121" t="s">
        <v>73</v>
      </c>
      <c r="C53" s="119" t="s">
        <v>72</v>
      </c>
      <c r="D53" s="115"/>
      <c r="E53" s="115"/>
      <c r="F53" s="115"/>
      <c r="G53" s="115"/>
      <c r="H53" s="115"/>
      <c r="I53" s="115"/>
      <c r="J53" s="115"/>
      <c r="K53" s="115"/>
      <c r="L53" s="115"/>
      <c r="M53" s="115"/>
      <c r="N53" s="115"/>
      <c r="O53" s="115"/>
      <c r="P53" s="115"/>
      <c r="Q53" s="115"/>
      <c r="R53" s="115"/>
      <c r="S53" s="115"/>
      <c r="T53" s="115"/>
      <c r="U53" s="115"/>
      <c r="V53" s="115" t="s">
        <v>72</v>
      </c>
      <c r="W53" s="115"/>
      <c r="X53" s="115"/>
      <c r="Y53" s="115"/>
      <c r="Z53" s="115" t="s">
        <v>72</v>
      </c>
      <c r="AA53" s="115"/>
      <c r="AB53" s="116"/>
    </row>
    <row r="54" spans="2:28" ht="16.5" x14ac:dyDescent="0.45">
      <c r="B54" s="121" t="s">
        <v>73</v>
      </c>
      <c r="C54" s="119"/>
      <c r="D54" s="115"/>
      <c r="E54" s="115" t="s">
        <v>70</v>
      </c>
      <c r="F54" s="115"/>
      <c r="G54" s="115"/>
      <c r="H54" s="115"/>
      <c r="I54" s="115" t="s">
        <v>70</v>
      </c>
      <c r="J54" s="115"/>
      <c r="K54" s="115"/>
      <c r="L54" s="115"/>
      <c r="M54" s="115"/>
      <c r="N54" s="115" t="s">
        <v>70</v>
      </c>
      <c r="O54" s="115"/>
      <c r="P54" s="115"/>
      <c r="Q54" s="115"/>
      <c r="R54" s="115"/>
      <c r="S54" s="115"/>
      <c r="T54" s="115"/>
      <c r="U54" s="115"/>
      <c r="V54" s="115"/>
      <c r="W54" s="115"/>
      <c r="X54" s="115"/>
      <c r="Y54" s="115"/>
      <c r="Z54" s="115"/>
      <c r="AA54" s="115"/>
      <c r="AB54" s="116"/>
    </row>
    <row r="55" spans="2:28" ht="16.5" x14ac:dyDescent="0.45">
      <c r="B55" s="121" t="s">
        <v>73</v>
      </c>
      <c r="C55" s="119" t="s">
        <v>72</v>
      </c>
      <c r="D55" s="115"/>
      <c r="E55" s="115"/>
      <c r="F55" s="115"/>
      <c r="G55" s="115"/>
      <c r="H55" s="115"/>
      <c r="I55" s="115"/>
      <c r="J55" s="115"/>
      <c r="K55" s="115" t="s">
        <v>72</v>
      </c>
      <c r="L55" s="115"/>
      <c r="M55" s="115"/>
      <c r="N55" s="115"/>
      <c r="O55" s="115"/>
      <c r="P55" s="115"/>
      <c r="Q55" s="115"/>
      <c r="R55" s="115"/>
      <c r="S55" s="115"/>
      <c r="T55" s="115"/>
      <c r="U55" s="115"/>
      <c r="V55" s="115" t="s">
        <v>72</v>
      </c>
      <c r="W55" s="115"/>
      <c r="X55" s="115"/>
      <c r="Y55" s="115"/>
      <c r="Z55" s="115"/>
      <c r="AA55" s="115"/>
      <c r="AB55" s="116"/>
    </row>
    <row r="56" spans="2:28" ht="16.5" x14ac:dyDescent="0.45">
      <c r="B56" s="121" t="s">
        <v>73</v>
      </c>
      <c r="C56" s="119"/>
      <c r="D56" s="115"/>
      <c r="E56" s="115"/>
      <c r="F56" s="115"/>
      <c r="G56" s="115"/>
      <c r="H56" s="115"/>
      <c r="I56" s="115" t="s">
        <v>70</v>
      </c>
      <c r="J56" s="115"/>
      <c r="K56" s="115"/>
      <c r="L56" s="115"/>
      <c r="M56" s="115"/>
      <c r="N56" s="115"/>
      <c r="O56" s="115"/>
      <c r="P56" s="115" t="s">
        <v>70</v>
      </c>
      <c r="Q56" s="115"/>
      <c r="R56" s="115"/>
      <c r="S56" s="115"/>
      <c r="T56" s="115"/>
      <c r="U56" s="115"/>
      <c r="V56" s="115"/>
      <c r="W56" s="115" t="s">
        <v>70</v>
      </c>
      <c r="X56" s="115"/>
      <c r="Y56" s="115"/>
      <c r="Z56" s="115"/>
      <c r="AA56" s="115"/>
      <c r="AB56" s="116"/>
    </row>
    <row r="57" spans="2:28" ht="16.5" x14ac:dyDescent="0.45">
      <c r="B57" s="121" t="s">
        <v>73</v>
      </c>
      <c r="C57" s="119"/>
      <c r="D57" s="115"/>
      <c r="E57" s="115"/>
      <c r="F57" s="115"/>
      <c r="G57" s="115"/>
      <c r="H57" s="115"/>
      <c r="I57" s="115"/>
      <c r="J57" s="115"/>
      <c r="K57" s="115"/>
      <c r="L57" s="115"/>
      <c r="M57" s="115" t="s">
        <v>72</v>
      </c>
      <c r="N57" s="115"/>
      <c r="O57" s="115"/>
      <c r="P57" s="115"/>
      <c r="Q57" s="115"/>
      <c r="R57" s="115"/>
      <c r="S57" s="115"/>
      <c r="T57" s="115"/>
      <c r="U57" s="115"/>
      <c r="V57" s="115"/>
      <c r="W57" s="115" t="s">
        <v>72</v>
      </c>
      <c r="X57" s="115"/>
      <c r="Y57" s="115"/>
      <c r="Z57" s="115" t="s">
        <v>72</v>
      </c>
      <c r="AA57" s="115"/>
      <c r="AB57" s="116"/>
    </row>
    <row r="58" spans="2:28" ht="16.5" x14ac:dyDescent="0.45">
      <c r="B58" s="121" t="s">
        <v>73</v>
      </c>
      <c r="C58" s="119" t="s">
        <v>72</v>
      </c>
      <c r="D58" s="115"/>
      <c r="E58" s="115"/>
      <c r="F58" s="115"/>
      <c r="G58" s="115"/>
      <c r="H58" s="115"/>
      <c r="I58" s="115"/>
      <c r="J58" s="115"/>
      <c r="K58" s="115"/>
      <c r="L58" s="115"/>
      <c r="M58" s="115"/>
      <c r="N58" s="115" t="s">
        <v>72</v>
      </c>
      <c r="O58" s="115"/>
      <c r="P58" s="115"/>
      <c r="Q58" s="115"/>
      <c r="R58" s="115"/>
      <c r="S58" s="115"/>
      <c r="T58" s="115"/>
      <c r="U58" s="115"/>
      <c r="V58" s="115"/>
      <c r="W58" s="115"/>
      <c r="X58" s="115"/>
      <c r="Y58" s="115"/>
      <c r="Z58" s="115" t="s">
        <v>72</v>
      </c>
      <c r="AA58" s="115"/>
      <c r="AB58" s="116"/>
    </row>
    <row r="59" spans="2:28" ht="16.5" x14ac:dyDescent="0.45">
      <c r="B59" s="121" t="s">
        <v>73</v>
      </c>
      <c r="C59" s="119"/>
      <c r="D59" s="115"/>
      <c r="E59" s="115"/>
      <c r="F59" s="115"/>
      <c r="G59" s="115"/>
      <c r="H59" s="115"/>
      <c r="I59" s="115" t="s">
        <v>70</v>
      </c>
      <c r="J59" s="115"/>
      <c r="K59" s="115"/>
      <c r="L59" s="115"/>
      <c r="M59" s="115"/>
      <c r="N59" s="115" t="s">
        <v>70</v>
      </c>
      <c r="O59" s="115"/>
      <c r="P59" s="115" t="s">
        <v>70</v>
      </c>
      <c r="Q59" s="115"/>
      <c r="R59" s="115"/>
      <c r="S59" s="115"/>
      <c r="T59" s="115"/>
      <c r="U59" s="115"/>
      <c r="V59" s="115"/>
      <c r="W59" s="115"/>
      <c r="X59" s="115"/>
      <c r="Y59" s="115"/>
      <c r="Z59" s="115"/>
      <c r="AA59" s="115"/>
      <c r="AB59" s="116"/>
    </row>
    <row r="60" spans="2:28" ht="16.5" x14ac:dyDescent="0.45">
      <c r="B60" s="121" t="s">
        <v>73</v>
      </c>
      <c r="C60" s="119" t="s">
        <v>72</v>
      </c>
      <c r="D60" s="115"/>
      <c r="E60" s="115"/>
      <c r="F60" s="115"/>
      <c r="G60" s="115"/>
      <c r="H60" s="115"/>
      <c r="I60" s="115"/>
      <c r="J60" s="115"/>
      <c r="K60" s="115" t="s">
        <v>72</v>
      </c>
      <c r="L60" s="115"/>
      <c r="M60" s="115"/>
      <c r="N60" s="115"/>
      <c r="O60" s="115"/>
      <c r="P60" s="115"/>
      <c r="Q60" s="115"/>
      <c r="R60" s="115"/>
      <c r="S60" s="115"/>
      <c r="T60" s="115"/>
      <c r="U60" s="115"/>
      <c r="V60" s="115"/>
      <c r="W60" s="115"/>
      <c r="X60" s="115"/>
      <c r="Y60" s="115"/>
      <c r="Z60" s="115" t="s">
        <v>72</v>
      </c>
      <c r="AA60" s="115"/>
      <c r="AB60" s="116"/>
    </row>
    <row r="61" spans="2:28" ht="16.5" x14ac:dyDescent="0.45">
      <c r="B61" s="121" t="s">
        <v>74</v>
      </c>
      <c r="C61" s="119" t="s">
        <v>72</v>
      </c>
      <c r="D61" s="115"/>
      <c r="E61" s="115"/>
      <c r="F61" s="115"/>
      <c r="G61" s="115" t="s">
        <v>72</v>
      </c>
      <c r="H61" s="115"/>
      <c r="I61" s="115"/>
      <c r="J61" s="115"/>
      <c r="K61" s="115"/>
      <c r="L61" s="115"/>
      <c r="M61" s="115"/>
      <c r="N61" s="115"/>
      <c r="O61" s="115"/>
      <c r="P61" s="115"/>
      <c r="Q61" s="115"/>
      <c r="R61" s="115"/>
      <c r="S61" s="115"/>
      <c r="T61" s="115"/>
      <c r="U61" s="115"/>
      <c r="V61" s="115"/>
      <c r="W61" s="115" t="s">
        <v>72</v>
      </c>
      <c r="X61" s="115"/>
      <c r="Y61" s="115"/>
      <c r="Z61" s="115"/>
      <c r="AA61" s="115"/>
      <c r="AB61" s="116"/>
    </row>
    <row r="62" spans="2:28" ht="16.5" x14ac:dyDescent="0.45">
      <c r="B62" s="121" t="s">
        <v>74</v>
      </c>
      <c r="C62" s="119" t="s">
        <v>72</v>
      </c>
      <c r="D62" s="115"/>
      <c r="E62" s="115" t="s">
        <v>72</v>
      </c>
      <c r="F62" s="115"/>
      <c r="G62" s="115"/>
      <c r="H62" s="115"/>
      <c r="I62" s="115"/>
      <c r="J62" s="115"/>
      <c r="K62" s="115"/>
      <c r="L62" s="115"/>
      <c r="M62" s="115"/>
      <c r="N62" s="115"/>
      <c r="O62" s="115"/>
      <c r="P62" s="115"/>
      <c r="Q62" s="115"/>
      <c r="R62" s="115"/>
      <c r="S62" s="115"/>
      <c r="T62" s="115"/>
      <c r="U62" s="115"/>
      <c r="V62" s="115"/>
      <c r="W62" s="115" t="s">
        <v>72</v>
      </c>
      <c r="X62" s="115"/>
      <c r="Y62" s="115"/>
      <c r="Z62" s="115"/>
      <c r="AA62" s="115"/>
      <c r="AB62" s="116"/>
    </row>
    <row r="63" spans="2:28" ht="16.5" x14ac:dyDescent="0.45">
      <c r="B63" s="121" t="s">
        <v>74</v>
      </c>
      <c r="C63" s="119" t="s">
        <v>72</v>
      </c>
      <c r="D63" s="115"/>
      <c r="E63" s="115" t="s">
        <v>72</v>
      </c>
      <c r="F63" s="115"/>
      <c r="G63" s="115"/>
      <c r="H63" s="115"/>
      <c r="I63" s="115"/>
      <c r="J63" s="115"/>
      <c r="K63" s="115"/>
      <c r="L63" s="115"/>
      <c r="M63" s="115"/>
      <c r="N63" s="115"/>
      <c r="O63" s="115"/>
      <c r="P63" s="115"/>
      <c r="Q63" s="115"/>
      <c r="R63" s="115"/>
      <c r="S63" s="115"/>
      <c r="T63" s="115"/>
      <c r="U63" s="115"/>
      <c r="V63" s="115"/>
      <c r="W63" s="115" t="s">
        <v>72</v>
      </c>
      <c r="X63" s="115"/>
      <c r="Y63" s="115"/>
      <c r="Z63" s="115"/>
      <c r="AA63" s="115"/>
      <c r="AB63" s="116"/>
    </row>
    <row r="64" spans="2:28" ht="16.5" x14ac:dyDescent="0.45">
      <c r="B64" s="121" t="s">
        <v>74</v>
      </c>
      <c r="C64" s="119" t="s">
        <v>72</v>
      </c>
      <c r="D64" s="115"/>
      <c r="E64" s="115" t="s">
        <v>72</v>
      </c>
      <c r="F64" s="115"/>
      <c r="G64" s="115"/>
      <c r="H64" s="115"/>
      <c r="I64" s="115"/>
      <c r="J64" s="115"/>
      <c r="K64" s="115"/>
      <c r="L64" s="115"/>
      <c r="M64" s="115"/>
      <c r="N64" s="115"/>
      <c r="O64" s="115"/>
      <c r="P64" s="115"/>
      <c r="Q64" s="115"/>
      <c r="R64" s="115"/>
      <c r="S64" s="115"/>
      <c r="T64" s="115"/>
      <c r="U64" s="115"/>
      <c r="V64" s="115"/>
      <c r="W64" s="115" t="s">
        <v>72</v>
      </c>
      <c r="X64" s="115"/>
      <c r="Y64" s="115"/>
      <c r="Z64" s="115"/>
      <c r="AA64" s="115"/>
      <c r="AB64" s="116"/>
    </row>
    <row r="65" spans="2:28" ht="16.5" x14ac:dyDescent="0.45">
      <c r="B65" s="121" t="s">
        <v>74</v>
      </c>
      <c r="C65" s="119"/>
      <c r="D65" s="115"/>
      <c r="E65" s="115" t="s">
        <v>70</v>
      </c>
      <c r="F65" s="115"/>
      <c r="G65" s="115"/>
      <c r="H65" s="115"/>
      <c r="I65" s="115"/>
      <c r="J65" s="115"/>
      <c r="K65" s="115"/>
      <c r="L65" s="115" t="s">
        <v>70</v>
      </c>
      <c r="M65" s="115"/>
      <c r="N65" s="115"/>
      <c r="O65" s="115"/>
      <c r="P65" s="115"/>
      <c r="Q65" s="115"/>
      <c r="R65" s="115"/>
      <c r="S65" s="115"/>
      <c r="T65" s="115"/>
      <c r="U65" s="115"/>
      <c r="V65" s="115"/>
      <c r="W65" s="115"/>
      <c r="X65" s="115"/>
      <c r="Y65" s="115"/>
      <c r="Z65" s="115"/>
      <c r="AA65" s="115"/>
      <c r="AB65" s="116" t="s">
        <v>70</v>
      </c>
    </row>
    <row r="66" spans="2:28" ht="16.5" x14ac:dyDescent="0.45">
      <c r="B66" s="121" t="s">
        <v>74</v>
      </c>
      <c r="C66" s="119" t="s">
        <v>70</v>
      </c>
      <c r="D66" s="115"/>
      <c r="E66" s="115" t="s">
        <v>70</v>
      </c>
      <c r="F66" s="115"/>
      <c r="G66" s="115"/>
      <c r="H66" s="115"/>
      <c r="I66" s="115"/>
      <c r="J66" s="115"/>
      <c r="K66" s="115"/>
      <c r="L66" s="115" t="s">
        <v>70</v>
      </c>
      <c r="M66" s="115"/>
      <c r="N66" s="115"/>
      <c r="O66" s="115"/>
      <c r="P66" s="115"/>
      <c r="Q66" s="115"/>
      <c r="R66" s="115"/>
      <c r="S66" s="115"/>
      <c r="T66" s="115"/>
      <c r="U66" s="115"/>
      <c r="V66" s="115"/>
      <c r="W66" s="115"/>
      <c r="X66" s="115"/>
      <c r="Y66" s="115"/>
      <c r="Z66" s="115"/>
      <c r="AA66" s="115"/>
      <c r="AB66" s="116"/>
    </row>
    <row r="67" spans="2:28" ht="16.5" x14ac:dyDescent="0.45">
      <c r="B67" s="121" t="s">
        <v>74</v>
      </c>
      <c r="C67" s="119" t="s">
        <v>72</v>
      </c>
      <c r="D67" s="115"/>
      <c r="E67" s="115" t="s">
        <v>72</v>
      </c>
      <c r="F67" s="115"/>
      <c r="G67" s="115"/>
      <c r="H67" s="115"/>
      <c r="I67" s="115"/>
      <c r="J67" s="115"/>
      <c r="K67" s="115"/>
      <c r="L67" s="115"/>
      <c r="M67" s="115"/>
      <c r="N67" s="115"/>
      <c r="O67" s="115"/>
      <c r="P67" s="115"/>
      <c r="Q67" s="115"/>
      <c r="R67" s="115"/>
      <c r="S67" s="115"/>
      <c r="T67" s="115"/>
      <c r="U67" s="115"/>
      <c r="V67" s="115"/>
      <c r="W67" s="115" t="s">
        <v>72</v>
      </c>
      <c r="X67" s="115"/>
      <c r="Y67" s="115"/>
      <c r="Z67" s="115"/>
      <c r="AA67" s="115"/>
      <c r="AB67" s="116"/>
    </row>
    <row r="68" spans="2:28" ht="16.5" x14ac:dyDescent="0.45">
      <c r="B68" s="121" t="s">
        <v>74</v>
      </c>
      <c r="C68" s="119" t="s">
        <v>72</v>
      </c>
      <c r="D68" s="115"/>
      <c r="E68" s="115" t="s">
        <v>72</v>
      </c>
      <c r="F68" s="115"/>
      <c r="G68" s="115"/>
      <c r="H68" s="115"/>
      <c r="I68" s="115"/>
      <c r="J68" s="115"/>
      <c r="K68" s="115"/>
      <c r="L68" s="115"/>
      <c r="M68" s="115"/>
      <c r="N68" s="115"/>
      <c r="O68" s="115"/>
      <c r="P68" s="115"/>
      <c r="Q68" s="115"/>
      <c r="R68" s="115"/>
      <c r="S68" s="115"/>
      <c r="T68" s="115"/>
      <c r="U68" s="115"/>
      <c r="V68" s="115"/>
      <c r="W68" s="115" t="s">
        <v>72</v>
      </c>
      <c r="X68" s="115"/>
      <c r="Y68" s="115"/>
      <c r="Z68" s="115"/>
      <c r="AA68" s="115"/>
      <c r="AB68" s="116"/>
    </row>
    <row r="69" spans="2:28" ht="16.5" x14ac:dyDescent="0.45">
      <c r="B69" s="121" t="s">
        <v>74</v>
      </c>
      <c r="C69" s="119" t="s">
        <v>72</v>
      </c>
      <c r="D69" s="115"/>
      <c r="E69" s="115"/>
      <c r="F69" s="115"/>
      <c r="G69" s="115" t="s">
        <v>72</v>
      </c>
      <c r="H69" s="115"/>
      <c r="I69" s="115"/>
      <c r="J69" s="115"/>
      <c r="K69" s="115"/>
      <c r="L69" s="115"/>
      <c r="M69" s="115"/>
      <c r="N69" s="115"/>
      <c r="O69" s="115"/>
      <c r="P69" s="115"/>
      <c r="Q69" s="115"/>
      <c r="R69" s="115"/>
      <c r="S69" s="115"/>
      <c r="T69" s="115"/>
      <c r="U69" s="115"/>
      <c r="V69" s="115"/>
      <c r="W69" s="115" t="s">
        <v>72</v>
      </c>
      <c r="X69" s="115"/>
      <c r="Y69" s="115"/>
      <c r="Z69" s="115"/>
      <c r="AA69" s="115"/>
      <c r="AB69" s="116"/>
    </row>
    <row r="70" spans="2:28" ht="16.5" x14ac:dyDescent="0.45">
      <c r="B70" s="121" t="s">
        <v>74</v>
      </c>
      <c r="C70" s="119"/>
      <c r="D70" s="115" t="s">
        <v>72</v>
      </c>
      <c r="E70" s="115" t="s">
        <v>72</v>
      </c>
      <c r="F70" s="115"/>
      <c r="G70" s="115"/>
      <c r="H70" s="115"/>
      <c r="I70" s="115" t="s">
        <v>72</v>
      </c>
      <c r="J70" s="115"/>
      <c r="K70" s="115"/>
      <c r="L70" s="115"/>
      <c r="M70" s="115"/>
      <c r="N70" s="115"/>
      <c r="O70" s="115"/>
      <c r="P70" s="115"/>
      <c r="Q70" s="115"/>
      <c r="R70" s="115"/>
      <c r="S70" s="115"/>
      <c r="T70" s="115"/>
      <c r="U70" s="115"/>
      <c r="V70" s="115"/>
      <c r="W70" s="115"/>
      <c r="X70" s="115"/>
      <c r="Y70" s="115"/>
      <c r="Z70" s="115"/>
      <c r="AA70" s="115"/>
      <c r="AB70" s="116"/>
    </row>
    <row r="71" spans="2:28" ht="16.5" x14ac:dyDescent="0.45">
      <c r="B71" s="121" t="s">
        <v>74</v>
      </c>
      <c r="C71" s="119"/>
      <c r="D71" s="115" t="s">
        <v>72</v>
      </c>
      <c r="E71" s="115" t="s">
        <v>72</v>
      </c>
      <c r="F71" s="115"/>
      <c r="G71" s="115"/>
      <c r="H71" s="115"/>
      <c r="I71" s="115" t="s">
        <v>72</v>
      </c>
      <c r="J71" s="115"/>
      <c r="K71" s="115"/>
      <c r="L71" s="115"/>
      <c r="M71" s="115"/>
      <c r="N71" s="115"/>
      <c r="O71" s="115"/>
      <c r="P71" s="115"/>
      <c r="Q71" s="115"/>
      <c r="R71" s="115"/>
      <c r="S71" s="115"/>
      <c r="T71" s="115"/>
      <c r="U71" s="115"/>
      <c r="V71" s="115"/>
      <c r="W71" s="115"/>
      <c r="X71" s="115"/>
      <c r="Y71" s="115"/>
      <c r="Z71" s="115"/>
      <c r="AA71" s="115"/>
      <c r="AB71" s="116"/>
    </row>
    <row r="72" spans="2:28" ht="16.5" x14ac:dyDescent="0.45">
      <c r="B72" s="121" t="s">
        <v>74</v>
      </c>
      <c r="C72" s="119"/>
      <c r="D72" s="115"/>
      <c r="E72" s="115"/>
      <c r="F72" s="115"/>
      <c r="G72" s="115"/>
      <c r="H72" s="115"/>
      <c r="I72" s="115" t="s">
        <v>70</v>
      </c>
      <c r="J72" s="115" t="s">
        <v>70</v>
      </c>
      <c r="K72" s="115"/>
      <c r="L72" s="115" t="s">
        <v>70</v>
      </c>
      <c r="M72" s="115"/>
      <c r="N72" s="115"/>
      <c r="O72" s="115"/>
      <c r="P72" s="115"/>
      <c r="Q72" s="115"/>
      <c r="R72" s="115"/>
      <c r="S72" s="115"/>
      <c r="T72" s="115"/>
      <c r="U72" s="115"/>
      <c r="V72" s="115"/>
      <c r="W72" s="115"/>
      <c r="X72" s="115"/>
      <c r="Y72" s="115"/>
      <c r="Z72" s="115"/>
      <c r="AA72" s="115"/>
      <c r="AB72" s="116"/>
    </row>
    <row r="73" spans="2:28" ht="16.5" x14ac:dyDescent="0.45">
      <c r="B73" s="121" t="s">
        <v>74</v>
      </c>
      <c r="C73" s="119"/>
      <c r="D73" s="115"/>
      <c r="E73" s="115"/>
      <c r="F73" s="115"/>
      <c r="G73" s="115"/>
      <c r="H73" s="115"/>
      <c r="I73" s="115" t="s">
        <v>70</v>
      </c>
      <c r="J73" s="115" t="s">
        <v>70</v>
      </c>
      <c r="K73" s="115"/>
      <c r="L73" s="115" t="s">
        <v>70</v>
      </c>
      <c r="M73" s="115"/>
      <c r="N73" s="115"/>
      <c r="O73" s="115"/>
      <c r="P73" s="115"/>
      <c r="Q73" s="115"/>
      <c r="R73" s="115"/>
      <c r="S73" s="115"/>
      <c r="T73" s="115"/>
      <c r="U73" s="115"/>
      <c r="V73" s="115"/>
      <c r="W73" s="115"/>
      <c r="X73" s="115"/>
      <c r="Y73" s="115"/>
      <c r="Z73" s="115"/>
      <c r="AA73" s="115"/>
      <c r="AB73" s="116"/>
    </row>
    <row r="74" spans="2:28" ht="16.5" x14ac:dyDescent="0.45">
      <c r="B74" s="121" t="s">
        <v>74</v>
      </c>
      <c r="C74" s="119"/>
      <c r="D74" s="115" t="s">
        <v>72</v>
      </c>
      <c r="E74" s="115" t="s">
        <v>72</v>
      </c>
      <c r="F74" s="115"/>
      <c r="G74" s="115"/>
      <c r="H74" s="115"/>
      <c r="I74" s="115" t="s">
        <v>72</v>
      </c>
      <c r="J74" s="115"/>
      <c r="K74" s="115"/>
      <c r="L74" s="115"/>
      <c r="M74" s="115"/>
      <c r="N74" s="115"/>
      <c r="O74" s="115"/>
      <c r="P74" s="115"/>
      <c r="Q74" s="115"/>
      <c r="R74" s="115"/>
      <c r="S74" s="115"/>
      <c r="T74" s="115"/>
      <c r="U74" s="115"/>
      <c r="V74" s="115"/>
      <c r="W74" s="115"/>
      <c r="X74" s="115"/>
      <c r="Y74" s="115"/>
      <c r="Z74" s="115"/>
      <c r="AA74" s="115"/>
      <c r="AB74" s="116"/>
    </row>
    <row r="75" spans="2:28" ht="16.5" x14ac:dyDescent="0.45">
      <c r="B75" s="121" t="s">
        <v>74</v>
      </c>
      <c r="C75" s="119"/>
      <c r="D75" s="115" t="s">
        <v>72</v>
      </c>
      <c r="E75" s="115"/>
      <c r="F75" s="115"/>
      <c r="G75" s="115"/>
      <c r="H75" s="115"/>
      <c r="I75" s="115" t="s">
        <v>72</v>
      </c>
      <c r="J75" s="115"/>
      <c r="K75" s="115"/>
      <c r="L75" s="115"/>
      <c r="M75" s="115"/>
      <c r="N75" s="115"/>
      <c r="O75" s="115"/>
      <c r="P75" s="115"/>
      <c r="Q75" s="115"/>
      <c r="R75" s="115"/>
      <c r="S75" s="115"/>
      <c r="T75" s="115"/>
      <c r="U75" s="115"/>
      <c r="V75" s="115" t="s">
        <v>72</v>
      </c>
      <c r="W75" s="115"/>
      <c r="X75" s="115"/>
      <c r="Y75" s="115"/>
      <c r="Z75" s="115"/>
      <c r="AA75" s="115"/>
      <c r="AB75" s="116"/>
    </row>
    <row r="76" spans="2:28" ht="16.5" x14ac:dyDescent="0.45">
      <c r="B76" s="121" t="s">
        <v>74</v>
      </c>
      <c r="C76" s="119"/>
      <c r="D76" s="115"/>
      <c r="E76" s="115" t="s">
        <v>70</v>
      </c>
      <c r="F76" s="115"/>
      <c r="G76" s="115"/>
      <c r="H76" s="115"/>
      <c r="I76" s="115" t="s">
        <v>70</v>
      </c>
      <c r="J76" s="115"/>
      <c r="K76" s="115"/>
      <c r="L76" s="115" t="s">
        <v>70</v>
      </c>
      <c r="M76" s="115"/>
      <c r="N76" s="115"/>
      <c r="O76" s="115"/>
      <c r="P76" s="115"/>
      <c r="Q76" s="115"/>
      <c r="R76" s="115"/>
      <c r="S76" s="115"/>
      <c r="T76" s="115"/>
      <c r="U76" s="115"/>
      <c r="V76" s="115"/>
      <c r="W76" s="115"/>
      <c r="X76" s="115"/>
      <c r="Y76" s="115"/>
      <c r="Z76" s="115"/>
      <c r="AA76" s="115"/>
      <c r="AB76" s="116"/>
    </row>
    <row r="77" spans="2:28" ht="16.5" x14ac:dyDescent="0.45">
      <c r="B77" s="121" t="s">
        <v>74</v>
      </c>
      <c r="C77" s="119"/>
      <c r="D77" s="115"/>
      <c r="E77" s="115" t="s">
        <v>72</v>
      </c>
      <c r="F77" s="115"/>
      <c r="G77" s="115"/>
      <c r="H77" s="115"/>
      <c r="I77" s="115" t="s">
        <v>72</v>
      </c>
      <c r="J77" s="115"/>
      <c r="K77" s="115"/>
      <c r="L77" s="115"/>
      <c r="M77" s="115"/>
      <c r="N77" s="115"/>
      <c r="O77" s="115"/>
      <c r="P77" s="115"/>
      <c r="Q77" s="115"/>
      <c r="R77" s="115"/>
      <c r="S77" s="115"/>
      <c r="T77" s="115"/>
      <c r="U77" s="115"/>
      <c r="V77" s="115"/>
      <c r="W77" s="115" t="s">
        <v>72</v>
      </c>
      <c r="X77" s="115"/>
      <c r="Y77" s="115"/>
      <c r="Z77" s="115"/>
      <c r="AA77" s="115"/>
      <c r="AB77" s="116"/>
    </row>
    <row r="78" spans="2:28" ht="17" thickBot="1" x14ac:dyDescent="0.5">
      <c r="B78" s="122" t="s">
        <v>74</v>
      </c>
      <c r="C78" s="123"/>
      <c r="D78" s="124"/>
      <c r="E78" s="124"/>
      <c r="F78" s="124"/>
      <c r="G78" s="124"/>
      <c r="H78" s="124"/>
      <c r="I78" s="124" t="s">
        <v>70</v>
      </c>
      <c r="J78" s="124"/>
      <c r="K78" s="124"/>
      <c r="L78" s="124" t="s">
        <v>70</v>
      </c>
      <c r="M78" s="124"/>
      <c r="N78" s="124"/>
      <c r="O78" s="124"/>
      <c r="P78" s="124"/>
      <c r="Q78" s="124"/>
      <c r="R78" s="124"/>
      <c r="S78" s="124" t="s">
        <v>70</v>
      </c>
      <c r="T78" s="124"/>
      <c r="U78" s="124"/>
      <c r="V78" s="124"/>
      <c r="W78" s="124"/>
      <c r="X78" s="124"/>
      <c r="Y78" s="124"/>
      <c r="Z78" s="124"/>
      <c r="AA78" s="124"/>
      <c r="AB78" s="125"/>
    </row>
    <row r="79" spans="2:28" ht="16.5" x14ac:dyDescent="0.45">
      <c r="B79" s="136" t="s">
        <v>75</v>
      </c>
      <c r="C79" s="126">
        <f>COUNTIF(C7:C24,"x")+COUNTIF(C61:C78,"x")</f>
        <v>25</v>
      </c>
      <c r="D79" s="127">
        <f t="shared" ref="D79:AB79" si="0">COUNTIF(D7:D24,"x")+COUNTIF(D61:D78,"x")</f>
        <v>17</v>
      </c>
      <c r="E79" s="127">
        <f t="shared" si="0"/>
        <v>12</v>
      </c>
      <c r="F79" s="127">
        <f t="shared" si="0"/>
        <v>0</v>
      </c>
      <c r="G79" s="127">
        <f t="shared" si="0"/>
        <v>4</v>
      </c>
      <c r="H79" s="127">
        <f t="shared" si="0"/>
        <v>5</v>
      </c>
      <c r="I79" s="127">
        <f t="shared" si="0"/>
        <v>14</v>
      </c>
      <c r="J79" s="127">
        <f t="shared" si="0"/>
        <v>2</v>
      </c>
      <c r="K79" s="127">
        <f t="shared" si="0"/>
        <v>6</v>
      </c>
      <c r="L79" s="127">
        <f t="shared" si="0"/>
        <v>6</v>
      </c>
      <c r="M79" s="127">
        <f t="shared" si="0"/>
        <v>1</v>
      </c>
      <c r="N79" s="127">
        <f t="shared" si="0"/>
        <v>3</v>
      </c>
      <c r="O79" s="127">
        <f t="shared" si="0"/>
        <v>2</v>
      </c>
      <c r="P79" s="127">
        <f t="shared" si="0"/>
        <v>0</v>
      </c>
      <c r="Q79" s="127">
        <f t="shared" si="0"/>
        <v>0</v>
      </c>
      <c r="R79" s="127">
        <f t="shared" si="0"/>
        <v>0</v>
      </c>
      <c r="S79" s="127">
        <f t="shared" si="0"/>
        <v>1</v>
      </c>
      <c r="T79" s="127">
        <f t="shared" si="0"/>
        <v>0</v>
      </c>
      <c r="U79" s="127">
        <f t="shared" si="0"/>
        <v>0</v>
      </c>
      <c r="V79" s="127">
        <f t="shared" si="0"/>
        <v>1</v>
      </c>
      <c r="W79" s="127">
        <f t="shared" si="0"/>
        <v>8</v>
      </c>
      <c r="X79" s="127">
        <f t="shared" si="0"/>
        <v>0</v>
      </c>
      <c r="Y79" s="127">
        <f t="shared" si="0"/>
        <v>0</v>
      </c>
      <c r="Z79" s="127">
        <f t="shared" si="0"/>
        <v>0</v>
      </c>
      <c r="AA79" s="127">
        <f t="shared" si="0"/>
        <v>0</v>
      </c>
      <c r="AB79" s="128">
        <f t="shared" si="0"/>
        <v>1</v>
      </c>
    </row>
    <row r="80" spans="2:28" ht="16.5" x14ac:dyDescent="0.45">
      <c r="B80" s="137" t="s">
        <v>76</v>
      </c>
      <c r="C80" s="119">
        <f>COUNTIF(C25:C60,"x")</f>
        <v>28</v>
      </c>
      <c r="D80" s="115">
        <f t="shared" ref="D80:AB80" si="1">COUNTIF(D25:D60,"x")</f>
        <v>16</v>
      </c>
      <c r="E80" s="115">
        <f t="shared" si="1"/>
        <v>1</v>
      </c>
      <c r="F80" s="115">
        <f t="shared" si="1"/>
        <v>0</v>
      </c>
      <c r="G80" s="115">
        <f t="shared" si="1"/>
        <v>0</v>
      </c>
      <c r="H80" s="115">
        <f t="shared" si="1"/>
        <v>0</v>
      </c>
      <c r="I80" s="115">
        <f t="shared" si="1"/>
        <v>17</v>
      </c>
      <c r="J80" s="115">
        <f t="shared" si="1"/>
        <v>1</v>
      </c>
      <c r="K80" s="115">
        <f t="shared" si="1"/>
        <v>10</v>
      </c>
      <c r="L80" s="115">
        <f t="shared" si="1"/>
        <v>0</v>
      </c>
      <c r="M80" s="115">
        <f t="shared" si="1"/>
        <v>1</v>
      </c>
      <c r="N80" s="115">
        <f t="shared" si="1"/>
        <v>8</v>
      </c>
      <c r="O80" s="115">
        <f t="shared" si="1"/>
        <v>3</v>
      </c>
      <c r="P80" s="115">
        <f t="shared" si="1"/>
        <v>3</v>
      </c>
      <c r="Q80" s="115">
        <f t="shared" si="1"/>
        <v>0</v>
      </c>
      <c r="R80" s="115">
        <f t="shared" si="1"/>
        <v>0</v>
      </c>
      <c r="S80" s="115">
        <f t="shared" si="1"/>
        <v>0</v>
      </c>
      <c r="T80" s="115">
        <f t="shared" si="1"/>
        <v>2</v>
      </c>
      <c r="U80" s="115">
        <f t="shared" si="1"/>
        <v>1</v>
      </c>
      <c r="V80" s="115">
        <f t="shared" si="1"/>
        <v>2</v>
      </c>
      <c r="W80" s="115">
        <f t="shared" si="1"/>
        <v>2</v>
      </c>
      <c r="X80" s="115">
        <f t="shared" si="1"/>
        <v>1</v>
      </c>
      <c r="Y80" s="115">
        <f t="shared" si="1"/>
        <v>0</v>
      </c>
      <c r="Z80" s="115">
        <f t="shared" si="1"/>
        <v>11</v>
      </c>
      <c r="AA80" s="115">
        <f t="shared" si="1"/>
        <v>1</v>
      </c>
      <c r="AB80" s="116">
        <f t="shared" si="1"/>
        <v>0</v>
      </c>
    </row>
    <row r="81" spans="2:28" ht="16.5" x14ac:dyDescent="0.45">
      <c r="B81" s="137" t="s">
        <v>77</v>
      </c>
      <c r="C81" s="119">
        <f>COUNTIF(C43:C78,"x")</f>
        <v>19</v>
      </c>
      <c r="D81" s="115">
        <f t="shared" ref="D81:AB81" si="2">COUNTIF(D43:D78,"x")</f>
        <v>5</v>
      </c>
      <c r="E81" s="115">
        <f t="shared" si="2"/>
        <v>13</v>
      </c>
      <c r="F81" s="115">
        <f t="shared" si="2"/>
        <v>0</v>
      </c>
      <c r="G81" s="115">
        <f t="shared" si="2"/>
        <v>2</v>
      </c>
      <c r="H81" s="115">
        <f t="shared" si="2"/>
        <v>0</v>
      </c>
      <c r="I81" s="115">
        <f t="shared" si="2"/>
        <v>16</v>
      </c>
      <c r="J81" s="115">
        <f t="shared" si="2"/>
        <v>3</v>
      </c>
      <c r="K81" s="115">
        <f t="shared" si="2"/>
        <v>7</v>
      </c>
      <c r="L81" s="115">
        <f t="shared" si="2"/>
        <v>6</v>
      </c>
      <c r="M81" s="115">
        <f t="shared" si="2"/>
        <v>1</v>
      </c>
      <c r="N81" s="115">
        <f t="shared" si="2"/>
        <v>4</v>
      </c>
      <c r="O81" s="115">
        <f t="shared" si="2"/>
        <v>0</v>
      </c>
      <c r="P81" s="115">
        <f t="shared" si="2"/>
        <v>3</v>
      </c>
      <c r="Q81" s="115">
        <f t="shared" si="2"/>
        <v>0</v>
      </c>
      <c r="R81" s="115">
        <f t="shared" si="2"/>
        <v>0</v>
      </c>
      <c r="S81" s="115">
        <f t="shared" si="2"/>
        <v>1</v>
      </c>
      <c r="T81" s="115">
        <f t="shared" si="2"/>
        <v>0</v>
      </c>
      <c r="U81" s="115">
        <f t="shared" si="2"/>
        <v>1</v>
      </c>
      <c r="V81" s="115">
        <f t="shared" si="2"/>
        <v>3</v>
      </c>
      <c r="W81" s="115">
        <f t="shared" si="2"/>
        <v>10</v>
      </c>
      <c r="X81" s="115">
        <f t="shared" si="2"/>
        <v>1</v>
      </c>
      <c r="Y81" s="115">
        <f t="shared" si="2"/>
        <v>0</v>
      </c>
      <c r="Z81" s="115">
        <f t="shared" si="2"/>
        <v>11</v>
      </c>
      <c r="AA81" s="115">
        <f t="shared" si="2"/>
        <v>1</v>
      </c>
      <c r="AB81" s="116">
        <f t="shared" si="2"/>
        <v>1</v>
      </c>
    </row>
    <row r="82" spans="2:28" ht="16.5" x14ac:dyDescent="0.45">
      <c r="B82" s="137" t="s">
        <v>78</v>
      </c>
      <c r="C82" s="119">
        <f>COUNTIF(C7:C42,"x")</f>
        <v>34</v>
      </c>
      <c r="D82" s="115">
        <f t="shared" ref="D82:AB82" si="3">COUNTIF(D7:D42,"x")</f>
        <v>28</v>
      </c>
      <c r="E82" s="115">
        <f t="shared" si="3"/>
        <v>0</v>
      </c>
      <c r="F82" s="115">
        <f t="shared" si="3"/>
        <v>0</v>
      </c>
      <c r="G82" s="115">
        <f t="shared" si="3"/>
        <v>2</v>
      </c>
      <c r="H82" s="115">
        <f t="shared" si="3"/>
        <v>5</v>
      </c>
      <c r="I82" s="115">
        <f t="shared" si="3"/>
        <v>15</v>
      </c>
      <c r="J82" s="115">
        <f t="shared" si="3"/>
        <v>0</v>
      </c>
      <c r="K82" s="115">
        <f t="shared" si="3"/>
        <v>9</v>
      </c>
      <c r="L82" s="115">
        <f t="shared" si="3"/>
        <v>0</v>
      </c>
      <c r="M82" s="115">
        <f t="shared" si="3"/>
        <v>1</v>
      </c>
      <c r="N82" s="115">
        <f t="shared" si="3"/>
        <v>7</v>
      </c>
      <c r="O82" s="115">
        <f t="shared" si="3"/>
        <v>5</v>
      </c>
      <c r="P82" s="115">
        <f t="shared" si="3"/>
        <v>0</v>
      </c>
      <c r="Q82" s="115">
        <f t="shared" si="3"/>
        <v>0</v>
      </c>
      <c r="R82" s="115">
        <f t="shared" si="3"/>
        <v>0</v>
      </c>
      <c r="S82" s="115">
        <f t="shared" si="3"/>
        <v>0</v>
      </c>
      <c r="T82" s="115">
        <f t="shared" si="3"/>
        <v>2</v>
      </c>
      <c r="U82" s="115">
        <f t="shared" si="3"/>
        <v>0</v>
      </c>
      <c r="V82" s="115">
        <f t="shared" si="3"/>
        <v>0</v>
      </c>
      <c r="W82" s="115">
        <f t="shared" si="3"/>
        <v>0</v>
      </c>
      <c r="X82" s="115">
        <f t="shared" si="3"/>
        <v>0</v>
      </c>
      <c r="Y82" s="115">
        <f t="shared" si="3"/>
        <v>0</v>
      </c>
      <c r="Z82" s="115">
        <f t="shared" si="3"/>
        <v>0</v>
      </c>
      <c r="AA82" s="115">
        <f t="shared" si="3"/>
        <v>0</v>
      </c>
      <c r="AB82" s="116">
        <f t="shared" si="3"/>
        <v>0</v>
      </c>
    </row>
    <row r="83" spans="2:28" ht="17" thickBot="1" x14ac:dyDescent="0.5">
      <c r="B83" s="138" t="s">
        <v>79</v>
      </c>
      <c r="C83" s="120">
        <f>COUNTIF(C7:C78,"x")</f>
        <v>53</v>
      </c>
      <c r="D83" s="117">
        <f t="shared" ref="D83:AB83" si="4">COUNTIF(D7:D78,"x")</f>
        <v>33</v>
      </c>
      <c r="E83" s="117">
        <f t="shared" si="4"/>
        <v>13</v>
      </c>
      <c r="F83" s="117">
        <f t="shared" si="4"/>
        <v>0</v>
      </c>
      <c r="G83" s="117">
        <f t="shared" si="4"/>
        <v>4</v>
      </c>
      <c r="H83" s="117">
        <f t="shared" si="4"/>
        <v>5</v>
      </c>
      <c r="I83" s="117">
        <f t="shared" si="4"/>
        <v>31</v>
      </c>
      <c r="J83" s="117">
        <f t="shared" si="4"/>
        <v>3</v>
      </c>
      <c r="K83" s="117">
        <f t="shared" si="4"/>
        <v>16</v>
      </c>
      <c r="L83" s="117">
        <f t="shared" si="4"/>
        <v>6</v>
      </c>
      <c r="M83" s="117">
        <f t="shared" si="4"/>
        <v>2</v>
      </c>
      <c r="N83" s="117">
        <f t="shared" si="4"/>
        <v>11</v>
      </c>
      <c r="O83" s="117">
        <f t="shared" si="4"/>
        <v>5</v>
      </c>
      <c r="P83" s="117">
        <f t="shared" si="4"/>
        <v>3</v>
      </c>
      <c r="Q83" s="117">
        <f t="shared" si="4"/>
        <v>0</v>
      </c>
      <c r="R83" s="117">
        <f t="shared" si="4"/>
        <v>0</v>
      </c>
      <c r="S83" s="117">
        <f t="shared" si="4"/>
        <v>1</v>
      </c>
      <c r="T83" s="117">
        <f t="shared" si="4"/>
        <v>2</v>
      </c>
      <c r="U83" s="117">
        <f t="shared" si="4"/>
        <v>1</v>
      </c>
      <c r="V83" s="117">
        <f t="shared" si="4"/>
        <v>3</v>
      </c>
      <c r="W83" s="117">
        <f t="shared" si="4"/>
        <v>10</v>
      </c>
      <c r="X83" s="117">
        <f t="shared" si="4"/>
        <v>1</v>
      </c>
      <c r="Y83" s="117">
        <f t="shared" si="4"/>
        <v>0</v>
      </c>
      <c r="Z83" s="117">
        <f t="shared" si="4"/>
        <v>11</v>
      </c>
      <c r="AA83" s="117">
        <f t="shared" si="4"/>
        <v>1</v>
      </c>
      <c r="AB83" s="118">
        <f t="shared" si="4"/>
        <v>1</v>
      </c>
    </row>
  </sheetData>
  <mergeCells count="1">
    <mergeCell ref="B2:AB2"/>
  </mergeCells>
  <conditionalFormatting sqref="C79:AB83">
    <cfRule type="colorScale" priority="1">
      <colorScale>
        <cfvo type="min"/>
        <cfvo type="max"/>
        <color rgb="FFFCFCFF"/>
        <color rgb="FFF8696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6B2EA-AB57-44F2-9132-F234F8B7F449}">
  <sheetPr>
    <tabColor theme="1" tint="0.34998626667073579"/>
  </sheetPr>
  <dimension ref="A3:O88"/>
  <sheetViews>
    <sheetView topLeftCell="A31" workbookViewId="0">
      <selection activeCell="O3" sqref="O3"/>
    </sheetView>
  </sheetViews>
  <sheetFormatPr defaultColWidth="8.7265625" defaultRowHeight="14.5" x14ac:dyDescent="0.35"/>
  <cols>
    <col min="1" max="1" width="8.7265625" style="81"/>
    <col min="2" max="2" width="2.7265625" style="81" customWidth="1"/>
    <col min="3" max="13" width="10.6328125" style="81" customWidth="1"/>
    <col min="14" max="14" width="2.7265625" style="81" customWidth="1"/>
    <col min="15" max="16384" width="8.7265625" style="81"/>
  </cols>
  <sheetData>
    <row r="3" spans="1:14" ht="75.5" customHeight="1" x14ac:dyDescent="0.35">
      <c r="C3" s="185" t="s">
        <v>463</v>
      </c>
      <c r="D3" s="185"/>
      <c r="E3" s="185"/>
      <c r="F3" s="185"/>
      <c r="G3" s="185"/>
      <c r="H3" s="185"/>
      <c r="I3" s="185"/>
      <c r="J3" s="185"/>
      <c r="K3" s="185"/>
      <c r="L3" s="185"/>
      <c r="M3" s="185"/>
    </row>
    <row r="4" spans="1:14" x14ac:dyDescent="0.35">
      <c r="C4" s="186" t="s">
        <v>464</v>
      </c>
      <c r="D4" s="186"/>
      <c r="E4" s="186"/>
      <c r="F4" s="186"/>
      <c r="G4" s="186"/>
      <c r="H4" s="186"/>
      <c r="I4" s="186"/>
      <c r="J4" s="186"/>
      <c r="K4" s="186"/>
      <c r="L4" s="186"/>
      <c r="M4" s="186"/>
    </row>
    <row r="5" spans="1:14" ht="15" thickBot="1" x14ac:dyDescent="0.4">
      <c r="C5" s="148"/>
      <c r="D5" s="148"/>
      <c r="E5" s="148"/>
      <c r="F5" s="148"/>
      <c r="G5" s="148"/>
      <c r="H5" s="148"/>
      <c r="I5" s="148"/>
      <c r="J5" s="148"/>
      <c r="K5" s="148"/>
      <c r="L5" s="148"/>
      <c r="M5" s="148"/>
    </row>
    <row r="6" spans="1:14" x14ac:dyDescent="0.35">
      <c r="B6" s="151"/>
      <c r="C6" s="152"/>
      <c r="D6" s="153"/>
      <c r="E6" s="153"/>
      <c r="F6" s="153"/>
      <c r="G6" s="153"/>
      <c r="H6" s="153"/>
      <c r="I6" s="153"/>
      <c r="J6" s="153"/>
      <c r="K6" s="153"/>
      <c r="L6" s="153"/>
      <c r="M6" s="153"/>
      <c r="N6" s="154"/>
    </row>
    <row r="7" spans="1:14" ht="14.5" customHeight="1" x14ac:dyDescent="0.35">
      <c r="B7" s="155"/>
      <c r="C7" s="183" t="s">
        <v>82</v>
      </c>
      <c r="D7" s="183"/>
      <c r="E7" s="183"/>
      <c r="F7" s="183"/>
      <c r="G7" s="183"/>
      <c r="H7" s="183"/>
      <c r="I7" s="183"/>
      <c r="J7" s="183"/>
      <c r="K7" s="183"/>
      <c r="L7" s="183"/>
      <c r="M7" s="183"/>
      <c r="N7" s="156"/>
    </row>
    <row r="8" spans="1:14" ht="14.5" customHeight="1" x14ac:dyDescent="0.35">
      <c r="A8" s="149"/>
      <c r="B8" s="157"/>
      <c r="C8" s="149"/>
      <c r="D8" s="149"/>
      <c r="E8" s="149"/>
      <c r="F8" s="149"/>
      <c r="G8" s="149"/>
      <c r="H8" s="149"/>
      <c r="I8" s="149"/>
      <c r="J8" s="149"/>
      <c r="K8" s="149"/>
      <c r="L8" s="149"/>
      <c r="M8" s="149"/>
      <c r="N8" s="158"/>
    </row>
    <row r="9" spans="1:14" ht="14.5" customHeight="1" x14ac:dyDescent="0.35">
      <c r="B9" s="155"/>
      <c r="C9" s="184" t="s">
        <v>455</v>
      </c>
      <c r="D9" s="184"/>
      <c r="E9" s="184"/>
      <c r="F9" s="184"/>
      <c r="G9" s="184"/>
      <c r="H9" s="184"/>
      <c r="I9" s="184"/>
      <c r="J9" s="184"/>
      <c r="K9" s="184"/>
      <c r="L9" s="184"/>
      <c r="M9" s="184"/>
      <c r="N9" s="156"/>
    </row>
    <row r="10" spans="1:14" x14ac:dyDescent="0.35">
      <c r="B10" s="155"/>
      <c r="N10" s="156"/>
    </row>
    <row r="11" spans="1:14" x14ac:dyDescent="0.35">
      <c r="B11" s="155"/>
      <c r="C11" s="159"/>
      <c r="N11" s="156"/>
    </row>
    <row r="12" spans="1:14" x14ac:dyDescent="0.35">
      <c r="B12" s="155"/>
      <c r="N12" s="156"/>
    </row>
    <row r="13" spans="1:14" x14ac:dyDescent="0.35">
      <c r="B13" s="155"/>
      <c r="C13" s="160"/>
      <c r="N13" s="156"/>
    </row>
    <row r="14" spans="1:14" x14ac:dyDescent="0.35">
      <c r="B14" s="155"/>
      <c r="N14" s="156"/>
    </row>
    <row r="15" spans="1:14" x14ac:dyDescent="0.35">
      <c r="B15" s="155"/>
      <c r="N15" s="156"/>
    </row>
    <row r="16" spans="1:14" x14ac:dyDescent="0.35">
      <c r="B16" s="155"/>
      <c r="N16" s="156"/>
    </row>
    <row r="17" spans="2:14" x14ac:dyDescent="0.35">
      <c r="B17" s="155"/>
      <c r="N17" s="156"/>
    </row>
    <row r="18" spans="2:14" x14ac:dyDescent="0.35">
      <c r="B18" s="155"/>
      <c r="N18" s="156"/>
    </row>
    <row r="19" spans="2:14" x14ac:dyDescent="0.35">
      <c r="B19" s="155"/>
      <c r="N19" s="156"/>
    </row>
    <row r="20" spans="2:14" x14ac:dyDescent="0.35">
      <c r="B20" s="155"/>
      <c r="D20" s="147"/>
      <c r="E20" s="147"/>
      <c r="F20" s="147"/>
      <c r="G20" s="147"/>
      <c r="H20" s="147"/>
      <c r="I20" s="147"/>
      <c r="J20" s="147"/>
      <c r="K20" s="147"/>
      <c r="L20" s="147"/>
      <c r="M20" s="147"/>
      <c r="N20" s="156"/>
    </row>
    <row r="21" spans="2:14" x14ac:dyDescent="0.35">
      <c r="B21" s="155"/>
      <c r="N21" s="156"/>
    </row>
    <row r="22" spans="2:14" x14ac:dyDescent="0.35">
      <c r="B22" s="155"/>
      <c r="N22" s="156"/>
    </row>
    <row r="23" spans="2:14" x14ac:dyDescent="0.35">
      <c r="B23" s="155"/>
      <c r="N23" s="156"/>
    </row>
    <row r="24" spans="2:14" ht="14.5" customHeight="1" x14ac:dyDescent="0.35">
      <c r="B24" s="155"/>
      <c r="C24" s="147" t="s">
        <v>456</v>
      </c>
      <c r="N24" s="156"/>
    </row>
    <row r="25" spans="2:14" x14ac:dyDescent="0.35">
      <c r="B25" s="155"/>
      <c r="C25" s="160"/>
      <c r="N25" s="156"/>
    </row>
    <row r="26" spans="2:14" x14ac:dyDescent="0.35">
      <c r="B26" s="155"/>
      <c r="N26" s="156"/>
    </row>
    <row r="27" spans="2:14" ht="19.5" x14ac:dyDescent="0.35">
      <c r="B27" s="155"/>
      <c r="C27" s="184" t="s">
        <v>457</v>
      </c>
      <c r="D27" s="184"/>
      <c r="E27" s="184"/>
      <c r="F27" s="184"/>
      <c r="G27" s="184"/>
      <c r="H27" s="184"/>
      <c r="I27" s="184"/>
      <c r="J27" s="184"/>
      <c r="K27" s="184"/>
      <c r="L27" s="184"/>
      <c r="M27" s="184"/>
      <c r="N27" s="156"/>
    </row>
    <row r="28" spans="2:14" x14ac:dyDescent="0.35">
      <c r="B28" s="155"/>
      <c r="N28" s="156"/>
    </row>
    <row r="29" spans="2:14" x14ac:dyDescent="0.35">
      <c r="B29" s="155"/>
      <c r="N29" s="156"/>
    </row>
    <row r="30" spans="2:14" x14ac:dyDescent="0.35">
      <c r="B30" s="155"/>
      <c r="N30" s="156"/>
    </row>
    <row r="31" spans="2:14" x14ac:dyDescent="0.35">
      <c r="B31" s="155"/>
      <c r="N31" s="156"/>
    </row>
    <row r="32" spans="2:14" x14ac:dyDescent="0.35">
      <c r="B32" s="155"/>
      <c r="N32" s="156"/>
    </row>
    <row r="33" spans="2:14" x14ac:dyDescent="0.35">
      <c r="B33" s="155"/>
      <c r="N33" s="156"/>
    </row>
    <row r="34" spans="2:14" x14ac:dyDescent="0.35">
      <c r="B34" s="155"/>
      <c r="N34" s="156"/>
    </row>
    <row r="35" spans="2:14" x14ac:dyDescent="0.35">
      <c r="B35" s="155"/>
      <c r="N35" s="156"/>
    </row>
    <row r="36" spans="2:14" x14ac:dyDescent="0.35">
      <c r="B36" s="155"/>
      <c r="N36" s="156"/>
    </row>
    <row r="37" spans="2:14" x14ac:dyDescent="0.35">
      <c r="B37" s="155"/>
      <c r="N37" s="156"/>
    </row>
    <row r="38" spans="2:14" x14ac:dyDescent="0.35">
      <c r="B38" s="155"/>
      <c r="N38" s="156"/>
    </row>
    <row r="39" spans="2:14" x14ac:dyDescent="0.35">
      <c r="B39" s="155"/>
      <c r="N39" s="156"/>
    </row>
    <row r="40" spans="2:14" x14ac:dyDescent="0.35">
      <c r="B40" s="155"/>
      <c r="N40" s="156"/>
    </row>
    <row r="41" spans="2:14" x14ac:dyDescent="0.35">
      <c r="B41" s="155"/>
      <c r="N41" s="156"/>
    </row>
    <row r="42" spans="2:14" x14ac:dyDescent="0.35">
      <c r="B42" s="155"/>
      <c r="D42" s="147"/>
      <c r="E42" s="147"/>
      <c r="F42" s="147"/>
      <c r="G42" s="147"/>
      <c r="H42" s="147"/>
      <c r="I42" s="147"/>
      <c r="J42" s="147"/>
      <c r="K42" s="147"/>
      <c r="L42" s="147"/>
      <c r="M42" s="147"/>
      <c r="N42" s="156"/>
    </row>
    <row r="43" spans="2:14" x14ac:dyDescent="0.35">
      <c r="B43" s="155"/>
      <c r="C43" s="147" t="s">
        <v>458</v>
      </c>
      <c r="N43" s="156"/>
    </row>
    <row r="44" spans="2:14" x14ac:dyDescent="0.35">
      <c r="B44" s="155"/>
      <c r="N44" s="156"/>
    </row>
    <row r="45" spans="2:14" ht="15" thickBot="1" x14ac:dyDescent="0.4">
      <c r="B45" s="161"/>
      <c r="C45" s="162"/>
      <c r="D45" s="162"/>
      <c r="E45" s="162"/>
      <c r="F45" s="162"/>
      <c r="G45" s="162"/>
      <c r="H45" s="162"/>
      <c r="I45" s="162"/>
      <c r="J45" s="162"/>
      <c r="K45" s="162"/>
      <c r="L45" s="162"/>
      <c r="M45" s="162"/>
      <c r="N45" s="163"/>
    </row>
    <row r="47" spans="2:14" ht="15" thickBot="1" x14ac:dyDescent="0.4"/>
    <row r="48" spans="2:14" x14ac:dyDescent="0.35">
      <c r="B48" s="151"/>
      <c r="C48" s="153"/>
      <c r="D48" s="153"/>
      <c r="E48" s="153"/>
      <c r="F48" s="153"/>
      <c r="G48" s="153"/>
      <c r="H48" s="153"/>
      <c r="I48" s="153"/>
      <c r="J48" s="153"/>
      <c r="K48" s="153"/>
      <c r="L48" s="153"/>
      <c r="M48" s="153"/>
      <c r="N48" s="154"/>
    </row>
    <row r="49" spans="2:15" ht="14.5" customHeight="1" x14ac:dyDescent="0.35">
      <c r="B49" s="155"/>
      <c r="C49" s="183" t="s">
        <v>83</v>
      </c>
      <c r="D49" s="183"/>
      <c r="E49" s="183"/>
      <c r="F49" s="183"/>
      <c r="G49" s="183"/>
      <c r="H49" s="183"/>
      <c r="I49" s="183"/>
      <c r="J49" s="183"/>
      <c r="K49" s="183"/>
      <c r="L49" s="183"/>
      <c r="M49" s="183"/>
      <c r="N49" s="156"/>
      <c r="O49" s="150"/>
    </row>
    <row r="50" spans="2:15" ht="14.5" customHeight="1" x14ac:dyDescent="0.35">
      <c r="B50" s="155"/>
      <c r="C50" s="164"/>
      <c r="D50" s="164"/>
      <c r="E50" s="164"/>
      <c r="F50" s="164"/>
      <c r="G50" s="164"/>
      <c r="H50" s="164"/>
      <c r="I50" s="164"/>
      <c r="J50" s="164"/>
      <c r="K50" s="164"/>
      <c r="L50" s="164"/>
      <c r="M50" s="164"/>
      <c r="N50" s="156"/>
      <c r="O50" s="150"/>
    </row>
    <row r="51" spans="2:15" ht="14.5" customHeight="1" x14ac:dyDescent="0.35">
      <c r="B51" s="165"/>
      <c r="C51" s="184" t="s">
        <v>455</v>
      </c>
      <c r="D51" s="184"/>
      <c r="E51" s="184"/>
      <c r="F51" s="184"/>
      <c r="G51" s="184"/>
      <c r="H51" s="184"/>
      <c r="I51" s="184"/>
      <c r="J51" s="184"/>
      <c r="K51" s="184"/>
      <c r="L51" s="184"/>
      <c r="M51" s="184"/>
      <c r="N51" s="166"/>
      <c r="O51" s="150"/>
    </row>
    <row r="52" spans="2:15" x14ac:dyDescent="0.35">
      <c r="B52" s="155"/>
      <c r="C52" s="167"/>
      <c r="N52" s="156"/>
    </row>
    <row r="53" spans="2:15" x14ac:dyDescent="0.35">
      <c r="B53" s="155"/>
      <c r="C53" s="168"/>
      <c r="N53" s="156"/>
    </row>
    <row r="54" spans="2:15" x14ac:dyDescent="0.35">
      <c r="B54" s="155"/>
      <c r="N54" s="156"/>
    </row>
    <row r="55" spans="2:15" x14ac:dyDescent="0.35">
      <c r="B55" s="155"/>
      <c r="N55" s="156"/>
    </row>
    <row r="56" spans="2:15" x14ac:dyDescent="0.35">
      <c r="B56" s="155"/>
      <c r="N56" s="156"/>
    </row>
    <row r="57" spans="2:15" x14ac:dyDescent="0.35">
      <c r="B57" s="155"/>
      <c r="N57" s="156"/>
    </row>
    <row r="58" spans="2:15" x14ac:dyDescent="0.35">
      <c r="B58" s="155"/>
      <c r="N58" s="156"/>
    </row>
    <row r="59" spans="2:15" x14ac:dyDescent="0.35">
      <c r="B59" s="155"/>
      <c r="N59" s="156"/>
    </row>
    <row r="60" spans="2:15" x14ac:dyDescent="0.35">
      <c r="B60" s="155"/>
      <c r="N60" s="156"/>
    </row>
    <row r="61" spans="2:15" x14ac:dyDescent="0.35">
      <c r="B61" s="155"/>
      <c r="N61" s="156"/>
    </row>
    <row r="62" spans="2:15" x14ac:dyDescent="0.35">
      <c r="B62" s="155"/>
      <c r="N62" s="156"/>
    </row>
    <row r="63" spans="2:15" x14ac:dyDescent="0.35">
      <c r="B63" s="155"/>
      <c r="N63" s="156"/>
    </row>
    <row r="64" spans="2:15" x14ac:dyDescent="0.35">
      <c r="B64" s="155"/>
      <c r="N64" s="156"/>
    </row>
    <row r="65" spans="2:15" x14ac:dyDescent="0.35">
      <c r="B65" s="155"/>
      <c r="N65" s="156"/>
    </row>
    <row r="66" spans="2:15" x14ac:dyDescent="0.35">
      <c r="B66" s="155"/>
      <c r="N66" s="156"/>
    </row>
    <row r="67" spans="2:15" x14ac:dyDescent="0.35">
      <c r="B67" s="155"/>
      <c r="C67" s="168" t="s">
        <v>459</v>
      </c>
      <c r="N67" s="156"/>
    </row>
    <row r="68" spans="2:15" x14ac:dyDescent="0.35">
      <c r="B68" s="155"/>
      <c r="N68" s="156"/>
    </row>
    <row r="69" spans="2:15" x14ac:dyDescent="0.35">
      <c r="B69" s="155"/>
      <c r="N69" s="156"/>
    </row>
    <row r="70" spans="2:15" x14ac:dyDescent="0.35">
      <c r="B70" s="155"/>
      <c r="N70" s="156"/>
    </row>
    <row r="71" spans="2:15" x14ac:dyDescent="0.35">
      <c r="B71" s="155"/>
      <c r="N71" s="156"/>
    </row>
    <row r="72" spans="2:15" ht="14.5" customHeight="1" x14ac:dyDescent="0.35">
      <c r="B72" s="155"/>
      <c r="C72" s="184" t="s">
        <v>457</v>
      </c>
      <c r="D72" s="184"/>
      <c r="E72" s="184"/>
      <c r="F72" s="184"/>
      <c r="G72" s="184"/>
      <c r="H72" s="184"/>
      <c r="I72" s="184"/>
      <c r="J72" s="184"/>
      <c r="K72" s="184"/>
      <c r="L72" s="184"/>
      <c r="M72" s="184"/>
      <c r="N72" s="156"/>
      <c r="O72" s="150"/>
    </row>
    <row r="73" spans="2:15" x14ac:dyDescent="0.35">
      <c r="B73" s="155"/>
      <c r="N73" s="156"/>
    </row>
    <row r="74" spans="2:15" x14ac:dyDescent="0.35">
      <c r="B74" s="155"/>
      <c r="N74" s="156"/>
    </row>
    <row r="75" spans="2:15" x14ac:dyDescent="0.35">
      <c r="B75" s="155"/>
      <c r="N75" s="156"/>
    </row>
    <row r="76" spans="2:15" x14ac:dyDescent="0.35">
      <c r="B76" s="155"/>
      <c r="N76" s="156"/>
    </row>
    <row r="77" spans="2:15" x14ac:dyDescent="0.35">
      <c r="B77" s="155"/>
      <c r="N77" s="156"/>
    </row>
    <row r="78" spans="2:15" x14ac:dyDescent="0.35">
      <c r="B78" s="155"/>
      <c r="N78" s="156"/>
    </row>
    <row r="79" spans="2:15" x14ac:dyDescent="0.35">
      <c r="B79" s="155"/>
      <c r="N79" s="156"/>
    </row>
    <row r="80" spans="2:15" x14ac:dyDescent="0.35">
      <c r="B80" s="155"/>
      <c r="N80" s="156"/>
    </row>
    <row r="81" spans="2:15" x14ac:dyDescent="0.35">
      <c r="B81" s="155"/>
      <c r="N81" s="156"/>
    </row>
    <row r="82" spans="2:15" x14ac:dyDescent="0.35">
      <c r="B82" s="155"/>
      <c r="N82" s="156"/>
    </row>
    <row r="83" spans="2:15" x14ac:dyDescent="0.35">
      <c r="B83" s="155"/>
      <c r="D83" s="147"/>
      <c r="E83" s="147"/>
      <c r="F83" s="147"/>
      <c r="G83" s="147"/>
      <c r="H83" s="147"/>
      <c r="I83" s="147"/>
      <c r="J83" s="147"/>
      <c r="K83" s="147"/>
      <c r="L83" s="147"/>
      <c r="M83" s="147"/>
      <c r="N83" s="156"/>
      <c r="O83" s="147"/>
    </row>
    <row r="84" spans="2:15" x14ac:dyDescent="0.35">
      <c r="B84" s="155"/>
      <c r="N84" s="156"/>
    </row>
    <row r="85" spans="2:15" x14ac:dyDescent="0.35">
      <c r="B85" s="155"/>
      <c r="N85" s="156"/>
    </row>
    <row r="86" spans="2:15" x14ac:dyDescent="0.35">
      <c r="B86" s="155"/>
      <c r="N86" s="156"/>
    </row>
    <row r="87" spans="2:15" x14ac:dyDescent="0.35">
      <c r="B87" s="155"/>
      <c r="C87" s="147" t="s">
        <v>460</v>
      </c>
      <c r="N87" s="156"/>
    </row>
    <row r="88" spans="2:15" ht="15" thickBot="1" x14ac:dyDescent="0.4">
      <c r="B88" s="161"/>
      <c r="C88" s="162"/>
      <c r="D88" s="162"/>
      <c r="E88" s="162"/>
      <c r="F88" s="162"/>
      <c r="G88" s="162"/>
      <c r="H88" s="162"/>
      <c r="I88" s="162"/>
      <c r="J88" s="162"/>
      <c r="K88" s="162"/>
      <c r="L88" s="162"/>
      <c r="M88" s="162"/>
      <c r="N88" s="163"/>
    </row>
  </sheetData>
  <mergeCells count="8">
    <mergeCell ref="C49:M49"/>
    <mergeCell ref="C72:M72"/>
    <mergeCell ref="C51:M51"/>
    <mergeCell ref="C3:M3"/>
    <mergeCell ref="C4:M4"/>
    <mergeCell ref="C9:M9"/>
    <mergeCell ref="C7:M7"/>
    <mergeCell ref="C27:M2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4E31-CB61-4A7C-A1A4-5AD6729EB85B}">
  <sheetPr>
    <tabColor rgb="FFEE585A"/>
  </sheetPr>
  <dimension ref="A1:WP196"/>
  <sheetViews>
    <sheetView tabSelected="1" zoomScale="73" zoomScaleNormal="88" workbookViewId="0">
      <pane xSplit="1" ySplit="4" topLeftCell="B5" activePane="bottomRight" state="frozen"/>
      <selection pane="topRight" activeCell="B1" sqref="B1"/>
      <selection pane="bottomLeft" activeCell="A5" sqref="A5"/>
      <selection pane="bottomRight" activeCell="E19" sqref="E19"/>
    </sheetView>
  </sheetViews>
  <sheetFormatPr defaultColWidth="8.7265625" defaultRowHeight="15.5" x14ac:dyDescent="0.35"/>
  <cols>
    <col min="1" max="1" width="23.453125" style="4" customWidth="1"/>
    <col min="2" max="2" width="6.1796875" style="5" customWidth="1"/>
    <col min="3" max="3" width="13.81640625" customWidth="1"/>
    <col min="4" max="4" width="19.26953125" customWidth="1"/>
    <col min="5" max="5" width="85.90625" style="2" customWidth="1"/>
    <col min="6" max="6" width="37" style="1" customWidth="1"/>
    <col min="7" max="7" width="40.7265625" style="351" customWidth="1"/>
    <col min="8" max="8" width="18.453125" customWidth="1"/>
    <col min="9" max="10" width="13.26953125" customWidth="1"/>
    <col min="11" max="11" width="16.1796875" customWidth="1"/>
    <col min="12" max="12" width="13.26953125" customWidth="1"/>
    <col min="13" max="13" width="17.81640625" customWidth="1"/>
    <col min="14" max="14" width="15.81640625" customWidth="1"/>
    <col min="15" max="19" width="13.26953125" customWidth="1"/>
    <col min="20" max="28" width="13.26953125" style="3" customWidth="1"/>
    <col min="29" max="29" width="82.453125" style="1" customWidth="1"/>
    <col min="30" max="30" width="142.453125" style="1" customWidth="1"/>
    <col min="31" max="31" width="133.453125" style="1" customWidth="1"/>
    <col min="32" max="32" width="36.54296875" style="1" customWidth="1"/>
    <col min="33" max="35" width="8.7265625" style="81"/>
    <col min="36" max="37" width="9.81640625" style="81" customWidth="1"/>
    <col min="38" max="16384" width="8.7265625" style="81"/>
  </cols>
  <sheetData>
    <row r="1" spans="1:614" s="251" customFormat="1" ht="20.5" thickBot="1" x14ac:dyDescent="0.45">
      <c r="A1" s="48"/>
      <c r="B1" s="270"/>
      <c r="C1" s="270"/>
      <c r="D1" s="270"/>
      <c r="E1" s="270"/>
      <c r="F1" s="271"/>
      <c r="G1" s="339"/>
      <c r="H1" s="248" t="s">
        <v>80</v>
      </c>
      <c r="I1" s="248"/>
      <c r="J1" s="248"/>
      <c r="K1" s="248"/>
      <c r="L1" s="248"/>
      <c r="M1" s="248"/>
      <c r="N1" s="248" t="s">
        <v>81</v>
      </c>
      <c r="O1" s="248"/>
      <c r="P1" s="248"/>
      <c r="Q1" s="248"/>
      <c r="R1" s="248"/>
      <c r="S1" s="248"/>
      <c r="T1" s="249" t="s">
        <v>82</v>
      </c>
      <c r="U1" s="249"/>
      <c r="V1" s="249"/>
      <c r="W1" s="249" t="s">
        <v>83</v>
      </c>
      <c r="X1" s="249"/>
      <c r="Y1" s="249"/>
      <c r="Z1" s="249" t="s">
        <v>84</v>
      </c>
      <c r="AA1" s="249"/>
      <c r="AB1" s="249"/>
      <c r="AC1" s="49"/>
      <c r="AD1" s="49"/>
      <c r="AE1" s="49"/>
      <c r="AF1" s="49"/>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c r="IR1" s="81"/>
      <c r="IS1" s="81"/>
      <c r="IT1" s="81"/>
      <c r="IU1" s="81"/>
      <c r="IV1" s="81"/>
      <c r="IW1" s="81"/>
      <c r="IX1" s="81"/>
      <c r="IY1" s="81"/>
      <c r="IZ1" s="81"/>
      <c r="JA1" s="81"/>
      <c r="JB1" s="81"/>
      <c r="JC1" s="81"/>
      <c r="JD1" s="81"/>
      <c r="JE1" s="81"/>
      <c r="JF1" s="81"/>
      <c r="JG1" s="81"/>
      <c r="JH1" s="81"/>
      <c r="JI1" s="81"/>
      <c r="JJ1" s="81"/>
      <c r="JK1" s="81"/>
      <c r="JL1" s="81"/>
      <c r="JM1" s="81"/>
      <c r="JN1" s="81"/>
      <c r="JO1" s="81"/>
      <c r="JP1" s="81"/>
      <c r="JQ1" s="81"/>
      <c r="JR1" s="81"/>
      <c r="JS1" s="81"/>
      <c r="JT1" s="81"/>
      <c r="JU1" s="81"/>
      <c r="JV1" s="81"/>
      <c r="JW1" s="81"/>
      <c r="JX1" s="81"/>
      <c r="JY1" s="81"/>
      <c r="JZ1" s="81"/>
      <c r="KA1" s="81"/>
      <c r="KB1" s="81"/>
      <c r="KC1" s="81"/>
      <c r="KD1" s="81"/>
      <c r="KE1" s="81"/>
      <c r="KF1" s="81"/>
      <c r="KG1" s="81"/>
      <c r="KH1" s="81"/>
      <c r="KI1" s="81"/>
      <c r="KJ1" s="81"/>
      <c r="KK1" s="81"/>
      <c r="KL1" s="81"/>
      <c r="KM1" s="81"/>
      <c r="KN1" s="81"/>
      <c r="KO1" s="81"/>
      <c r="KP1" s="81"/>
      <c r="KQ1" s="81"/>
      <c r="KR1" s="81"/>
      <c r="KS1" s="81"/>
      <c r="KT1" s="81"/>
      <c r="KU1" s="81"/>
      <c r="KV1" s="81"/>
      <c r="KW1" s="81"/>
      <c r="KX1" s="81"/>
      <c r="KY1" s="81"/>
      <c r="KZ1" s="81"/>
      <c r="LA1" s="81"/>
      <c r="LB1" s="81"/>
      <c r="LC1" s="81"/>
      <c r="LD1" s="81"/>
      <c r="LE1" s="81"/>
      <c r="LF1" s="81"/>
      <c r="LG1" s="81"/>
      <c r="LH1" s="81"/>
      <c r="LI1" s="81"/>
      <c r="LJ1" s="81"/>
      <c r="LK1" s="81"/>
      <c r="LL1" s="81"/>
      <c r="LM1" s="81"/>
      <c r="LN1" s="81"/>
      <c r="LO1" s="81"/>
      <c r="LP1" s="81"/>
      <c r="LQ1" s="81"/>
      <c r="LR1" s="81"/>
      <c r="LS1" s="81"/>
      <c r="LT1" s="81"/>
      <c r="LU1" s="81"/>
      <c r="LV1" s="81"/>
      <c r="LW1" s="81"/>
      <c r="LX1" s="81"/>
      <c r="LY1" s="81"/>
      <c r="LZ1" s="81"/>
      <c r="MA1" s="81"/>
      <c r="MB1" s="81"/>
      <c r="MC1" s="81"/>
      <c r="MD1" s="81"/>
      <c r="ME1" s="81"/>
      <c r="MF1" s="81"/>
      <c r="MG1" s="81"/>
      <c r="MH1" s="81"/>
      <c r="MI1" s="81"/>
      <c r="MJ1" s="81"/>
      <c r="MK1" s="81"/>
      <c r="ML1" s="81"/>
      <c r="MM1" s="81"/>
      <c r="MN1" s="81"/>
      <c r="MO1" s="81"/>
      <c r="MP1" s="81"/>
      <c r="MQ1" s="81"/>
      <c r="MR1" s="81"/>
      <c r="MS1" s="81"/>
      <c r="MT1" s="81"/>
      <c r="MU1" s="81"/>
      <c r="MV1" s="81"/>
      <c r="MW1" s="81"/>
      <c r="MX1" s="81"/>
      <c r="MY1" s="81"/>
      <c r="MZ1" s="81"/>
      <c r="NA1" s="81"/>
      <c r="NB1" s="81"/>
      <c r="NC1" s="81"/>
      <c r="ND1" s="81"/>
      <c r="NE1" s="81"/>
      <c r="NF1" s="81"/>
      <c r="NG1" s="81"/>
      <c r="NH1" s="81"/>
      <c r="NI1" s="81"/>
      <c r="NJ1" s="81"/>
      <c r="NK1" s="81"/>
      <c r="NL1" s="81"/>
      <c r="NM1" s="81"/>
      <c r="NN1" s="81"/>
      <c r="NO1" s="81"/>
      <c r="NP1" s="81"/>
      <c r="NQ1" s="81"/>
      <c r="NR1" s="81"/>
      <c r="NS1" s="81"/>
      <c r="NT1" s="81"/>
      <c r="NU1" s="81"/>
      <c r="NV1" s="81"/>
      <c r="NW1" s="81"/>
      <c r="NX1" s="81"/>
      <c r="NY1" s="81"/>
      <c r="NZ1" s="81"/>
      <c r="OA1" s="81"/>
      <c r="OB1" s="81"/>
      <c r="OC1" s="81"/>
      <c r="OD1" s="81"/>
      <c r="OE1" s="81"/>
      <c r="OF1" s="81"/>
      <c r="OG1" s="81"/>
      <c r="OH1" s="81"/>
      <c r="OI1" s="81"/>
      <c r="OJ1" s="81"/>
      <c r="OK1" s="81"/>
      <c r="OL1" s="81"/>
      <c r="OM1" s="81"/>
      <c r="ON1" s="81"/>
      <c r="OO1" s="81"/>
      <c r="OP1" s="81"/>
      <c r="OQ1" s="81"/>
      <c r="OR1" s="81"/>
      <c r="OS1" s="81"/>
      <c r="OT1" s="81"/>
      <c r="OU1" s="81"/>
      <c r="OV1" s="81"/>
      <c r="OW1" s="81"/>
      <c r="OX1" s="81"/>
      <c r="OY1" s="81"/>
      <c r="OZ1" s="81"/>
      <c r="PA1" s="81"/>
      <c r="PB1" s="81"/>
      <c r="PC1" s="81"/>
      <c r="PD1" s="81"/>
      <c r="PE1" s="81"/>
      <c r="PF1" s="81"/>
      <c r="PG1" s="81"/>
      <c r="PH1" s="81"/>
      <c r="PI1" s="81"/>
      <c r="PJ1" s="81"/>
      <c r="PK1" s="81"/>
      <c r="PL1" s="81"/>
      <c r="PM1" s="81"/>
      <c r="PN1" s="81"/>
      <c r="PO1" s="81"/>
      <c r="PP1" s="81"/>
      <c r="PQ1" s="81"/>
      <c r="PR1" s="81"/>
      <c r="PS1" s="81"/>
      <c r="PT1" s="81"/>
      <c r="PU1" s="81"/>
      <c r="PV1" s="81"/>
      <c r="PW1" s="81"/>
      <c r="PX1" s="81"/>
      <c r="PY1" s="81"/>
      <c r="PZ1" s="81"/>
      <c r="QA1" s="81"/>
      <c r="QB1" s="81"/>
      <c r="QC1" s="81"/>
      <c r="QD1" s="81"/>
      <c r="QE1" s="81"/>
      <c r="QF1" s="81"/>
      <c r="QG1" s="81"/>
      <c r="QH1" s="81"/>
      <c r="QI1" s="81"/>
      <c r="QJ1" s="81"/>
      <c r="QK1" s="81"/>
      <c r="QL1" s="81"/>
      <c r="QM1" s="81"/>
      <c r="QN1" s="81"/>
      <c r="QO1" s="81"/>
      <c r="QP1" s="81"/>
      <c r="QQ1" s="81"/>
      <c r="QR1" s="81"/>
      <c r="QS1" s="81"/>
      <c r="QT1" s="81"/>
      <c r="QU1" s="81"/>
      <c r="QV1" s="81"/>
      <c r="QW1" s="81"/>
      <c r="QX1" s="81"/>
      <c r="QY1" s="81"/>
      <c r="QZ1" s="81"/>
      <c r="RA1" s="81"/>
      <c r="RB1" s="81"/>
      <c r="RC1" s="81"/>
      <c r="RD1" s="81"/>
      <c r="RE1" s="81"/>
      <c r="RF1" s="81"/>
      <c r="RG1" s="81"/>
      <c r="RH1" s="81"/>
      <c r="RI1" s="81"/>
      <c r="RJ1" s="81"/>
      <c r="RK1" s="81"/>
      <c r="RL1" s="81"/>
      <c r="RM1" s="81"/>
      <c r="RN1" s="81"/>
      <c r="RO1" s="81"/>
      <c r="RP1" s="81"/>
      <c r="RQ1" s="81"/>
      <c r="RR1" s="81"/>
      <c r="RS1" s="81"/>
      <c r="RT1" s="81"/>
      <c r="RU1" s="81"/>
      <c r="RV1" s="81"/>
      <c r="RW1" s="81"/>
      <c r="RX1" s="81"/>
      <c r="RY1" s="81"/>
      <c r="RZ1" s="81"/>
      <c r="SA1" s="81"/>
      <c r="SB1" s="81"/>
      <c r="SC1" s="81"/>
      <c r="SD1" s="81"/>
      <c r="SE1" s="81"/>
      <c r="SF1" s="81"/>
      <c r="SG1" s="81"/>
      <c r="SH1" s="81"/>
      <c r="SI1" s="81"/>
      <c r="SJ1" s="81"/>
      <c r="SK1" s="81"/>
      <c r="SL1" s="81"/>
      <c r="SM1" s="81"/>
      <c r="SN1" s="81"/>
      <c r="SO1" s="81"/>
      <c r="SP1" s="81"/>
      <c r="SQ1" s="81"/>
      <c r="SR1" s="81"/>
      <c r="SS1" s="81"/>
      <c r="ST1" s="81"/>
      <c r="SU1" s="81"/>
      <c r="SV1" s="81"/>
      <c r="SW1" s="81"/>
      <c r="SX1" s="81"/>
      <c r="SY1" s="81"/>
      <c r="SZ1" s="81"/>
      <c r="TA1" s="81"/>
      <c r="TB1" s="81"/>
      <c r="TC1" s="81"/>
      <c r="TD1" s="81"/>
      <c r="TE1" s="81"/>
      <c r="TF1" s="81"/>
      <c r="TG1" s="81"/>
      <c r="TH1" s="81"/>
      <c r="TI1" s="81"/>
      <c r="TJ1" s="81"/>
      <c r="TK1" s="81"/>
      <c r="TL1" s="81"/>
      <c r="TM1" s="81"/>
      <c r="TN1" s="81"/>
      <c r="TO1" s="81"/>
      <c r="TP1" s="81"/>
      <c r="TQ1" s="81"/>
      <c r="TR1" s="81"/>
      <c r="TS1" s="81"/>
      <c r="TT1" s="81"/>
      <c r="TU1" s="81"/>
      <c r="TV1" s="81"/>
      <c r="TW1" s="81"/>
      <c r="TX1" s="81"/>
      <c r="TY1" s="81"/>
      <c r="TZ1" s="81"/>
      <c r="UA1" s="81"/>
      <c r="UB1" s="81"/>
      <c r="UC1" s="81"/>
      <c r="UD1" s="81"/>
      <c r="UE1" s="81"/>
      <c r="UF1" s="81"/>
      <c r="UG1" s="81"/>
      <c r="UH1" s="81"/>
      <c r="UI1" s="81"/>
      <c r="UJ1" s="81"/>
      <c r="UK1" s="81"/>
      <c r="UL1" s="81"/>
      <c r="UM1" s="81"/>
      <c r="UN1" s="81"/>
      <c r="UO1" s="81"/>
      <c r="UP1" s="81"/>
      <c r="UQ1" s="81"/>
      <c r="UR1" s="81"/>
      <c r="US1" s="81"/>
      <c r="UT1" s="81"/>
      <c r="UU1" s="81"/>
      <c r="UV1" s="81"/>
      <c r="UW1" s="81"/>
      <c r="UX1" s="81"/>
      <c r="UY1" s="81"/>
      <c r="UZ1" s="81"/>
      <c r="VA1" s="81"/>
      <c r="VB1" s="81"/>
      <c r="VC1" s="81"/>
      <c r="VD1" s="81"/>
      <c r="VE1" s="81"/>
      <c r="VF1" s="81"/>
      <c r="VG1" s="81"/>
      <c r="VH1" s="81"/>
      <c r="VI1" s="81"/>
      <c r="VJ1" s="81"/>
      <c r="VK1" s="81"/>
      <c r="VL1" s="81"/>
      <c r="VM1" s="81"/>
      <c r="VN1" s="81"/>
      <c r="VO1" s="81"/>
      <c r="VP1" s="81"/>
      <c r="VQ1" s="81"/>
      <c r="VR1" s="81"/>
      <c r="VS1" s="81"/>
      <c r="VT1" s="81"/>
      <c r="VU1" s="81"/>
      <c r="VV1" s="81"/>
      <c r="VW1" s="81"/>
      <c r="VX1" s="81"/>
      <c r="VY1" s="81"/>
      <c r="VZ1" s="81"/>
      <c r="WA1" s="81"/>
      <c r="WB1" s="81"/>
      <c r="WC1" s="81"/>
      <c r="WD1" s="81"/>
      <c r="WE1" s="81"/>
      <c r="WF1" s="81"/>
      <c r="WG1" s="81"/>
      <c r="WH1" s="81"/>
      <c r="WI1" s="81"/>
      <c r="WJ1" s="81"/>
      <c r="WK1" s="81"/>
      <c r="WL1" s="81"/>
      <c r="WM1" s="81"/>
      <c r="WN1" s="81"/>
      <c r="WO1" s="81"/>
      <c r="WP1" s="81"/>
    </row>
    <row r="2" spans="1:614" s="252" customFormat="1" ht="44" customHeight="1" x14ac:dyDescent="0.35">
      <c r="A2" s="233" t="s">
        <v>85</v>
      </c>
      <c r="B2" s="309" t="s">
        <v>86</v>
      </c>
      <c r="C2" s="309"/>
      <c r="D2" s="309"/>
      <c r="E2" s="309"/>
      <c r="F2" s="310" t="s">
        <v>87</v>
      </c>
      <c r="G2" s="311" t="s">
        <v>88</v>
      </c>
      <c r="H2" s="355" t="s">
        <v>89</v>
      </c>
      <c r="I2" s="356" t="s">
        <v>90</v>
      </c>
      <c r="J2" s="356" t="s">
        <v>91</v>
      </c>
      <c r="K2" s="356" t="s">
        <v>89</v>
      </c>
      <c r="L2" s="356" t="s">
        <v>92</v>
      </c>
      <c r="M2" s="357" t="s">
        <v>93</v>
      </c>
      <c r="N2" s="373" t="s">
        <v>94</v>
      </c>
      <c r="O2" s="374" t="s">
        <v>95</v>
      </c>
      <c r="P2" s="374" t="s">
        <v>96</v>
      </c>
      <c r="Q2" s="374" t="s">
        <v>97</v>
      </c>
      <c r="R2" s="374" t="s">
        <v>98</v>
      </c>
      <c r="S2" s="375" t="s">
        <v>99</v>
      </c>
      <c r="T2" s="257" t="s">
        <v>100</v>
      </c>
      <c r="U2" s="7" t="s">
        <v>101</v>
      </c>
      <c r="V2" s="7" t="s">
        <v>102</v>
      </c>
      <c r="W2" s="30" t="s">
        <v>100</v>
      </c>
      <c r="X2" s="8" t="s">
        <v>101</v>
      </c>
      <c r="Y2" s="8" t="s">
        <v>103</v>
      </c>
      <c r="Z2" s="16" t="s">
        <v>100</v>
      </c>
      <c r="AA2" s="7" t="s">
        <v>101</v>
      </c>
      <c r="AB2" s="7" t="s">
        <v>104</v>
      </c>
      <c r="AC2" s="236" t="s">
        <v>105</v>
      </c>
      <c r="AD2" s="236" t="s">
        <v>106</v>
      </c>
      <c r="AE2" s="234" t="s">
        <v>107</v>
      </c>
      <c r="AF2" s="390" t="s">
        <v>108</v>
      </c>
    </row>
    <row r="3" spans="1:614" ht="16" customHeight="1" x14ac:dyDescent="0.35">
      <c r="A3" s="233"/>
      <c r="B3" s="246" t="s">
        <v>109</v>
      </c>
      <c r="C3" s="246"/>
      <c r="D3" s="246"/>
      <c r="E3" s="246"/>
      <c r="F3" s="272"/>
      <c r="G3" s="235"/>
      <c r="H3" s="17">
        <v>6</v>
      </c>
      <c r="I3" s="258">
        <v>6</v>
      </c>
      <c r="J3" s="258">
        <v>6</v>
      </c>
      <c r="K3" s="258">
        <v>6</v>
      </c>
      <c r="L3" s="258">
        <v>6</v>
      </c>
      <c r="M3" s="358">
        <v>6</v>
      </c>
      <c r="N3" s="31">
        <v>6</v>
      </c>
      <c r="O3" s="353">
        <v>6</v>
      </c>
      <c r="P3" s="353">
        <v>6</v>
      </c>
      <c r="Q3" s="353">
        <v>6</v>
      </c>
      <c r="R3" s="353">
        <v>6</v>
      </c>
      <c r="S3" s="376">
        <v>6</v>
      </c>
      <c r="T3" s="257"/>
      <c r="U3" s="7"/>
      <c r="V3" s="7"/>
      <c r="W3" s="30"/>
      <c r="X3" s="8"/>
      <c r="Y3" s="8"/>
      <c r="Z3" s="16"/>
      <c r="AA3" s="7"/>
      <c r="AB3" s="7"/>
      <c r="AC3" s="236"/>
      <c r="AD3" s="236"/>
      <c r="AE3" s="234"/>
      <c r="AF3" s="236"/>
    </row>
    <row r="4" spans="1:614" ht="16" customHeight="1" x14ac:dyDescent="0.35">
      <c r="A4" s="233"/>
      <c r="B4" s="247" t="s">
        <v>110</v>
      </c>
      <c r="C4" s="247"/>
      <c r="D4" s="247"/>
      <c r="E4" s="247"/>
      <c r="F4" s="272"/>
      <c r="G4" s="235"/>
      <c r="H4" s="18" t="s">
        <v>111</v>
      </c>
      <c r="I4" s="259" t="s">
        <v>111</v>
      </c>
      <c r="J4" s="259" t="s">
        <v>111</v>
      </c>
      <c r="K4" s="259" t="s">
        <v>112</v>
      </c>
      <c r="L4" s="259" t="s">
        <v>112</v>
      </c>
      <c r="M4" s="175" t="s">
        <v>112</v>
      </c>
      <c r="N4" s="32" t="s">
        <v>111</v>
      </c>
      <c r="O4" s="354" t="s">
        <v>111</v>
      </c>
      <c r="P4" s="354" t="s">
        <v>111</v>
      </c>
      <c r="Q4" s="354" t="s">
        <v>112</v>
      </c>
      <c r="R4" s="354" t="s">
        <v>112</v>
      </c>
      <c r="S4" s="377" t="s">
        <v>112</v>
      </c>
      <c r="T4" s="259"/>
      <c r="U4" s="6"/>
      <c r="V4" s="6"/>
      <c r="W4" s="32"/>
      <c r="X4" s="9"/>
      <c r="Y4" s="9"/>
      <c r="Z4" s="18"/>
      <c r="AA4" s="6"/>
      <c r="AB4" s="6"/>
      <c r="AC4" s="236"/>
      <c r="AD4" s="236"/>
      <c r="AE4" s="234"/>
      <c r="AF4" s="236"/>
    </row>
    <row r="5" spans="1:614" ht="15.65" customHeight="1" x14ac:dyDescent="0.35">
      <c r="A5" s="33"/>
      <c r="B5" s="34" t="s">
        <v>113</v>
      </c>
      <c r="C5" s="273" t="s">
        <v>114</v>
      </c>
      <c r="D5" s="273" t="s">
        <v>115</v>
      </c>
      <c r="E5" s="274" t="s">
        <v>116</v>
      </c>
      <c r="F5" s="275"/>
      <c r="G5" s="340"/>
      <c r="H5" s="19"/>
      <c r="I5" s="260"/>
      <c r="J5" s="260"/>
      <c r="K5" s="260"/>
      <c r="L5" s="260"/>
      <c r="M5" s="359"/>
      <c r="N5" s="19"/>
      <c r="O5" s="260"/>
      <c r="P5" s="260"/>
      <c r="Q5" s="260"/>
      <c r="R5" s="260"/>
      <c r="S5" s="359"/>
      <c r="T5" s="370"/>
      <c r="U5" s="10"/>
      <c r="V5" s="10"/>
      <c r="W5" s="40"/>
      <c r="X5" s="10"/>
      <c r="Y5" s="10"/>
      <c r="Z5" s="40"/>
      <c r="AA5" s="10"/>
      <c r="AB5" s="10"/>
      <c r="AC5" s="43"/>
      <c r="AD5" s="43"/>
      <c r="AE5" s="378"/>
      <c r="AF5" s="43"/>
    </row>
    <row r="6" spans="1:614" ht="16" customHeight="1" x14ac:dyDescent="0.35">
      <c r="A6" s="86"/>
      <c r="B6" s="139"/>
      <c r="C6" s="261"/>
      <c r="D6" s="261"/>
      <c r="E6" s="276"/>
      <c r="F6" s="277"/>
      <c r="G6" s="341"/>
      <c r="H6" s="87"/>
      <c r="I6" s="261"/>
      <c r="J6" s="261"/>
      <c r="K6" s="261"/>
      <c r="L6" s="261"/>
      <c r="M6" s="360"/>
      <c r="N6" s="87"/>
      <c r="O6" s="261"/>
      <c r="P6" s="261"/>
      <c r="Q6" s="261"/>
      <c r="R6" s="261"/>
      <c r="S6" s="360"/>
      <c r="T6" s="371"/>
      <c r="U6" s="89"/>
      <c r="V6" s="89"/>
      <c r="W6" s="88"/>
      <c r="X6" s="89"/>
      <c r="Y6" s="89"/>
      <c r="Z6" s="88"/>
      <c r="AA6" s="89"/>
      <c r="AB6" s="89"/>
      <c r="AC6" s="90"/>
      <c r="AD6" s="91"/>
      <c r="AE6" s="379"/>
      <c r="AF6" s="92"/>
    </row>
    <row r="7" spans="1:614" ht="14.5" customHeight="1" x14ac:dyDescent="0.35">
      <c r="A7" s="227" t="s">
        <v>117</v>
      </c>
      <c r="B7" s="36" t="s">
        <v>118</v>
      </c>
      <c r="C7" s="262"/>
      <c r="D7" s="262"/>
      <c r="E7" s="262"/>
      <c r="F7" s="262"/>
      <c r="G7" s="27"/>
      <c r="H7" s="26"/>
      <c r="I7" s="262"/>
      <c r="J7" s="262"/>
      <c r="K7" s="262"/>
      <c r="L7" s="262"/>
      <c r="M7" s="27"/>
      <c r="N7" s="26"/>
      <c r="O7" s="262"/>
      <c r="P7" s="262"/>
      <c r="Q7" s="262"/>
      <c r="R7" s="262"/>
      <c r="S7" s="27"/>
      <c r="T7" s="262"/>
      <c r="U7" s="14"/>
      <c r="V7" s="14"/>
      <c r="W7" s="26"/>
      <c r="X7" s="14"/>
      <c r="Y7" s="14"/>
      <c r="Z7" s="26"/>
      <c r="AA7" s="14"/>
      <c r="AB7" s="14"/>
      <c r="AC7" s="46"/>
      <c r="AD7" s="46"/>
      <c r="AE7" s="26"/>
      <c r="AF7" s="46"/>
    </row>
    <row r="8" spans="1:614" s="253" customFormat="1" ht="14.5" customHeight="1" x14ac:dyDescent="0.35">
      <c r="A8" s="227"/>
      <c r="B8" s="421" t="s">
        <v>119</v>
      </c>
      <c r="C8" s="280" t="s">
        <v>120</v>
      </c>
      <c r="D8" s="307" t="s">
        <v>121</v>
      </c>
      <c r="E8" s="278" t="s">
        <v>122</v>
      </c>
      <c r="F8" s="279"/>
      <c r="G8" s="52" t="s">
        <v>123</v>
      </c>
      <c r="H8" s="398">
        <v>1</v>
      </c>
      <c r="I8" s="399">
        <v>1</v>
      </c>
      <c r="J8" s="399"/>
      <c r="K8" s="399"/>
      <c r="L8" s="399">
        <v>1</v>
      </c>
      <c r="M8" s="176">
        <v>1</v>
      </c>
      <c r="N8" s="398">
        <v>1</v>
      </c>
      <c r="O8" s="399">
        <v>1</v>
      </c>
      <c r="P8" s="399">
        <v>1</v>
      </c>
      <c r="Q8" s="399">
        <v>1</v>
      </c>
      <c r="R8" s="399">
        <v>1</v>
      </c>
      <c r="S8" s="176"/>
      <c r="T8" s="256">
        <f>SUM(H8:J8)</f>
        <v>2</v>
      </c>
      <c r="U8" s="12">
        <f>SUM(K8:M8)</f>
        <v>2</v>
      </c>
      <c r="V8" s="12">
        <f>T8+U8</f>
        <v>4</v>
      </c>
      <c r="W8" s="42">
        <f>SUM(N8:P8)</f>
        <v>3</v>
      </c>
      <c r="X8" s="12">
        <f>SUM(Q8:S8)</f>
        <v>2</v>
      </c>
      <c r="Y8" s="12">
        <f>W8+X8</f>
        <v>5</v>
      </c>
      <c r="Z8" s="42">
        <f t="shared" ref="Z8:AA11" si="0">T8+W8</f>
        <v>5</v>
      </c>
      <c r="AA8" s="12">
        <f t="shared" si="0"/>
        <v>4</v>
      </c>
      <c r="AB8" s="12">
        <f>Y8+V8</f>
        <v>9</v>
      </c>
      <c r="AC8" s="56"/>
      <c r="AD8" s="231"/>
      <c r="AE8" s="380" t="s">
        <v>465</v>
      </c>
      <c r="AF8" s="205"/>
    </row>
    <row r="9" spans="1:614" s="253" customFormat="1" ht="14.5" customHeight="1" x14ac:dyDescent="0.35">
      <c r="A9" s="227"/>
      <c r="B9" s="421"/>
      <c r="C9" s="280"/>
      <c r="D9" s="307"/>
      <c r="E9" s="278" t="s">
        <v>124</v>
      </c>
      <c r="F9" s="279" t="s">
        <v>125</v>
      </c>
      <c r="G9" s="57" t="s">
        <v>126</v>
      </c>
      <c r="H9" s="398"/>
      <c r="I9" s="399">
        <v>1</v>
      </c>
      <c r="J9" s="399"/>
      <c r="K9" s="399">
        <v>1</v>
      </c>
      <c r="L9" s="399">
        <v>1</v>
      </c>
      <c r="M9" s="176">
        <v>1</v>
      </c>
      <c r="N9" s="398"/>
      <c r="O9" s="399">
        <v>1</v>
      </c>
      <c r="P9" s="399"/>
      <c r="Q9" s="399"/>
      <c r="R9" s="399">
        <v>1</v>
      </c>
      <c r="S9" s="176"/>
      <c r="T9" s="256">
        <f>SUM(H9:J9)</f>
        <v>1</v>
      </c>
      <c r="U9" s="12">
        <f>SUM(K9:M9)</f>
        <v>3</v>
      </c>
      <c r="V9" s="12">
        <f>T9+U9</f>
        <v>4</v>
      </c>
      <c r="W9" s="42">
        <f>SUM(N9:P9)</f>
        <v>1</v>
      </c>
      <c r="X9" s="12">
        <f>SUM(Q9:S9)</f>
        <v>1</v>
      </c>
      <c r="Y9" s="12">
        <f>W9+X9</f>
        <v>2</v>
      </c>
      <c r="Z9" s="42">
        <f t="shared" si="0"/>
        <v>2</v>
      </c>
      <c r="AA9" s="12">
        <f t="shared" si="0"/>
        <v>4</v>
      </c>
      <c r="AB9" s="12">
        <f>Y9+V9</f>
        <v>6</v>
      </c>
      <c r="AC9" s="56"/>
      <c r="AD9" s="231"/>
      <c r="AE9" s="380"/>
      <c r="AF9" s="205"/>
    </row>
    <row r="10" spans="1:614" s="253" customFormat="1" ht="29.15" customHeight="1" x14ac:dyDescent="0.35">
      <c r="A10" s="227"/>
      <c r="B10" s="421"/>
      <c r="C10" s="280"/>
      <c r="D10" s="307" t="s">
        <v>127</v>
      </c>
      <c r="E10" s="278" t="s">
        <v>128</v>
      </c>
      <c r="F10" s="279" t="s">
        <v>129</v>
      </c>
      <c r="G10" s="57" t="s">
        <v>130</v>
      </c>
      <c r="H10" s="398"/>
      <c r="I10" s="399"/>
      <c r="J10" s="399"/>
      <c r="K10" s="399"/>
      <c r="L10" s="399"/>
      <c r="M10" s="176"/>
      <c r="N10" s="398">
        <v>1</v>
      </c>
      <c r="O10" s="399">
        <v>1</v>
      </c>
      <c r="P10" s="399">
        <v>1</v>
      </c>
      <c r="Q10" s="399"/>
      <c r="R10" s="399"/>
      <c r="S10" s="176"/>
      <c r="T10" s="256">
        <f>SUM(H10:J10)</f>
        <v>0</v>
      </c>
      <c r="U10" s="12">
        <f>SUM(K10:M10)</f>
        <v>0</v>
      </c>
      <c r="V10" s="12">
        <f>T10+U10</f>
        <v>0</v>
      </c>
      <c r="W10" s="42">
        <f>SUM(N10:P10)</f>
        <v>3</v>
      </c>
      <c r="X10" s="12">
        <f>SUM(Q10:S10)</f>
        <v>0</v>
      </c>
      <c r="Y10" s="12">
        <f>W10+X10</f>
        <v>3</v>
      </c>
      <c r="Z10" s="42">
        <f t="shared" si="0"/>
        <v>3</v>
      </c>
      <c r="AA10" s="12">
        <f t="shared" si="0"/>
        <v>0</v>
      </c>
      <c r="AB10" s="12">
        <f>Y10+V10</f>
        <v>3</v>
      </c>
      <c r="AC10" s="56"/>
      <c r="AD10" s="231"/>
      <c r="AE10" s="380"/>
      <c r="AF10" s="205"/>
    </row>
    <row r="11" spans="1:614" s="253" customFormat="1" ht="25" customHeight="1" x14ac:dyDescent="0.35">
      <c r="A11" s="227"/>
      <c r="B11" s="421"/>
      <c r="C11" s="280"/>
      <c r="D11" s="307"/>
      <c r="E11" s="278" t="s">
        <v>131</v>
      </c>
      <c r="F11" s="278"/>
      <c r="G11" s="57"/>
      <c r="H11" s="398"/>
      <c r="I11" s="399"/>
      <c r="J11" s="399"/>
      <c r="K11" s="399"/>
      <c r="L11" s="399">
        <v>1</v>
      </c>
      <c r="M11" s="176">
        <v>1</v>
      </c>
      <c r="N11" s="398"/>
      <c r="O11" s="399"/>
      <c r="P11" s="399"/>
      <c r="Q11" s="399"/>
      <c r="R11" s="399">
        <v>1</v>
      </c>
      <c r="S11" s="176"/>
      <c r="T11" s="256">
        <f>SUM(H11:J11)</f>
        <v>0</v>
      </c>
      <c r="U11" s="12">
        <f>SUM(K11:M11)</f>
        <v>2</v>
      </c>
      <c r="V11" s="12">
        <f>T11+U11</f>
        <v>2</v>
      </c>
      <c r="W11" s="42">
        <f>SUM(N11:P11)</f>
        <v>0</v>
      </c>
      <c r="X11" s="12">
        <f>SUM(Q11:S11)</f>
        <v>1</v>
      </c>
      <c r="Y11" s="12">
        <f>W11+X11</f>
        <v>1</v>
      </c>
      <c r="Z11" s="42">
        <f t="shared" si="0"/>
        <v>0</v>
      </c>
      <c r="AA11" s="12">
        <f t="shared" si="0"/>
        <v>3</v>
      </c>
      <c r="AB11" s="12">
        <f>Y11+V11</f>
        <v>3</v>
      </c>
      <c r="AC11" s="56"/>
      <c r="AD11" s="231"/>
      <c r="AE11" s="380"/>
      <c r="AF11" s="205"/>
    </row>
    <row r="12" spans="1:614" ht="15.65" customHeight="1" x14ac:dyDescent="0.35">
      <c r="A12" s="227"/>
      <c r="B12" s="20" t="s">
        <v>132</v>
      </c>
      <c r="C12" s="263"/>
      <c r="D12" s="263"/>
      <c r="E12" s="263"/>
      <c r="F12" s="263"/>
      <c r="G12" s="21"/>
      <c r="H12" s="400"/>
      <c r="I12" s="401"/>
      <c r="J12" s="401"/>
      <c r="K12" s="401"/>
      <c r="L12" s="401"/>
      <c r="M12" s="402"/>
      <c r="N12" s="400"/>
      <c r="O12" s="401"/>
      <c r="P12" s="401"/>
      <c r="Q12" s="401"/>
      <c r="R12" s="401"/>
      <c r="S12" s="402"/>
      <c r="T12" s="372"/>
      <c r="U12" s="11"/>
      <c r="V12" s="11"/>
      <c r="W12" s="41"/>
      <c r="X12" s="11"/>
      <c r="Y12" s="11"/>
      <c r="Z12" s="41"/>
      <c r="AA12" s="11"/>
      <c r="AB12" s="11"/>
      <c r="AC12" s="44"/>
      <c r="AD12" s="44"/>
      <c r="AE12" s="20"/>
      <c r="AF12" s="44"/>
    </row>
    <row r="13" spans="1:614" s="253" customFormat="1" ht="47.5" customHeight="1" x14ac:dyDescent="0.35">
      <c r="A13" s="227"/>
      <c r="B13" s="232" t="s">
        <v>60</v>
      </c>
      <c r="C13" s="280" t="s">
        <v>133</v>
      </c>
      <c r="D13" s="280" t="s">
        <v>133</v>
      </c>
      <c r="E13" s="281" t="s">
        <v>134</v>
      </c>
      <c r="F13" s="282" t="s">
        <v>135</v>
      </c>
      <c r="G13" s="342"/>
      <c r="H13" s="22"/>
      <c r="I13" s="264"/>
      <c r="J13" s="264">
        <v>1</v>
      </c>
      <c r="K13" s="264"/>
      <c r="L13" s="264"/>
      <c r="M13" s="361"/>
      <c r="N13" s="22"/>
      <c r="O13" s="264">
        <v>1</v>
      </c>
      <c r="P13" s="264"/>
      <c r="Q13" s="264"/>
      <c r="R13" s="264">
        <v>1</v>
      </c>
      <c r="S13" s="361"/>
      <c r="T13" s="256">
        <f>SUM(H13:J13)</f>
        <v>1</v>
      </c>
      <c r="U13" s="12">
        <f>SUM(K13:M13)</f>
        <v>0</v>
      </c>
      <c r="V13" s="12">
        <f>T13+U13</f>
        <v>1</v>
      </c>
      <c r="W13" s="42">
        <f>SUM(N13:P13)</f>
        <v>1</v>
      </c>
      <c r="X13" s="12">
        <f>SUM(Q13:S13)</f>
        <v>1</v>
      </c>
      <c r="Y13" s="12">
        <f>W13+X13</f>
        <v>2</v>
      </c>
      <c r="Z13" s="42">
        <f t="shared" ref="Z13:AA31" si="1">T13+W13</f>
        <v>2</v>
      </c>
      <c r="AA13" s="12">
        <f t="shared" si="1"/>
        <v>1</v>
      </c>
      <c r="AB13" s="12">
        <f>Y13+V13</f>
        <v>3</v>
      </c>
      <c r="AC13" s="207" t="s">
        <v>446</v>
      </c>
      <c r="AD13" s="237" t="s">
        <v>447</v>
      </c>
      <c r="AE13" s="381"/>
      <c r="AF13" s="238"/>
    </row>
    <row r="14" spans="1:614" s="253" customFormat="1" ht="26.15" customHeight="1" x14ac:dyDescent="0.35">
      <c r="A14" s="227"/>
      <c r="B14" s="232"/>
      <c r="C14" s="280"/>
      <c r="D14" s="280"/>
      <c r="E14" s="255" t="s">
        <v>136</v>
      </c>
      <c r="F14" s="282" t="s">
        <v>137</v>
      </c>
      <c r="G14" s="58" t="s">
        <v>138</v>
      </c>
      <c r="H14" s="22"/>
      <c r="I14" s="264"/>
      <c r="J14" s="264"/>
      <c r="K14" s="264"/>
      <c r="L14" s="264"/>
      <c r="M14" s="361"/>
      <c r="N14" s="22"/>
      <c r="O14" s="264">
        <v>1</v>
      </c>
      <c r="P14" s="264"/>
      <c r="Q14" s="264"/>
      <c r="R14" s="264"/>
      <c r="S14" s="361"/>
      <c r="T14" s="256">
        <f>SUM(H14:J14)</f>
        <v>0</v>
      </c>
      <c r="U14" s="12">
        <f>SUM(K14:M14)</f>
        <v>0</v>
      </c>
      <c r="V14" s="12">
        <f>T14+U14</f>
        <v>0</v>
      </c>
      <c r="W14" s="42">
        <f>SUM(N14:P14)</f>
        <v>1</v>
      </c>
      <c r="X14" s="12">
        <f>SUM(Q14:S14)</f>
        <v>0</v>
      </c>
      <c r="Y14" s="12">
        <f>W14+X14</f>
        <v>1</v>
      </c>
      <c r="Z14" s="42">
        <f t="shared" si="1"/>
        <v>1</v>
      </c>
      <c r="AA14" s="12">
        <f t="shared" si="1"/>
        <v>0</v>
      </c>
      <c r="AB14" s="12">
        <f>Y14+V14</f>
        <v>1</v>
      </c>
      <c r="AC14" s="207"/>
      <c r="AD14" s="237"/>
      <c r="AE14" s="381"/>
      <c r="AF14" s="238"/>
    </row>
    <row r="15" spans="1:614" s="253" customFormat="1" ht="26.15" customHeight="1" x14ac:dyDescent="0.35">
      <c r="A15" s="227"/>
      <c r="B15" s="232"/>
      <c r="C15" s="280"/>
      <c r="D15" s="280"/>
      <c r="E15" s="255" t="s">
        <v>139</v>
      </c>
      <c r="F15" s="282" t="s">
        <v>472</v>
      </c>
      <c r="G15" s="58"/>
      <c r="H15" s="22"/>
      <c r="I15" s="264"/>
      <c r="J15" s="264"/>
      <c r="K15" s="264"/>
      <c r="L15" s="264"/>
      <c r="M15" s="361"/>
      <c r="N15" s="22"/>
      <c r="O15" s="264">
        <v>1</v>
      </c>
      <c r="P15" s="264"/>
      <c r="Q15" s="264"/>
      <c r="R15" s="264">
        <v>1</v>
      </c>
      <c r="S15" s="361"/>
      <c r="T15" s="256">
        <f>SUM(H15:J15)</f>
        <v>0</v>
      </c>
      <c r="U15" s="12">
        <f>SUM(K15:M15)</f>
        <v>0</v>
      </c>
      <c r="V15" s="12">
        <f>T15+U15</f>
        <v>0</v>
      </c>
      <c r="W15" s="42">
        <f>SUM(N15:P15)</f>
        <v>1</v>
      </c>
      <c r="X15" s="12">
        <f>SUM(Q15:S15)</f>
        <v>1</v>
      </c>
      <c r="Y15" s="12">
        <f>W15+X15</f>
        <v>2</v>
      </c>
      <c r="Z15" s="42">
        <f t="shared" si="1"/>
        <v>1</v>
      </c>
      <c r="AA15" s="12">
        <f t="shared" si="1"/>
        <v>1</v>
      </c>
      <c r="AB15" s="12">
        <f>Y15+V15</f>
        <v>2</v>
      </c>
      <c r="AC15" s="207"/>
      <c r="AD15" s="237"/>
      <c r="AE15" s="381"/>
      <c r="AF15" s="238"/>
    </row>
    <row r="16" spans="1:614" s="253" customFormat="1" ht="26.15" customHeight="1" x14ac:dyDescent="0.35">
      <c r="A16" s="227"/>
      <c r="B16" s="232"/>
      <c r="C16" s="280"/>
      <c r="D16" s="280"/>
      <c r="E16" s="255" t="s">
        <v>140</v>
      </c>
      <c r="F16" s="282" t="s">
        <v>141</v>
      </c>
      <c r="G16" s="58"/>
      <c r="H16" s="22"/>
      <c r="I16" s="264"/>
      <c r="J16" s="264">
        <v>1</v>
      </c>
      <c r="K16" s="264"/>
      <c r="L16" s="264"/>
      <c r="M16" s="361"/>
      <c r="N16" s="22"/>
      <c r="O16" s="264">
        <v>1</v>
      </c>
      <c r="P16" s="264"/>
      <c r="Q16" s="264"/>
      <c r="R16" s="264"/>
      <c r="S16" s="361"/>
      <c r="T16" s="256">
        <f>SUM(H16:J16)</f>
        <v>1</v>
      </c>
      <c r="U16" s="12">
        <f>SUM(K16:M16)</f>
        <v>0</v>
      </c>
      <c r="V16" s="12">
        <f>T16+U16</f>
        <v>1</v>
      </c>
      <c r="W16" s="42">
        <f>SUM(N16:P16)</f>
        <v>1</v>
      </c>
      <c r="X16" s="12">
        <f>SUM(Q16:S16)</f>
        <v>0</v>
      </c>
      <c r="Y16" s="12">
        <f>W16+X16</f>
        <v>1</v>
      </c>
      <c r="Z16" s="42">
        <f t="shared" si="1"/>
        <v>2</v>
      </c>
      <c r="AA16" s="12">
        <f t="shared" si="1"/>
        <v>0</v>
      </c>
      <c r="AB16" s="12">
        <f>Y16+V16</f>
        <v>2</v>
      </c>
      <c r="AC16" s="207"/>
      <c r="AD16" s="237"/>
      <c r="AE16" s="381"/>
      <c r="AF16" s="238"/>
    </row>
    <row r="17" spans="1:32" s="253" customFormat="1" ht="26.15" customHeight="1" x14ac:dyDescent="0.35">
      <c r="A17" s="227"/>
      <c r="B17" s="228" t="s">
        <v>61</v>
      </c>
      <c r="C17" s="280" t="s">
        <v>133</v>
      </c>
      <c r="D17" s="280" t="s">
        <v>133</v>
      </c>
      <c r="E17" s="283" t="s">
        <v>448</v>
      </c>
      <c r="F17" s="282" t="s">
        <v>142</v>
      </c>
      <c r="G17" s="58"/>
      <c r="H17" s="22"/>
      <c r="I17" s="264">
        <v>1</v>
      </c>
      <c r="J17" s="264"/>
      <c r="K17" s="264"/>
      <c r="L17" s="264"/>
      <c r="M17" s="361"/>
      <c r="N17" s="22"/>
      <c r="O17" s="264"/>
      <c r="P17" s="264"/>
      <c r="Q17" s="264"/>
      <c r="R17" s="264"/>
      <c r="S17" s="361"/>
      <c r="T17" s="256">
        <f t="shared" ref="T17:T19" si="2">SUM(H17:J17)</f>
        <v>1</v>
      </c>
      <c r="U17" s="12">
        <f t="shared" ref="U17:U19" si="3">SUM(K17:M17)</f>
        <v>0</v>
      </c>
      <c r="V17" s="12">
        <f t="shared" ref="V17:V19" si="4">T17+U17</f>
        <v>1</v>
      </c>
      <c r="W17" s="42">
        <f t="shared" ref="W17:W19" si="5">SUM(N17:P17)</f>
        <v>0</v>
      </c>
      <c r="X17" s="12">
        <f t="shared" ref="X17:X19" si="6">SUM(Q17:S17)</f>
        <v>0</v>
      </c>
      <c r="Y17" s="12">
        <f t="shared" ref="Y17:Y19" si="7">W17+X17</f>
        <v>0</v>
      </c>
      <c r="Z17" s="42">
        <f t="shared" ref="Z17:Z19" si="8">T17+W17</f>
        <v>1</v>
      </c>
      <c r="AA17" s="12">
        <f t="shared" ref="AA17:AA19" si="9">U17+X17</f>
        <v>0</v>
      </c>
      <c r="AB17" s="12">
        <f t="shared" ref="AB17:AB19" si="10">Y17+V17</f>
        <v>1</v>
      </c>
      <c r="AC17" s="207" t="s">
        <v>143</v>
      </c>
      <c r="AD17" s="229" t="s">
        <v>144</v>
      </c>
      <c r="AE17" s="381"/>
      <c r="AF17" s="238"/>
    </row>
    <row r="18" spans="1:32" s="253" customFormat="1" ht="26.15" customHeight="1" x14ac:dyDescent="0.35">
      <c r="A18" s="227"/>
      <c r="B18" s="228"/>
      <c r="C18" s="280"/>
      <c r="D18" s="280"/>
      <c r="E18" s="255" t="s">
        <v>145</v>
      </c>
      <c r="F18" s="282" t="s">
        <v>146</v>
      </c>
      <c r="G18" s="58"/>
      <c r="H18" s="22"/>
      <c r="I18" s="264">
        <v>1</v>
      </c>
      <c r="J18" s="264"/>
      <c r="K18" s="264"/>
      <c r="L18" s="264"/>
      <c r="M18" s="361"/>
      <c r="N18" s="22"/>
      <c r="O18" s="264"/>
      <c r="P18" s="264"/>
      <c r="Q18" s="264"/>
      <c r="R18" s="264"/>
      <c r="S18" s="361"/>
      <c r="T18" s="256">
        <f t="shared" si="2"/>
        <v>1</v>
      </c>
      <c r="U18" s="12">
        <f t="shared" si="3"/>
        <v>0</v>
      </c>
      <c r="V18" s="12">
        <f t="shared" si="4"/>
        <v>1</v>
      </c>
      <c r="W18" s="42">
        <f t="shared" si="5"/>
        <v>0</v>
      </c>
      <c r="X18" s="12">
        <f t="shared" si="6"/>
        <v>0</v>
      </c>
      <c r="Y18" s="12">
        <f t="shared" si="7"/>
        <v>0</v>
      </c>
      <c r="Z18" s="42">
        <f t="shared" si="8"/>
        <v>1</v>
      </c>
      <c r="AA18" s="12">
        <f t="shared" si="9"/>
        <v>0</v>
      </c>
      <c r="AB18" s="12">
        <f t="shared" si="10"/>
        <v>1</v>
      </c>
      <c r="AC18" s="207"/>
      <c r="AD18" s="229"/>
      <c r="AE18" s="381"/>
      <c r="AF18" s="238"/>
    </row>
    <row r="19" spans="1:32" s="253" customFormat="1" ht="26.15" customHeight="1" x14ac:dyDescent="0.35">
      <c r="A19" s="227"/>
      <c r="B19" s="228"/>
      <c r="C19" s="280"/>
      <c r="D19" s="280"/>
      <c r="E19" s="255" t="s">
        <v>449</v>
      </c>
      <c r="F19" s="282"/>
      <c r="G19" s="58"/>
      <c r="H19" s="22"/>
      <c r="I19" s="264">
        <v>1</v>
      </c>
      <c r="J19" s="264"/>
      <c r="K19" s="264"/>
      <c r="L19" s="264"/>
      <c r="M19" s="361"/>
      <c r="N19" s="22"/>
      <c r="O19" s="264"/>
      <c r="P19" s="264"/>
      <c r="Q19" s="264"/>
      <c r="R19" s="264"/>
      <c r="S19" s="361"/>
      <c r="T19" s="256">
        <f t="shared" si="2"/>
        <v>1</v>
      </c>
      <c r="U19" s="12">
        <f t="shared" si="3"/>
        <v>0</v>
      </c>
      <c r="V19" s="12">
        <f t="shared" si="4"/>
        <v>1</v>
      </c>
      <c r="W19" s="42">
        <f t="shared" si="5"/>
        <v>0</v>
      </c>
      <c r="X19" s="12">
        <f t="shared" si="6"/>
        <v>0</v>
      </c>
      <c r="Y19" s="12">
        <f t="shared" si="7"/>
        <v>0</v>
      </c>
      <c r="Z19" s="42">
        <f t="shared" si="8"/>
        <v>1</v>
      </c>
      <c r="AA19" s="12">
        <f t="shared" si="9"/>
        <v>0</v>
      </c>
      <c r="AB19" s="12">
        <f t="shared" si="10"/>
        <v>1</v>
      </c>
      <c r="AC19" s="207"/>
      <c r="AD19" s="229"/>
      <c r="AE19" s="381"/>
      <c r="AF19" s="238"/>
    </row>
    <row r="20" spans="1:32" s="253" customFormat="1" ht="27.75" customHeight="1" x14ac:dyDescent="0.35">
      <c r="A20" s="227"/>
      <c r="B20" s="228"/>
      <c r="C20" s="280"/>
      <c r="D20" s="280"/>
      <c r="E20" s="284" t="s">
        <v>147</v>
      </c>
      <c r="F20" s="282" t="s">
        <v>148</v>
      </c>
      <c r="G20" s="58"/>
      <c r="H20" s="22"/>
      <c r="I20" s="264">
        <v>1</v>
      </c>
      <c r="J20" s="264"/>
      <c r="K20" s="264"/>
      <c r="L20" s="264"/>
      <c r="M20" s="361"/>
      <c r="N20" s="22"/>
      <c r="O20" s="264"/>
      <c r="P20" s="264"/>
      <c r="Q20" s="264"/>
      <c r="R20" s="264"/>
      <c r="S20" s="361"/>
      <c r="T20" s="256">
        <f t="shared" ref="T20:T48" si="11">SUM(H20:J20)</f>
        <v>1</v>
      </c>
      <c r="U20" s="12">
        <f t="shared" ref="U20:U48" si="12">SUM(K20:M20)</f>
        <v>0</v>
      </c>
      <c r="V20" s="12">
        <f t="shared" ref="V20:V48" si="13">T20+U20</f>
        <v>1</v>
      </c>
      <c r="W20" s="42">
        <f t="shared" ref="W20:W48" si="14">SUM(N20:P20)</f>
        <v>0</v>
      </c>
      <c r="X20" s="12">
        <f t="shared" ref="X20:X48" si="15">SUM(Q20:S20)</f>
        <v>0</v>
      </c>
      <c r="Y20" s="12">
        <f t="shared" ref="Y20:Y48" si="16">W20+X20</f>
        <v>0</v>
      </c>
      <c r="Z20" s="42">
        <f t="shared" si="1"/>
        <v>1</v>
      </c>
      <c r="AA20" s="12">
        <f t="shared" si="1"/>
        <v>0</v>
      </c>
      <c r="AB20" s="12">
        <f t="shared" ref="AB20:AB48" si="17">Y20+V20</f>
        <v>1</v>
      </c>
      <c r="AC20" s="207"/>
      <c r="AD20" s="229"/>
      <c r="AE20" s="381"/>
      <c r="AF20" s="238"/>
    </row>
    <row r="21" spans="1:32" s="253" customFormat="1" ht="15.65" customHeight="1" x14ac:dyDescent="0.35">
      <c r="A21" s="227"/>
      <c r="B21" s="228"/>
      <c r="C21" s="280"/>
      <c r="D21" s="280"/>
      <c r="E21" s="284" t="s">
        <v>149</v>
      </c>
      <c r="F21" s="282" t="s">
        <v>150</v>
      </c>
      <c r="G21" s="58"/>
      <c r="H21" s="22"/>
      <c r="I21" s="264">
        <v>1</v>
      </c>
      <c r="J21" s="264"/>
      <c r="K21" s="264"/>
      <c r="L21" s="264"/>
      <c r="M21" s="361"/>
      <c r="N21" s="22"/>
      <c r="O21" s="264"/>
      <c r="P21" s="264"/>
      <c r="Q21" s="264"/>
      <c r="R21" s="264"/>
      <c r="S21" s="361"/>
      <c r="T21" s="256">
        <f t="shared" si="11"/>
        <v>1</v>
      </c>
      <c r="U21" s="12">
        <f t="shared" si="12"/>
        <v>0</v>
      </c>
      <c r="V21" s="12">
        <f t="shared" si="13"/>
        <v>1</v>
      </c>
      <c r="W21" s="42">
        <f t="shared" si="14"/>
        <v>0</v>
      </c>
      <c r="X21" s="12">
        <f t="shared" si="15"/>
        <v>0</v>
      </c>
      <c r="Y21" s="12">
        <f t="shared" si="16"/>
        <v>0</v>
      </c>
      <c r="Z21" s="42">
        <f t="shared" si="1"/>
        <v>1</v>
      </c>
      <c r="AA21" s="12">
        <f t="shared" si="1"/>
        <v>0</v>
      </c>
      <c r="AB21" s="12">
        <f t="shared" si="17"/>
        <v>1</v>
      </c>
      <c r="AC21" s="207"/>
      <c r="AD21" s="229"/>
      <c r="AE21" s="381"/>
      <c r="AF21" s="238"/>
    </row>
    <row r="22" spans="1:32" s="253" customFormat="1" ht="15.65" customHeight="1" x14ac:dyDescent="0.35">
      <c r="A22" s="227"/>
      <c r="B22" s="228"/>
      <c r="C22" s="280"/>
      <c r="D22" s="280"/>
      <c r="E22" s="284" t="s">
        <v>151</v>
      </c>
      <c r="F22" s="282" t="s">
        <v>152</v>
      </c>
      <c r="G22" s="58"/>
      <c r="H22" s="22"/>
      <c r="I22" s="264">
        <v>1</v>
      </c>
      <c r="J22" s="264"/>
      <c r="K22" s="264"/>
      <c r="L22" s="264"/>
      <c r="M22" s="361"/>
      <c r="N22" s="22"/>
      <c r="O22" s="264"/>
      <c r="P22" s="264"/>
      <c r="Q22" s="264"/>
      <c r="R22" s="264"/>
      <c r="S22" s="361"/>
      <c r="T22" s="256">
        <f t="shared" si="11"/>
        <v>1</v>
      </c>
      <c r="U22" s="12">
        <f t="shared" si="12"/>
        <v>0</v>
      </c>
      <c r="V22" s="12">
        <f t="shared" si="13"/>
        <v>1</v>
      </c>
      <c r="W22" s="42">
        <f t="shared" si="14"/>
        <v>0</v>
      </c>
      <c r="X22" s="12">
        <f t="shared" si="15"/>
        <v>0</v>
      </c>
      <c r="Y22" s="12">
        <f t="shared" si="16"/>
        <v>0</v>
      </c>
      <c r="Z22" s="42">
        <f t="shared" si="1"/>
        <v>1</v>
      </c>
      <c r="AA22" s="12">
        <f t="shared" si="1"/>
        <v>0</v>
      </c>
      <c r="AB22" s="12">
        <f t="shared" si="17"/>
        <v>1</v>
      </c>
      <c r="AC22" s="207"/>
      <c r="AD22" s="229"/>
      <c r="AE22" s="381"/>
      <c r="AF22" s="238"/>
    </row>
    <row r="23" spans="1:32" s="253" customFormat="1" ht="15.65" customHeight="1" x14ac:dyDescent="0.35">
      <c r="A23" s="227"/>
      <c r="B23" s="228"/>
      <c r="C23" s="280"/>
      <c r="D23" s="280"/>
      <c r="E23" s="284" t="s">
        <v>153</v>
      </c>
      <c r="F23" s="282" t="s">
        <v>154</v>
      </c>
      <c r="G23" s="58" t="s">
        <v>155</v>
      </c>
      <c r="H23" s="22"/>
      <c r="I23" s="264">
        <v>1</v>
      </c>
      <c r="J23" s="264"/>
      <c r="K23" s="264"/>
      <c r="L23" s="264"/>
      <c r="M23" s="361"/>
      <c r="N23" s="22"/>
      <c r="O23" s="264"/>
      <c r="P23" s="264"/>
      <c r="Q23" s="264"/>
      <c r="R23" s="264"/>
      <c r="S23" s="361"/>
      <c r="T23" s="256">
        <f t="shared" ref="T23" si="18">SUM(H23:J23)</f>
        <v>1</v>
      </c>
      <c r="U23" s="12">
        <f t="shared" ref="U23" si="19">SUM(K23:M23)</f>
        <v>0</v>
      </c>
      <c r="V23" s="12">
        <f t="shared" ref="V23" si="20">T23+U23</f>
        <v>1</v>
      </c>
      <c r="W23" s="42">
        <f t="shared" ref="W23" si="21">SUM(N23:P23)</f>
        <v>0</v>
      </c>
      <c r="X23" s="12">
        <f t="shared" ref="X23" si="22">SUM(Q23:S23)</f>
        <v>0</v>
      </c>
      <c r="Y23" s="12">
        <f t="shared" ref="Y23" si="23">W23+X23</f>
        <v>0</v>
      </c>
      <c r="Z23" s="42">
        <f t="shared" ref="Z23" si="24">T23+W23</f>
        <v>1</v>
      </c>
      <c r="AA23" s="12">
        <f t="shared" ref="AA23" si="25">U23+X23</f>
        <v>0</v>
      </c>
      <c r="AB23" s="12">
        <f t="shared" ref="AB23" si="26">Y23+V23</f>
        <v>1</v>
      </c>
      <c r="AC23" s="207"/>
      <c r="AD23" s="229"/>
      <c r="AE23" s="381"/>
      <c r="AF23" s="238"/>
    </row>
    <row r="24" spans="1:32" s="253" customFormat="1" ht="15.65" customHeight="1" x14ac:dyDescent="0.35">
      <c r="A24" s="227"/>
      <c r="B24" s="228"/>
      <c r="C24" s="280"/>
      <c r="D24" s="280"/>
      <c r="E24" s="284" t="s">
        <v>156</v>
      </c>
      <c r="F24" s="285"/>
      <c r="G24" s="58" t="s">
        <v>157</v>
      </c>
      <c r="H24" s="22"/>
      <c r="I24" s="264">
        <v>1</v>
      </c>
      <c r="J24" s="264"/>
      <c r="K24" s="264"/>
      <c r="L24" s="264"/>
      <c r="M24" s="361"/>
      <c r="N24" s="22"/>
      <c r="O24" s="264"/>
      <c r="P24" s="264"/>
      <c r="Q24" s="264"/>
      <c r="R24" s="264"/>
      <c r="S24" s="361"/>
      <c r="T24" s="256">
        <f t="shared" si="11"/>
        <v>1</v>
      </c>
      <c r="U24" s="12">
        <f t="shared" si="12"/>
        <v>0</v>
      </c>
      <c r="V24" s="12">
        <f t="shared" si="13"/>
        <v>1</v>
      </c>
      <c r="W24" s="42">
        <f t="shared" si="14"/>
        <v>0</v>
      </c>
      <c r="X24" s="12">
        <f t="shared" si="15"/>
        <v>0</v>
      </c>
      <c r="Y24" s="12">
        <f t="shared" si="16"/>
        <v>0</v>
      </c>
      <c r="Z24" s="42">
        <f t="shared" si="1"/>
        <v>1</v>
      </c>
      <c r="AA24" s="12">
        <f t="shared" si="1"/>
        <v>0</v>
      </c>
      <c r="AB24" s="12">
        <f t="shared" si="17"/>
        <v>1</v>
      </c>
      <c r="AC24" s="207"/>
      <c r="AD24" s="229"/>
      <c r="AE24" s="381"/>
      <c r="AF24" s="238"/>
    </row>
    <row r="25" spans="1:32" s="253" customFormat="1" ht="15.65" customHeight="1" x14ac:dyDescent="0.35">
      <c r="A25" s="227"/>
      <c r="B25" s="228"/>
      <c r="C25" s="280"/>
      <c r="D25" s="280"/>
      <c r="E25" s="284" t="s">
        <v>158</v>
      </c>
      <c r="F25" s="285" t="s">
        <v>159</v>
      </c>
      <c r="G25" s="58" t="s">
        <v>160</v>
      </c>
      <c r="H25" s="22"/>
      <c r="I25" s="264">
        <v>1</v>
      </c>
      <c r="J25" s="264"/>
      <c r="K25" s="264"/>
      <c r="L25" s="264"/>
      <c r="M25" s="361"/>
      <c r="N25" s="22"/>
      <c r="O25" s="264"/>
      <c r="P25" s="264"/>
      <c r="Q25" s="264"/>
      <c r="R25" s="264"/>
      <c r="S25" s="361"/>
      <c r="T25" s="256">
        <f t="shared" si="11"/>
        <v>1</v>
      </c>
      <c r="U25" s="12">
        <f t="shared" si="12"/>
        <v>0</v>
      </c>
      <c r="V25" s="12">
        <f t="shared" si="13"/>
        <v>1</v>
      </c>
      <c r="W25" s="42">
        <f t="shared" si="14"/>
        <v>0</v>
      </c>
      <c r="X25" s="12">
        <f t="shared" si="15"/>
        <v>0</v>
      </c>
      <c r="Y25" s="12">
        <f t="shared" si="16"/>
        <v>0</v>
      </c>
      <c r="Z25" s="42">
        <f t="shared" si="1"/>
        <v>1</v>
      </c>
      <c r="AA25" s="12">
        <f t="shared" si="1"/>
        <v>0</v>
      </c>
      <c r="AB25" s="12">
        <f t="shared" si="17"/>
        <v>1</v>
      </c>
      <c r="AC25" s="207"/>
      <c r="AD25" s="229"/>
      <c r="AE25" s="381"/>
      <c r="AF25" s="238"/>
    </row>
    <row r="26" spans="1:32" s="253" customFormat="1" ht="16.5" customHeight="1" x14ac:dyDescent="0.35">
      <c r="A26" s="227"/>
      <c r="B26" s="228"/>
      <c r="C26" s="280"/>
      <c r="D26" s="280"/>
      <c r="E26" s="255" t="s">
        <v>161</v>
      </c>
      <c r="F26" s="282" t="s">
        <v>162</v>
      </c>
      <c r="G26" s="58"/>
      <c r="H26" s="22"/>
      <c r="I26" s="264">
        <v>1</v>
      </c>
      <c r="J26" s="264"/>
      <c r="K26" s="264"/>
      <c r="L26" s="264"/>
      <c r="M26" s="361"/>
      <c r="N26" s="22"/>
      <c r="O26" s="264"/>
      <c r="P26" s="264"/>
      <c r="Q26" s="264"/>
      <c r="R26" s="264"/>
      <c r="S26" s="361"/>
      <c r="T26" s="256">
        <f t="shared" si="11"/>
        <v>1</v>
      </c>
      <c r="U26" s="12">
        <f t="shared" si="12"/>
        <v>0</v>
      </c>
      <c r="V26" s="12">
        <f t="shared" si="13"/>
        <v>1</v>
      </c>
      <c r="W26" s="42">
        <f t="shared" si="14"/>
        <v>0</v>
      </c>
      <c r="X26" s="12">
        <f t="shared" si="15"/>
        <v>0</v>
      </c>
      <c r="Y26" s="12">
        <f t="shared" si="16"/>
        <v>0</v>
      </c>
      <c r="Z26" s="42">
        <f t="shared" si="1"/>
        <v>1</v>
      </c>
      <c r="AA26" s="12">
        <f t="shared" si="1"/>
        <v>0</v>
      </c>
      <c r="AB26" s="12">
        <f t="shared" si="17"/>
        <v>1</v>
      </c>
      <c r="AC26" s="207"/>
      <c r="AD26" s="229"/>
      <c r="AE26" s="381"/>
      <c r="AF26" s="238"/>
    </row>
    <row r="27" spans="1:32" s="253" customFormat="1" ht="26" x14ac:dyDescent="0.35">
      <c r="A27" s="227"/>
      <c r="B27" s="239" t="s">
        <v>163</v>
      </c>
      <c r="C27" s="280" t="s">
        <v>133</v>
      </c>
      <c r="D27" s="280" t="s">
        <v>133</v>
      </c>
      <c r="E27" s="281" t="s">
        <v>164</v>
      </c>
      <c r="F27" s="286"/>
      <c r="G27" s="52"/>
      <c r="H27" s="22">
        <v>1</v>
      </c>
      <c r="I27" s="264"/>
      <c r="J27" s="264"/>
      <c r="K27" s="264">
        <v>1</v>
      </c>
      <c r="L27" s="264"/>
      <c r="M27" s="361"/>
      <c r="N27" s="22"/>
      <c r="O27" s="264"/>
      <c r="P27" s="264">
        <v>1</v>
      </c>
      <c r="Q27" s="264"/>
      <c r="R27" s="264"/>
      <c r="S27" s="361">
        <v>1</v>
      </c>
      <c r="T27" s="256">
        <f t="shared" si="11"/>
        <v>1</v>
      </c>
      <c r="U27" s="12">
        <f t="shared" si="12"/>
        <v>1</v>
      </c>
      <c r="V27" s="12">
        <f t="shared" si="13"/>
        <v>2</v>
      </c>
      <c r="W27" s="42">
        <f t="shared" si="14"/>
        <v>1</v>
      </c>
      <c r="X27" s="12">
        <f t="shared" si="15"/>
        <v>1</v>
      </c>
      <c r="Y27" s="12">
        <f t="shared" si="16"/>
        <v>2</v>
      </c>
      <c r="Z27" s="42">
        <f t="shared" si="1"/>
        <v>2</v>
      </c>
      <c r="AA27" s="12">
        <f t="shared" si="1"/>
        <v>2</v>
      </c>
      <c r="AB27" s="12">
        <f t="shared" si="17"/>
        <v>4</v>
      </c>
      <c r="AC27" s="191" t="s">
        <v>165</v>
      </c>
      <c r="AD27" s="221" t="s">
        <v>166</v>
      </c>
      <c r="AE27" s="381"/>
      <c r="AF27" s="238"/>
    </row>
    <row r="28" spans="1:32" s="253" customFormat="1" ht="17.5" customHeight="1" x14ac:dyDescent="0.35">
      <c r="A28" s="227"/>
      <c r="B28" s="239"/>
      <c r="C28" s="280"/>
      <c r="D28" s="280"/>
      <c r="E28" s="281" t="s">
        <v>167</v>
      </c>
      <c r="F28" s="286" t="s">
        <v>168</v>
      </c>
      <c r="G28" s="52" t="s">
        <v>169</v>
      </c>
      <c r="H28" s="22">
        <v>1</v>
      </c>
      <c r="I28" s="264"/>
      <c r="J28" s="264"/>
      <c r="K28" s="264"/>
      <c r="L28" s="264"/>
      <c r="M28" s="361"/>
      <c r="N28" s="22"/>
      <c r="O28" s="264"/>
      <c r="P28" s="264">
        <v>1</v>
      </c>
      <c r="Q28" s="264"/>
      <c r="R28" s="264"/>
      <c r="S28" s="361">
        <v>1</v>
      </c>
      <c r="T28" s="256">
        <f t="shared" si="11"/>
        <v>1</v>
      </c>
      <c r="U28" s="12">
        <f t="shared" si="12"/>
        <v>0</v>
      </c>
      <c r="V28" s="12">
        <f t="shared" si="13"/>
        <v>1</v>
      </c>
      <c r="W28" s="42">
        <f t="shared" si="14"/>
        <v>1</v>
      </c>
      <c r="X28" s="12">
        <f t="shared" si="15"/>
        <v>1</v>
      </c>
      <c r="Y28" s="12">
        <f t="shared" si="16"/>
        <v>2</v>
      </c>
      <c r="Z28" s="42">
        <f t="shared" si="1"/>
        <v>2</v>
      </c>
      <c r="AA28" s="12">
        <f t="shared" si="1"/>
        <v>1</v>
      </c>
      <c r="AB28" s="12">
        <f t="shared" si="17"/>
        <v>3</v>
      </c>
      <c r="AC28" s="191"/>
      <c r="AD28" s="221"/>
      <c r="AE28" s="381"/>
      <c r="AF28" s="238"/>
    </row>
    <row r="29" spans="1:32" s="253" customFormat="1" ht="15.65" customHeight="1" x14ac:dyDescent="0.35">
      <c r="A29" s="227"/>
      <c r="B29" s="239"/>
      <c r="C29" s="280"/>
      <c r="D29" s="280"/>
      <c r="E29" s="284" t="s">
        <v>170</v>
      </c>
      <c r="F29" s="286"/>
      <c r="G29" s="52"/>
      <c r="H29" s="22">
        <v>1</v>
      </c>
      <c r="I29" s="264"/>
      <c r="J29" s="264"/>
      <c r="K29" s="264">
        <v>1</v>
      </c>
      <c r="L29" s="264"/>
      <c r="M29" s="361"/>
      <c r="N29" s="22"/>
      <c r="O29" s="264"/>
      <c r="P29" s="264">
        <v>1</v>
      </c>
      <c r="Q29" s="264"/>
      <c r="R29" s="264"/>
      <c r="S29" s="361"/>
      <c r="T29" s="256">
        <f t="shared" si="11"/>
        <v>1</v>
      </c>
      <c r="U29" s="12">
        <f t="shared" si="12"/>
        <v>1</v>
      </c>
      <c r="V29" s="12">
        <f t="shared" si="13"/>
        <v>2</v>
      </c>
      <c r="W29" s="42">
        <f t="shared" si="14"/>
        <v>1</v>
      </c>
      <c r="X29" s="12">
        <f t="shared" si="15"/>
        <v>0</v>
      </c>
      <c r="Y29" s="12">
        <f t="shared" si="16"/>
        <v>1</v>
      </c>
      <c r="Z29" s="42">
        <f t="shared" si="1"/>
        <v>2</v>
      </c>
      <c r="AA29" s="12">
        <f t="shared" si="1"/>
        <v>1</v>
      </c>
      <c r="AB29" s="12">
        <f t="shared" si="17"/>
        <v>3</v>
      </c>
      <c r="AC29" s="191"/>
      <c r="AD29" s="221"/>
      <c r="AE29" s="381"/>
      <c r="AF29" s="238"/>
    </row>
    <row r="30" spans="1:32" s="253" customFormat="1" ht="15.65" customHeight="1" x14ac:dyDescent="0.35">
      <c r="A30" s="227"/>
      <c r="B30" s="239"/>
      <c r="C30" s="280"/>
      <c r="D30" s="280"/>
      <c r="E30" s="284" t="s">
        <v>171</v>
      </c>
      <c r="F30" s="286"/>
      <c r="G30" s="52"/>
      <c r="H30" s="22">
        <v>1</v>
      </c>
      <c r="I30" s="264"/>
      <c r="J30" s="264"/>
      <c r="K30" s="264">
        <v>1</v>
      </c>
      <c r="L30" s="264"/>
      <c r="M30" s="361"/>
      <c r="N30" s="22"/>
      <c r="O30" s="264"/>
      <c r="P30" s="264"/>
      <c r="Q30" s="264"/>
      <c r="R30" s="264"/>
      <c r="S30" s="361"/>
      <c r="T30" s="256">
        <f t="shared" si="11"/>
        <v>1</v>
      </c>
      <c r="U30" s="12">
        <f t="shared" si="12"/>
        <v>1</v>
      </c>
      <c r="V30" s="12">
        <f t="shared" si="13"/>
        <v>2</v>
      </c>
      <c r="W30" s="42">
        <f t="shared" si="14"/>
        <v>0</v>
      </c>
      <c r="X30" s="12">
        <f t="shared" si="15"/>
        <v>0</v>
      </c>
      <c r="Y30" s="12">
        <f t="shared" si="16"/>
        <v>0</v>
      </c>
      <c r="Z30" s="42">
        <f t="shared" si="1"/>
        <v>1</v>
      </c>
      <c r="AA30" s="12">
        <f t="shared" si="1"/>
        <v>1</v>
      </c>
      <c r="AB30" s="12">
        <f t="shared" si="17"/>
        <v>2</v>
      </c>
      <c r="AC30" s="191"/>
      <c r="AD30" s="221"/>
      <c r="AE30" s="381"/>
      <c r="AF30" s="238"/>
    </row>
    <row r="31" spans="1:32" s="253" customFormat="1" ht="15.65" customHeight="1" x14ac:dyDescent="0.35">
      <c r="A31" s="227"/>
      <c r="B31" s="239"/>
      <c r="C31" s="280"/>
      <c r="D31" s="280"/>
      <c r="E31" s="284" t="s">
        <v>172</v>
      </c>
      <c r="F31" s="286"/>
      <c r="G31" s="52"/>
      <c r="H31" s="22">
        <v>1</v>
      </c>
      <c r="I31" s="264"/>
      <c r="J31" s="264"/>
      <c r="K31" s="264">
        <v>1</v>
      </c>
      <c r="L31" s="264"/>
      <c r="M31" s="361"/>
      <c r="N31" s="22"/>
      <c r="O31" s="264"/>
      <c r="P31" s="264"/>
      <c r="Q31" s="264"/>
      <c r="R31" s="264"/>
      <c r="S31" s="361"/>
      <c r="T31" s="256">
        <f t="shared" si="11"/>
        <v>1</v>
      </c>
      <c r="U31" s="12">
        <f t="shared" si="12"/>
        <v>1</v>
      </c>
      <c r="V31" s="12">
        <f t="shared" si="13"/>
        <v>2</v>
      </c>
      <c r="W31" s="42">
        <f t="shared" si="14"/>
        <v>0</v>
      </c>
      <c r="X31" s="12">
        <f t="shared" si="15"/>
        <v>0</v>
      </c>
      <c r="Y31" s="12">
        <f t="shared" si="16"/>
        <v>0</v>
      </c>
      <c r="Z31" s="42">
        <f t="shared" si="1"/>
        <v>1</v>
      </c>
      <c r="AA31" s="12">
        <f t="shared" si="1"/>
        <v>1</v>
      </c>
      <c r="AB31" s="12">
        <f t="shared" si="17"/>
        <v>2</v>
      </c>
      <c r="AC31" s="191"/>
      <c r="AD31" s="221"/>
      <c r="AE31" s="381"/>
      <c r="AF31" s="238"/>
    </row>
    <row r="32" spans="1:32" s="253" customFormat="1" ht="15.65" customHeight="1" x14ac:dyDescent="0.35">
      <c r="A32" s="227"/>
      <c r="B32" s="239"/>
      <c r="C32" s="280"/>
      <c r="D32" s="280"/>
      <c r="E32" s="284" t="s">
        <v>173</v>
      </c>
      <c r="F32" s="286" t="s">
        <v>174</v>
      </c>
      <c r="G32" s="52"/>
      <c r="H32" s="22"/>
      <c r="I32" s="264"/>
      <c r="J32" s="264"/>
      <c r="K32" s="264">
        <v>1</v>
      </c>
      <c r="L32" s="264"/>
      <c r="M32" s="361"/>
      <c r="N32" s="22"/>
      <c r="O32" s="264"/>
      <c r="P32" s="264"/>
      <c r="Q32" s="264"/>
      <c r="R32" s="264"/>
      <c r="S32" s="361">
        <v>1</v>
      </c>
      <c r="T32" s="256">
        <f t="shared" si="11"/>
        <v>0</v>
      </c>
      <c r="U32" s="12">
        <f t="shared" si="12"/>
        <v>1</v>
      </c>
      <c r="V32" s="12">
        <f t="shared" si="13"/>
        <v>1</v>
      </c>
      <c r="W32" s="42">
        <f t="shared" si="14"/>
        <v>0</v>
      </c>
      <c r="X32" s="12">
        <f t="shared" si="15"/>
        <v>1</v>
      </c>
      <c r="Y32" s="12">
        <f t="shared" si="16"/>
        <v>1</v>
      </c>
      <c r="Z32" s="42">
        <f t="shared" ref="Z32:AA48" si="27">T32+W32</f>
        <v>0</v>
      </c>
      <c r="AA32" s="12">
        <f t="shared" si="27"/>
        <v>2</v>
      </c>
      <c r="AB32" s="12">
        <f t="shared" si="17"/>
        <v>2</v>
      </c>
      <c r="AC32" s="191"/>
      <c r="AD32" s="221"/>
      <c r="AE32" s="381"/>
      <c r="AF32" s="238"/>
    </row>
    <row r="33" spans="1:32" s="253" customFormat="1" ht="15.65" customHeight="1" x14ac:dyDescent="0.35">
      <c r="A33" s="227"/>
      <c r="B33" s="239"/>
      <c r="C33" s="280"/>
      <c r="D33" s="280"/>
      <c r="E33" s="284" t="s">
        <v>175</v>
      </c>
      <c r="F33" s="286"/>
      <c r="G33" s="52"/>
      <c r="H33" s="22"/>
      <c r="I33" s="264"/>
      <c r="J33" s="264"/>
      <c r="K33" s="264">
        <v>1</v>
      </c>
      <c r="L33" s="264"/>
      <c r="M33" s="361"/>
      <c r="N33" s="22"/>
      <c r="O33" s="264"/>
      <c r="P33" s="264">
        <v>1</v>
      </c>
      <c r="Q33" s="264"/>
      <c r="R33" s="264"/>
      <c r="S33" s="361"/>
      <c r="T33" s="256">
        <f t="shared" si="11"/>
        <v>0</v>
      </c>
      <c r="U33" s="12">
        <f t="shared" si="12"/>
        <v>1</v>
      </c>
      <c r="V33" s="12">
        <f t="shared" si="13"/>
        <v>1</v>
      </c>
      <c r="W33" s="42">
        <f t="shared" si="14"/>
        <v>1</v>
      </c>
      <c r="X33" s="12">
        <f t="shared" si="15"/>
        <v>0</v>
      </c>
      <c r="Y33" s="12">
        <f t="shared" si="16"/>
        <v>1</v>
      </c>
      <c r="Z33" s="42">
        <f t="shared" si="27"/>
        <v>1</v>
      </c>
      <c r="AA33" s="12">
        <f t="shared" si="27"/>
        <v>1</v>
      </c>
      <c r="AB33" s="12">
        <f t="shared" si="17"/>
        <v>2</v>
      </c>
      <c r="AC33" s="191"/>
      <c r="AD33" s="221"/>
      <c r="AE33" s="381"/>
      <c r="AF33" s="238"/>
    </row>
    <row r="34" spans="1:32" s="253" customFormat="1" ht="15" customHeight="1" x14ac:dyDescent="0.35">
      <c r="A34" s="227"/>
      <c r="B34" s="239"/>
      <c r="C34" s="280"/>
      <c r="D34" s="280"/>
      <c r="E34" s="255" t="s">
        <v>176</v>
      </c>
      <c r="F34" s="287" t="s">
        <v>177</v>
      </c>
      <c r="G34" s="343"/>
      <c r="H34" s="22"/>
      <c r="I34" s="264"/>
      <c r="J34" s="264"/>
      <c r="K34" s="264"/>
      <c r="L34" s="264"/>
      <c r="M34" s="361"/>
      <c r="N34" s="22"/>
      <c r="O34" s="264"/>
      <c r="P34" s="264">
        <v>1</v>
      </c>
      <c r="Q34" s="264"/>
      <c r="R34" s="264"/>
      <c r="S34" s="361">
        <v>1</v>
      </c>
      <c r="T34" s="256">
        <f t="shared" si="11"/>
        <v>0</v>
      </c>
      <c r="U34" s="12">
        <f t="shared" si="12"/>
        <v>0</v>
      </c>
      <c r="V34" s="12">
        <f t="shared" si="13"/>
        <v>0</v>
      </c>
      <c r="W34" s="42">
        <f t="shared" si="14"/>
        <v>1</v>
      </c>
      <c r="X34" s="12">
        <f t="shared" si="15"/>
        <v>1</v>
      </c>
      <c r="Y34" s="12">
        <f t="shared" si="16"/>
        <v>2</v>
      </c>
      <c r="Z34" s="42">
        <f t="shared" si="27"/>
        <v>1</v>
      </c>
      <c r="AA34" s="12">
        <f t="shared" si="27"/>
        <v>1</v>
      </c>
      <c r="AB34" s="12">
        <f t="shared" si="17"/>
        <v>2</v>
      </c>
      <c r="AC34" s="191"/>
      <c r="AD34" s="221"/>
      <c r="AE34" s="381"/>
      <c r="AF34" s="238"/>
    </row>
    <row r="35" spans="1:32" s="253" customFormat="1" ht="15.65" customHeight="1" x14ac:dyDescent="0.35">
      <c r="A35" s="227"/>
      <c r="B35" s="239"/>
      <c r="C35" s="280"/>
      <c r="D35" s="280"/>
      <c r="E35" s="255" t="s">
        <v>178</v>
      </c>
      <c r="F35" s="287"/>
      <c r="G35" s="343"/>
      <c r="H35" s="22">
        <v>1</v>
      </c>
      <c r="I35" s="264"/>
      <c r="J35" s="264"/>
      <c r="K35" s="264"/>
      <c r="L35" s="264"/>
      <c r="M35" s="361"/>
      <c r="N35" s="22"/>
      <c r="O35" s="264"/>
      <c r="P35" s="264"/>
      <c r="Q35" s="264"/>
      <c r="R35" s="264"/>
      <c r="S35" s="361"/>
      <c r="T35" s="256">
        <f t="shared" si="11"/>
        <v>1</v>
      </c>
      <c r="U35" s="12">
        <f t="shared" si="12"/>
        <v>0</v>
      </c>
      <c r="V35" s="12">
        <f t="shared" si="13"/>
        <v>1</v>
      </c>
      <c r="W35" s="42">
        <f t="shared" si="14"/>
        <v>0</v>
      </c>
      <c r="X35" s="12">
        <f t="shared" si="15"/>
        <v>0</v>
      </c>
      <c r="Y35" s="12">
        <f t="shared" si="16"/>
        <v>0</v>
      </c>
      <c r="Z35" s="42">
        <f t="shared" si="27"/>
        <v>1</v>
      </c>
      <c r="AA35" s="12">
        <f t="shared" si="27"/>
        <v>0</v>
      </c>
      <c r="AB35" s="12">
        <f t="shared" si="17"/>
        <v>1</v>
      </c>
      <c r="AC35" s="191"/>
      <c r="AD35" s="221"/>
      <c r="AE35" s="381"/>
      <c r="AF35" s="238"/>
    </row>
    <row r="36" spans="1:32" s="253" customFormat="1" ht="15.65" customHeight="1" x14ac:dyDescent="0.35">
      <c r="A36" s="227"/>
      <c r="B36" s="250" t="s">
        <v>179</v>
      </c>
      <c r="C36" s="280" t="s">
        <v>133</v>
      </c>
      <c r="D36" s="280" t="s">
        <v>133</v>
      </c>
      <c r="E36" s="288" t="s">
        <v>180</v>
      </c>
      <c r="F36" s="279"/>
      <c r="G36" s="176" t="s">
        <v>181</v>
      </c>
      <c r="H36" s="22"/>
      <c r="I36" s="264"/>
      <c r="J36" s="264"/>
      <c r="K36" s="264"/>
      <c r="L36" s="264">
        <v>1</v>
      </c>
      <c r="M36" s="361"/>
      <c r="N36" s="22"/>
      <c r="O36" s="264"/>
      <c r="P36" s="264"/>
      <c r="Q36" s="264"/>
      <c r="R36" s="264"/>
      <c r="S36" s="361"/>
      <c r="T36" s="256">
        <f t="shared" si="11"/>
        <v>0</v>
      </c>
      <c r="U36" s="12">
        <f t="shared" si="12"/>
        <v>1</v>
      </c>
      <c r="V36" s="12">
        <f t="shared" si="13"/>
        <v>1</v>
      </c>
      <c r="W36" s="42">
        <f t="shared" si="14"/>
        <v>0</v>
      </c>
      <c r="X36" s="12">
        <f t="shared" si="15"/>
        <v>0</v>
      </c>
      <c r="Y36" s="12">
        <f t="shared" si="16"/>
        <v>0</v>
      </c>
      <c r="Z36" s="42">
        <f t="shared" si="27"/>
        <v>0</v>
      </c>
      <c r="AA36" s="12">
        <f t="shared" si="27"/>
        <v>1</v>
      </c>
      <c r="AB36" s="12">
        <f t="shared" si="17"/>
        <v>1</v>
      </c>
      <c r="AC36" s="191" t="s">
        <v>182</v>
      </c>
      <c r="AD36" s="205" t="s">
        <v>183</v>
      </c>
      <c r="AE36" s="381"/>
      <c r="AF36" s="238"/>
    </row>
    <row r="37" spans="1:32" s="253" customFormat="1" ht="15.65" customHeight="1" x14ac:dyDescent="0.35">
      <c r="A37" s="227"/>
      <c r="B37" s="250"/>
      <c r="C37" s="280"/>
      <c r="D37" s="280"/>
      <c r="E37" s="281" t="s">
        <v>184</v>
      </c>
      <c r="F37" s="279" t="s">
        <v>185</v>
      </c>
      <c r="G37" s="343" t="s">
        <v>186</v>
      </c>
      <c r="H37" s="22"/>
      <c r="I37" s="264"/>
      <c r="J37" s="264"/>
      <c r="K37" s="264"/>
      <c r="L37" s="264">
        <v>1</v>
      </c>
      <c r="M37" s="361"/>
      <c r="N37" s="22"/>
      <c r="O37" s="264"/>
      <c r="P37" s="264"/>
      <c r="Q37" s="264"/>
      <c r="R37" s="264"/>
      <c r="S37" s="361"/>
      <c r="T37" s="256">
        <f t="shared" si="11"/>
        <v>0</v>
      </c>
      <c r="U37" s="12">
        <f t="shared" si="12"/>
        <v>1</v>
      </c>
      <c r="V37" s="12">
        <f t="shared" si="13"/>
        <v>1</v>
      </c>
      <c r="W37" s="42">
        <f t="shared" si="14"/>
        <v>0</v>
      </c>
      <c r="X37" s="12">
        <f t="shared" si="15"/>
        <v>0</v>
      </c>
      <c r="Y37" s="12">
        <f t="shared" si="16"/>
        <v>0</v>
      </c>
      <c r="Z37" s="42">
        <f t="shared" si="27"/>
        <v>0</v>
      </c>
      <c r="AA37" s="12">
        <f t="shared" si="27"/>
        <v>1</v>
      </c>
      <c r="AB37" s="12">
        <f t="shared" si="17"/>
        <v>1</v>
      </c>
      <c r="AC37" s="191"/>
      <c r="AD37" s="205"/>
      <c r="AE37" s="381"/>
      <c r="AF37" s="238"/>
    </row>
    <row r="38" spans="1:32" s="253" customFormat="1" ht="15.65" customHeight="1" x14ac:dyDescent="0.35">
      <c r="A38" s="227"/>
      <c r="B38" s="250"/>
      <c r="C38" s="280"/>
      <c r="D38" s="280"/>
      <c r="E38" s="281" t="s">
        <v>187</v>
      </c>
      <c r="F38" s="279"/>
      <c r="G38" s="176"/>
      <c r="H38" s="22"/>
      <c r="I38" s="264"/>
      <c r="J38" s="264"/>
      <c r="K38" s="264"/>
      <c r="L38" s="264">
        <v>1</v>
      </c>
      <c r="M38" s="361"/>
      <c r="N38" s="22"/>
      <c r="O38" s="264"/>
      <c r="P38" s="264"/>
      <c r="Q38" s="264"/>
      <c r="R38" s="264"/>
      <c r="S38" s="361"/>
      <c r="T38" s="256">
        <f t="shared" si="11"/>
        <v>0</v>
      </c>
      <c r="U38" s="12">
        <f t="shared" si="12"/>
        <v>1</v>
      </c>
      <c r="V38" s="12">
        <f t="shared" si="13"/>
        <v>1</v>
      </c>
      <c r="W38" s="42">
        <f t="shared" si="14"/>
        <v>0</v>
      </c>
      <c r="X38" s="12">
        <f t="shared" si="15"/>
        <v>0</v>
      </c>
      <c r="Y38" s="12">
        <f t="shared" si="16"/>
        <v>0</v>
      </c>
      <c r="Z38" s="42">
        <f t="shared" si="27"/>
        <v>0</v>
      </c>
      <c r="AA38" s="12">
        <f t="shared" si="27"/>
        <v>1</v>
      </c>
      <c r="AB38" s="12">
        <f t="shared" si="17"/>
        <v>1</v>
      </c>
      <c r="AC38" s="191"/>
      <c r="AD38" s="205"/>
      <c r="AE38" s="381"/>
      <c r="AF38" s="238"/>
    </row>
    <row r="39" spans="1:32" s="253" customFormat="1" ht="15.65" customHeight="1" x14ac:dyDescent="0.35">
      <c r="A39" s="227"/>
      <c r="B39" s="250"/>
      <c r="C39" s="280"/>
      <c r="D39" s="280"/>
      <c r="E39" s="255" t="s">
        <v>188</v>
      </c>
      <c r="F39" s="287" t="s">
        <v>189</v>
      </c>
      <c r="G39" s="312"/>
      <c r="H39" s="25"/>
      <c r="I39" s="265"/>
      <c r="J39" s="265"/>
      <c r="K39" s="265"/>
      <c r="L39" s="265">
        <v>1</v>
      </c>
      <c r="M39" s="145"/>
      <c r="N39" s="25"/>
      <c r="O39" s="265"/>
      <c r="P39" s="265"/>
      <c r="Q39" s="265"/>
      <c r="R39" s="265"/>
      <c r="S39" s="145"/>
      <c r="T39" s="256"/>
      <c r="U39" s="12"/>
      <c r="V39" s="12"/>
      <c r="W39" s="42"/>
      <c r="X39" s="12"/>
      <c r="Y39" s="12"/>
      <c r="Z39" s="42"/>
      <c r="AA39" s="12"/>
      <c r="AB39" s="12"/>
      <c r="AC39" s="191"/>
      <c r="AD39" s="205"/>
      <c r="AE39" s="381"/>
      <c r="AF39" s="238"/>
    </row>
    <row r="40" spans="1:32" s="253" customFormat="1" ht="15.65" customHeight="1" x14ac:dyDescent="0.35">
      <c r="A40" s="227"/>
      <c r="B40" s="250"/>
      <c r="C40" s="280"/>
      <c r="D40" s="280"/>
      <c r="E40" s="281" t="s">
        <v>190</v>
      </c>
      <c r="F40" s="279"/>
      <c r="G40" s="176"/>
      <c r="H40" s="22"/>
      <c r="I40" s="264"/>
      <c r="J40" s="264"/>
      <c r="K40" s="264"/>
      <c r="L40" s="264">
        <v>1</v>
      </c>
      <c r="M40" s="361"/>
      <c r="N40" s="22"/>
      <c r="O40" s="264"/>
      <c r="P40" s="264"/>
      <c r="Q40" s="264"/>
      <c r="R40" s="264"/>
      <c r="S40" s="361"/>
      <c r="T40" s="256">
        <f t="shared" si="11"/>
        <v>0</v>
      </c>
      <c r="U40" s="12">
        <f t="shared" si="12"/>
        <v>1</v>
      </c>
      <c r="V40" s="12">
        <f t="shared" si="13"/>
        <v>1</v>
      </c>
      <c r="W40" s="42">
        <f t="shared" si="14"/>
        <v>0</v>
      </c>
      <c r="X40" s="12">
        <f t="shared" si="15"/>
        <v>0</v>
      </c>
      <c r="Y40" s="12">
        <f t="shared" si="16"/>
        <v>0</v>
      </c>
      <c r="Z40" s="42">
        <f t="shared" si="27"/>
        <v>0</v>
      </c>
      <c r="AA40" s="12">
        <f t="shared" si="27"/>
        <v>1</v>
      </c>
      <c r="AB40" s="12">
        <f t="shared" si="17"/>
        <v>1</v>
      </c>
      <c r="AC40" s="191"/>
      <c r="AD40" s="205"/>
      <c r="AE40" s="381"/>
      <c r="AF40" s="238"/>
    </row>
    <row r="41" spans="1:32" s="253" customFormat="1" ht="18.649999999999999" customHeight="1" x14ac:dyDescent="0.35">
      <c r="A41" s="227"/>
      <c r="B41" s="243" t="s">
        <v>468</v>
      </c>
      <c r="C41" s="280" t="s">
        <v>133</v>
      </c>
      <c r="D41" s="280" t="s">
        <v>133</v>
      </c>
      <c r="E41" s="289" t="s">
        <v>191</v>
      </c>
      <c r="F41" s="287"/>
      <c r="G41" s="343" t="s">
        <v>192</v>
      </c>
      <c r="H41" s="22"/>
      <c r="I41" s="264"/>
      <c r="J41" s="264"/>
      <c r="K41" s="264"/>
      <c r="L41" s="264"/>
      <c r="M41" s="361">
        <v>1</v>
      </c>
      <c r="N41" s="22"/>
      <c r="O41" s="264"/>
      <c r="P41" s="264"/>
      <c r="Q41" s="264"/>
      <c r="R41" s="264"/>
      <c r="S41" s="361"/>
      <c r="T41" s="256">
        <f t="shared" si="11"/>
        <v>0</v>
      </c>
      <c r="U41" s="12">
        <f t="shared" si="12"/>
        <v>1</v>
      </c>
      <c r="V41" s="12">
        <f t="shared" si="13"/>
        <v>1</v>
      </c>
      <c r="W41" s="42">
        <f t="shared" si="14"/>
        <v>0</v>
      </c>
      <c r="X41" s="12">
        <f t="shared" si="15"/>
        <v>0</v>
      </c>
      <c r="Y41" s="12">
        <f t="shared" si="16"/>
        <v>0</v>
      </c>
      <c r="Z41" s="42">
        <f t="shared" si="27"/>
        <v>0</v>
      </c>
      <c r="AA41" s="12">
        <f t="shared" si="27"/>
        <v>1</v>
      </c>
      <c r="AB41" s="12">
        <f t="shared" si="17"/>
        <v>1</v>
      </c>
      <c r="AC41" s="197" t="s">
        <v>451</v>
      </c>
      <c r="AD41" s="191" t="s">
        <v>450</v>
      </c>
      <c r="AE41" s="381"/>
      <c r="AF41" s="238"/>
    </row>
    <row r="42" spans="1:32" s="253" customFormat="1" ht="15.65" customHeight="1" x14ac:dyDescent="0.35">
      <c r="A42" s="227"/>
      <c r="B42" s="243"/>
      <c r="C42" s="280"/>
      <c r="D42" s="280"/>
      <c r="E42" s="281" t="s">
        <v>193</v>
      </c>
      <c r="F42" s="287"/>
      <c r="G42" s="343"/>
      <c r="H42" s="22"/>
      <c r="I42" s="264"/>
      <c r="J42" s="264"/>
      <c r="K42" s="264"/>
      <c r="L42" s="264"/>
      <c r="M42" s="361">
        <v>1</v>
      </c>
      <c r="N42" s="22"/>
      <c r="O42" s="264"/>
      <c r="P42" s="264"/>
      <c r="Q42" s="264"/>
      <c r="R42" s="264"/>
      <c r="S42" s="361"/>
      <c r="T42" s="256">
        <f t="shared" si="11"/>
        <v>0</v>
      </c>
      <c r="U42" s="12">
        <f t="shared" si="12"/>
        <v>1</v>
      </c>
      <c r="V42" s="12">
        <f t="shared" si="13"/>
        <v>1</v>
      </c>
      <c r="W42" s="42">
        <f t="shared" si="14"/>
        <v>0</v>
      </c>
      <c r="X42" s="12">
        <f t="shared" si="15"/>
        <v>0</v>
      </c>
      <c r="Y42" s="12">
        <f t="shared" si="16"/>
        <v>0</v>
      </c>
      <c r="Z42" s="42">
        <f t="shared" si="27"/>
        <v>0</v>
      </c>
      <c r="AA42" s="12">
        <f t="shared" si="27"/>
        <v>1</v>
      </c>
      <c r="AB42" s="12">
        <f t="shared" si="17"/>
        <v>1</v>
      </c>
      <c r="AC42" s="197"/>
      <c r="AD42" s="191"/>
      <c r="AE42" s="381"/>
      <c r="AF42" s="238"/>
    </row>
    <row r="43" spans="1:32" s="253" customFormat="1" ht="15.65" customHeight="1" x14ac:dyDescent="0.35">
      <c r="A43" s="227"/>
      <c r="B43" s="243"/>
      <c r="C43" s="280"/>
      <c r="D43" s="280"/>
      <c r="E43" s="281" t="s">
        <v>194</v>
      </c>
      <c r="F43" s="287" t="s">
        <v>195</v>
      </c>
      <c r="G43" s="343"/>
      <c r="H43" s="22"/>
      <c r="I43" s="264"/>
      <c r="J43" s="264"/>
      <c r="K43" s="264"/>
      <c r="L43" s="264"/>
      <c r="M43" s="361">
        <v>1</v>
      </c>
      <c r="N43" s="22"/>
      <c r="O43" s="264"/>
      <c r="P43" s="264"/>
      <c r="Q43" s="264"/>
      <c r="R43" s="264"/>
      <c r="S43" s="361"/>
      <c r="T43" s="256">
        <f t="shared" si="11"/>
        <v>0</v>
      </c>
      <c r="U43" s="12">
        <f t="shared" si="12"/>
        <v>1</v>
      </c>
      <c r="V43" s="12">
        <f t="shared" si="13"/>
        <v>1</v>
      </c>
      <c r="W43" s="42">
        <f t="shared" si="14"/>
        <v>0</v>
      </c>
      <c r="X43" s="12">
        <f t="shared" si="15"/>
        <v>0</v>
      </c>
      <c r="Y43" s="12">
        <f t="shared" si="16"/>
        <v>0</v>
      </c>
      <c r="Z43" s="42">
        <f t="shared" si="27"/>
        <v>0</v>
      </c>
      <c r="AA43" s="12">
        <f t="shared" si="27"/>
        <v>1</v>
      </c>
      <c r="AB43" s="12">
        <f t="shared" si="17"/>
        <v>1</v>
      </c>
      <c r="AC43" s="197"/>
      <c r="AD43" s="191"/>
      <c r="AE43" s="381"/>
      <c r="AF43" s="238"/>
    </row>
    <row r="44" spans="1:32" s="253" customFormat="1" ht="15.65" customHeight="1" x14ac:dyDescent="0.35">
      <c r="A44" s="227"/>
      <c r="B44" s="243"/>
      <c r="C44" s="280"/>
      <c r="D44" s="280"/>
      <c r="E44" s="284" t="s">
        <v>196</v>
      </c>
      <c r="F44" s="287"/>
      <c r="G44" s="343"/>
      <c r="H44" s="22"/>
      <c r="I44" s="264"/>
      <c r="J44" s="264"/>
      <c r="K44" s="264"/>
      <c r="L44" s="264"/>
      <c r="M44" s="361">
        <v>1</v>
      </c>
      <c r="N44" s="22"/>
      <c r="O44" s="264"/>
      <c r="P44" s="264"/>
      <c r="Q44" s="264"/>
      <c r="R44" s="264"/>
      <c r="S44" s="361"/>
      <c r="T44" s="256">
        <f t="shared" si="11"/>
        <v>0</v>
      </c>
      <c r="U44" s="12">
        <f t="shared" si="12"/>
        <v>1</v>
      </c>
      <c r="V44" s="12">
        <f t="shared" si="13"/>
        <v>1</v>
      </c>
      <c r="W44" s="42">
        <f t="shared" si="14"/>
        <v>0</v>
      </c>
      <c r="X44" s="12">
        <f t="shared" si="15"/>
        <v>0</v>
      </c>
      <c r="Y44" s="12">
        <f t="shared" si="16"/>
        <v>0</v>
      </c>
      <c r="Z44" s="42">
        <f t="shared" si="27"/>
        <v>0</v>
      </c>
      <c r="AA44" s="12">
        <f t="shared" si="27"/>
        <v>1</v>
      </c>
      <c r="AB44" s="12">
        <f t="shared" si="17"/>
        <v>1</v>
      </c>
      <c r="AC44" s="197"/>
      <c r="AD44" s="191"/>
      <c r="AE44" s="381"/>
      <c r="AF44" s="238"/>
    </row>
    <row r="45" spans="1:32" s="253" customFormat="1" ht="15.65" customHeight="1" x14ac:dyDescent="0.35">
      <c r="A45" s="227"/>
      <c r="B45" s="243"/>
      <c r="C45" s="280"/>
      <c r="D45" s="280"/>
      <c r="E45" s="284" t="s">
        <v>197</v>
      </c>
      <c r="F45" s="287"/>
      <c r="G45" s="343"/>
      <c r="H45" s="22"/>
      <c r="I45" s="264"/>
      <c r="J45" s="264"/>
      <c r="K45" s="264"/>
      <c r="L45" s="264"/>
      <c r="M45" s="361">
        <v>1</v>
      </c>
      <c r="N45" s="22"/>
      <c r="O45" s="264"/>
      <c r="P45" s="264"/>
      <c r="Q45" s="264"/>
      <c r="R45" s="264"/>
      <c r="S45" s="361"/>
      <c r="T45" s="256">
        <f t="shared" si="11"/>
        <v>0</v>
      </c>
      <c r="U45" s="12">
        <f t="shared" si="12"/>
        <v>1</v>
      </c>
      <c r="V45" s="12">
        <f t="shared" si="13"/>
        <v>1</v>
      </c>
      <c r="W45" s="42">
        <f t="shared" si="14"/>
        <v>0</v>
      </c>
      <c r="X45" s="12">
        <f t="shared" si="15"/>
        <v>0</v>
      </c>
      <c r="Y45" s="12">
        <f t="shared" si="16"/>
        <v>0</v>
      </c>
      <c r="Z45" s="42">
        <f t="shared" si="27"/>
        <v>0</v>
      </c>
      <c r="AA45" s="12">
        <f t="shared" si="27"/>
        <v>1</v>
      </c>
      <c r="AB45" s="12">
        <f t="shared" si="17"/>
        <v>1</v>
      </c>
      <c r="AC45" s="197"/>
      <c r="AD45" s="191"/>
      <c r="AE45" s="381"/>
      <c r="AF45" s="238"/>
    </row>
    <row r="46" spans="1:32" s="253" customFormat="1" ht="15.65" customHeight="1" thickBot="1" x14ac:dyDescent="0.4">
      <c r="A46" s="227"/>
      <c r="B46" s="243"/>
      <c r="C46" s="244"/>
      <c r="D46" s="280"/>
      <c r="E46" s="255" t="s">
        <v>198</v>
      </c>
      <c r="F46" s="279" t="s">
        <v>199</v>
      </c>
      <c r="G46" s="176"/>
      <c r="H46" s="22"/>
      <c r="I46" s="264"/>
      <c r="J46" s="264"/>
      <c r="K46" s="264"/>
      <c r="L46" s="264"/>
      <c r="M46" s="361">
        <v>1</v>
      </c>
      <c r="N46" s="22"/>
      <c r="O46" s="264"/>
      <c r="P46" s="264"/>
      <c r="Q46" s="264"/>
      <c r="R46" s="264"/>
      <c r="S46" s="361"/>
      <c r="T46" s="256">
        <f t="shared" si="11"/>
        <v>0</v>
      </c>
      <c r="U46" s="12">
        <f t="shared" si="12"/>
        <v>1</v>
      </c>
      <c r="V46" s="12">
        <f t="shared" si="13"/>
        <v>1</v>
      </c>
      <c r="W46" s="42">
        <f t="shared" si="14"/>
        <v>0</v>
      </c>
      <c r="X46" s="12">
        <f t="shared" si="15"/>
        <v>0</v>
      </c>
      <c r="Y46" s="12">
        <f t="shared" si="16"/>
        <v>0</v>
      </c>
      <c r="Z46" s="42">
        <f t="shared" si="27"/>
        <v>0</v>
      </c>
      <c r="AA46" s="12">
        <f t="shared" si="27"/>
        <v>1</v>
      </c>
      <c r="AB46" s="12">
        <f t="shared" si="17"/>
        <v>1</v>
      </c>
      <c r="AC46" s="245"/>
      <c r="AD46" s="191"/>
      <c r="AE46" s="381"/>
      <c r="AF46" s="238"/>
    </row>
    <row r="47" spans="1:32" s="253" customFormat="1" ht="21" customHeight="1" thickBot="1" x14ac:dyDescent="0.4">
      <c r="A47" s="227"/>
      <c r="B47" s="240" t="s">
        <v>200</v>
      </c>
      <c r="C47" s="241" t="s">
        <v>133</v>
      </c>
      <c r="D47" s="241" t="s">
        <v>133</v>
      </c>
      <c r="E47" s="110" t="s">
        <v>201</v>
      </c>
      <c r="F47" s="85" t="s">
        <v>202</v>
      </c>
      <c r="G47" s="344"/>
      <c r="H47" s="362"/>
      <c r="I47" s="111"/>
      <c r="J47" s="111"/>
      <c r="K47" s="111"/>
      <c r="L47" s="111"/>
      <c r="M47" s="363"/>
      <c r="N47" s="362">
        <v>1</v>
      </c>
      <c r="O47" s="111"/>
      <c r="P47" s="111"/>
      <c r="Q47" s="111">
        <v>1</v>
      </c>
      <c r="R47" s="111"/>
      <c r="S47" s="363"/>
      <c r="T47" s="256">
        <f t="shared" si="11"/>
        <v>0</v>
      </c>
      <c r="U47" s="12">
        <f t="shared" si="12"/>
        <v>0</v>
      </c>
      <c r="V47" s="12">
        <f t="shared" si="13"/>
        <v>0</v>
      </c>
      <c r="W47" s="42">
        <f t="shared" si="14"/>
        <v>1</v>
      </c>
      <c r="X47" s="12">
        <f t="shared" si="15"/>
        <v>1</v>
      </c>
      <c r="Y47" s="12">
        <f t="shared" si="16"/>
        <v>2</v>
      </c>
      <c r="Z47" s="42">
        <f t="shared" si="27"/>
        <v>1</v>
      </c>
      <c r="AA47" s="12">
        <f t="shared" si="27"/>
        <v>1</v>
      </c>
      <c r="AB47" s="12">
        <f t="shared" si="17"/>
        <v>2</v>
      </c>
      <c r="AC47" s="242" t="s">
        <v>203</v>
      </c>
      <c r="AD47" s="242" t="s">
        <v>204</v>
      </c>
      <c r="AE47" s="381"/>
      <c r="AF47" s="238"/>
    </row>
    <row r="48" spans="1:32" s="253" customFormat="1" ht="24" customHeight="1" x14ac:dyDescent="0.35">
      <c r="A48" s="227"/>
      <c r="B48" s="240"/>
      <c r="C48" s="280"/>
      <c r="D48" s="280"/>
      <c r="E48" s="290" t="s">
        <v>205</v>
      </c>
      <c r="F48" s="287"/>
      <c r="G48" s="343"/>
      <c r="H48" s="22"/>
      <c r="I48" s="264"/>
      <c r="J48" s="264"/>
      <c r="K48" s="264"/>
      <c r="L48" s="264"/>
      <c r="M48" s="361"/>
      <c r="N48" s="22">
        <v>1</v>
      </c>
      <c r="O48" s="264"/>
      <c r="P48" s="264"/>
      <c r="Q48" s="264"/>
      <c r="R48" s="264"/>
      <c r="S48" s="361"/>
      <c r="T48" s="256">
        <f t="shared" si="11"/>
        <v>0</v>
      </c>
      <c r="U48" s="12">
        <f t="shared" si="12"/>
        <v>0</v>
      </c>
      <c r="V48" s="12">
        <f t="shared" si="13"/>
        <v>0</v>
      </c>
      <c r="W48" s="42">
        <f t="shared" si="14"/>
        <v>1</v>
      </c>
      <c r="X48" s="12">
        <f t="shared" si="15"/>
        <v>0</v>
      </c>
      <c r="Y48" s="12">
        <f t="shared" si="16"/>
        <v>1</v>
      </c>
      <c r="Z48" s="42">
        <f t="shared" si="27"/>
        <v>1</v>
      </c>
      <c r="AA48" s="12">
        <f t="shared" si="27"/>
        <v>0</v>
      </c>
      <c r="AB48" s="12">
        <f t="shared" si="17"/>
        <v>1</v>
      </c>
      <c r="AC48" s="191"/>
      <c r="AD48" s="191"/>
      <c r="AE48" s="381"/>
      <c r="AF48" s="238"/>
    </row>
    <row r="49" spans="1:32" s="253" customFormat="1" ht="14.5" customHeight="1" thickBot="1" x14ac:dyDescent="0.4">
      <c r="A49" s="227"/>
      <c r="B49" s="35" t="s">
        <v>206</v>
      </c>
      <c r="C49" s="266"/>
      <c r="D49" s="266"/>
      <c r="E49" s="266"/>
      <c r="F49" s="266"/>
      <c r="G49" s="24"/>
      <c r="H49" s="403"/>
      <c r="I49" s="404"/>
      <c r="J49" s="404"/>
      <c r="K49" s="404"/>
      <c r="L49" s="404"/>
      <c r="M49" s="405"/>
      <c r="N49" s="403"/>
      <c r="O49" s="404"/>
      <c r="P49" s="404"/>
      <c r="Q49" s="404"/>
      <c r="R49" s="404"/>
      <c r="S49" s="405"/>
      <c r="T49" s="266"/>
      <c r="U49" s="13"/>
      <c r="V49" s="13"/>
      <c r="W49" s="23"/>
      <c r="X49" s="13"/>
      <c r="Y49" s="13"/>
      <c r="Z49" s="23"/>
      <c r="AA49" s="13"/>
      <c r="AB49" s="13"/>
      <c r="AC49" s="45"/>
      <c r="AD49" s="45"/>
      <c r="AE49" s="23"/>
      <c r="AF49" s="45"/>
    </row>
    <row r="50" spans="1:32" s="253" customFormat="1" ht="15" customHeight="1" x14ac:dyDescent="0.35">
      <c r="A50" s="227"/>
      <c r="B50" s="313" t="s">
        <v>60</v>
      </c>
      <c r="C50" s="188" t="s">
        <v>207</v>
      </c>
      <c r="D50" s="188" t="s">
        <v>208</v>
      </c>
      <c r="E50" s="59" t="s">
        <v>209</v>
      </c>
      <c r="F50" s="60" t="s">
        <v>210</v>
      </c>
      <c r="G50" s="177"/>
      <c r="H50" s="61"/>
      <c r="I50" s="62"/>
      <c r="J50" s="62">
        <v>1</v>
      </c>
      <c r="K50" s="62"/>
      <c r="L50" s="62"/>
      <c r="M50" s="364"/>
      <c r="N50" s="61"/>
      <c r="O50" s="62">
        <v>1</v>
      </c>
      <c r="P50" s="62"/>
      <c r="Q50" s="62"/>
      <c r="R50" s="62">
        <v>1</v>
      </c>
      <c r="S50" s="364"/>
      <c r="T50" s="75">
        <f t="shared" ref="T50:T80" si="28">SUM(H50:J50)</f>
        <v>1</v>
      </c>
      <c r="U50" s="75">
        <f t="shared" ref="U50:U80" si="29">SUM(K50:M50)</f>
        <v>0</v>
      </c>
      <c r="V50" s="75">
        <f t="shared" ref="V50:V80" si="30">T50+U50</f>
        <v>1</v>
      </c>
      <c r="W50" s="79">
        <f t="shared" ref="W50:W80" si="31">SUM(N50:P50)</f>
        <v>1</v>
      </c>
      <c r="X50" s="75">
        <f t="shared" ref="X50:X80" si="32">SUM(Q50:S50)</f>
        <v>1</v>
      </c>
      <c r="Y50" s="75">
        <f t="shared" ref="Y50:Y80" si="33">W50+X50</f>
        <v>2</v>
      </c>
      <c r="Z50" s="79">
        <f t="shared" ref="Z50:Z60" si="34">T50+W50</f>
        <v>2</v>
      </c>
      <c r="AA50" s="75">
        <f t="shared" ref="AA50:AA60" si="35">U50+X50</f>
        <v>1</v>
      </c>
      <c r="AB50" s="75">
        <f t="shared" ref="AB50:AB80" si="36">Y50+V50</f>
        <v>3</v>
      </c>
      <c r="AC50" s="196" t="s">
        <v>211</v>
      </c>
      <c r="AD50" s="190" t="s">
        <v>212</v>
      </c>
      <c r="AE50" s="382"/>
      <c r="AF50" s="190"/>
    </row>
    <row r="51" spans="1:32" s="253" customFormat="1" ht="15" customHeight="1" x14ac:dyDescent="0.35">
      <c r="A51" s="227"/>
      <c r="B51" s="314"/>
      <c r="C51" s="291"/>
      <c r="D51" s="291"/>
      <c r="E51" s="292" t="s">
        <v>213</v>
      </c>
      <c r="F51" s="282" t="s">
        <v>214</v>
      </c>
      <c r="G51" s="58"/>
      <c r="H51" s="22"/>
      <c r="I51" s="264"/>
      <c r="J51" s="264">
        <v>1</v>
      </c>
      <c r="K51" s="264"/>
      <c r="L51" s="264"/>
      <c r="M51" s="361"/>
      <c r="N51" s="22"/>
      <c r="O51" s="264"/>
      <c r="P51" s="264"/>
      <c r="Q51" s="264"/>
      <c r="R51" s="264">
        <v>1</v>
      </c>
      <c r="S51" s="361"/>
      <c r="T51" s="12">
        <f t="shared" si="28"/>
        <v>1</v>
      </c>
      <c r="U51" s="12">
        <f t="shared" si="29"/>
        <v>0</v>
      </c>
      <c r="V51" s="12">
        <f t="shared" si="30"/>
        <v>1</v>
      </c>
      <c r="W51" s="42">
        <f t="shared" si="31"/>
        <v>0</v>
      </c>
      <c r="X51" s="12">
        <f t="shared" si="32"/>
        <v>1</v>
      </c>
      <c r="Y51" s="12">
        <f t="shared" si="33"/>
        <v>1</v>
      </c>
      <c r="Z51" s="42">
        <f t="shared" si="34"/>
        <v>1</v>
      </c>
      <c r="AA51" s="12">
        <f t="shared" si="35"/>
        <v>1</v>
      </c>
      <c r="AB51" s="12">
        <f t="shared" si="36"/>
        <v>2</v>
      </c>
      <c r="AC51" s="197"/>
      <c r="AD51" s="191"/>
      <c r="AE51" s="380"/>
      <c r="AF51" s="191"/>
    </row>
    <row r="52" spans="1:32" s="253" customFormat="1" ht="15" customHeight="1" x14ac:dyDescent="0.35">
      <c r="A52" s="227"/>
      <c r="B52" s="314"/>
      <c r="C52" s="291"/>
      <c r="D52" s="291"/>
      <c r="E52" s="283" t="s">
        <v>215</v>
      </c>
      <c r="F52" s="282"/>
      <c r="G52" s="58"/>
      <c r="H52" s="22"/>
      <c r="I52" s="264"/>
      <c r="J52" s="264">
        <v>1</v>
      </c>
      <c r="K52" s="264"/>
      <c r="L52" s="264"/>
      <c r="M52" s="361"/>
      <c r="N52" s="22"/>
      <c r="O52" s="264"/>
      <c r="P52" s="264"/>
      <c r="Q52" s="264"/>
      <c r="R52" s="264">
        <v>1</v>
      </c>
      <c r="S52" s="361"/>
      <c r="T52" s="12">
        <f t="shared" si="28"/>
        <v>1</v>
      </c>
      <c r="U52" s="12">
        <f t="shared" si="29"/>
        <v>0</v>
      </c>
      <c r="V52" s="12">
        <f t="shared" si="30"/>
        <v>1</v>
      </c>
      <c r="W52" s="42">
        <f t="shared" si="31"/>
        <v>0</v>
      </c>
      <c r="X52" s="12">
        <f t="shared" si="32"/>
        <v>1</v>
      </c>
      <c r="Y52" s="12">
        <f t="shared" si="33"/>
        <v>1</v>
      </c>
      <c r="Z52" s="42">
        <f t="shared" si="34"/>
        <v>1</v>
      </c>
      <c r="AA52" s="12">
        <f t="shared" si="35"/>
        <v>1</v>
      </c>
      <c r="AB52" s="12">
        <f t="shared" si="36"/>
        <v>2</v>
      </c>
      <c r="AC52" s="197"/>
      <c r="AD52" s="191"/>
      <c r="AE52" s="380"/>
      <c r="AF52" s="191"/>
    </row>
    <row r="53" spans="1:32" s="253" customFormat="1" ht="15" customHeight="1" x14ac:dyDescent="0.35">
      <c r="A53" s="227"/>
      <c r="B53" s="314"/>
      <c r="C53" s="291"/>
      <c r="D53" s="291" t="s">
        <v>216</v>
      </c>
      <c r="E53" s="255" t="s">
        <v>217</v>
      </c>
      <c r="F53" s="279"/>
      <c r="G53" s="176"/>
      <c r="H53" s="22"/>
      <c r="I53" s="264"/>
      <c r="J53" s="264">
        <v>1</v>
      </c>
      <c r="K53" s="264"/>
      <c r="L53" s="264"/>
      <c r="M53" s="361"/>
      <c r="N53" s="22"/>
      <c r="O53" s="264">
        <v>1</v>
      </c>
      <c r="P53" s="264"/>
      <c r="Q53" s="264"/>
      <c r="R53" s="264">
        <v>1</v>
      </c>
      <c r="S53" s="361"/>
      <c r="T53" s="12">
        <f t="shared" si="28"/>
        <v>1</v>
      </c>
      <c r="U53" s="12">
        <f t="shared" si="29"/>
        <v>0</v>
      </c>
      <c r="V53" s="12">
        <f t="shared" si="30"/>
        <v>1</v>
      </c>
      <c r="W53" s="42">
        <f t="shared" si="31"/>
        <v>1</v>
      </c>
      <c r="X53" s="12">
        <f t="shared" si="32"/>
        <v>1</v>
      </c>
      <c r="Y53" s="12">
        <f t="shared" si="33"/>
        <v>2</v>
      </c>
      <c r="Z53" s="42">
        <f t="shared" si="34"/>
        <v>2</v>
      </c>
      <c r="AA53" s="12">
        <f t="shared" si="35"/>
        <v>1</v>
      </c>
      <c r="AB53" s="12">
        <f t="shared" si="36"/>
        <v>3</v>
      </c>
      <c r="AC53" s="197"/>
      <c r="AD53" s="191"/>
      <c r="AE53" s="380"/>
      <c r="AF53" s="191"/>
    </row>
    <row r="54" spans="1:32" s="253" customFormat="1" ht="15" customHeight="1" x14ac:dyDescent="0.35">
      <c r="A54" s="227"/>
      <c r="B54" s="314"/>
      <c r="C54" s="291"/>
      <c r="D54" s="291"/>
      <c r="E54" s="255" t="s">
        <v>218</v>
      </c>
      <c r="F54" s="279" t="s">
        <v>219</v>
      </c>
      <c r="G54" s="176" t="s">
        <v>220</v>
      </c>
      <c r="H54" s="22"/>
      <c r="I54" s="264"/>
      <c r="J54" s="264"/>
      <c r="K54" s="264"/>
      <c r="L54" s="264"/>
      <c r="M54" s="361"/>
      <c r="N54" s="22"/>
      <c r="O54" s="264">
        <v>1</v>
      </c>
      <c r="P54" s="264"/>
      <c r="Q54" s="264"/>
      <c r="R54" s="264"/>
      <c r="S54" s="361"/>
      <c r="T54" s="12">
        <f t="shared" si="28"/>
        <v>0</v>
      </c>
      <c r="U54" s="12">
        <f t="shared" si="29"/>
        <v>0</v>
      </c>
      <c r="V54" s="12">
        <f t="shared" si="30"/>
        <v>0</v>
      </c>
      <c r="W54" s="42">
        <f t="shared" si="31"/>
        <v>1</v>
      </c>
      <c r="X54" s="12">
        <f t="shared" si="32"/>
        <v>0</v>
      </c>
      <c r="Y54" s="12">
        <f t="shared" si="33"/>
        <v>1</v>
      </c>
      <c r="Z54" s="42">
        <f t="shared" si="34"/>
        <v>1</v>
      </c>
      <c r="AA54" s="12">
        <f t="shared" si="35"/>
        <v>0</v>
      </c>
      <c r="AB54" s="12">
        <f t="shared" si="36"/>
        <v>1</v>
      </c>
      <c r="AC54" s="197"/>
      <c r="AD54" s="191"/>
      <c r="AE54" s="380"/>
      <c r="AF54" s="191"/>
    </row>
    <row r="55" spans="1:32" s="253" customFormat="1" ht="15" customHeight="1" x14ac:dyDescent="0.35">
      <c r="A55" s="227"/>
      <c r="B55" s="314"/>
      <c r="C55" s="291"/>
      <c r="D55" s="291"/>
      <c r="E55" s="255" t="s">
        <v>221</v>
      </c>
      <c r="F55" s="279" t="s">
        <v>222</v>
      </c>
      <c r="G55" s="176"/>
      <c r="H55" s="22"/>
      <c r="I55" s="264"/>
      <c r="J55" s="264"/>
      <c r="K55" s="264"/>
      <c r="L55" s="264"/>
      <c r="M55" s="361"/>
      <c r="N55" s="22"/>
      <c r="O55" s="264">
        <v>1</v>
      </c>
      <c r="P55" s="264"/>
      <c r="Q55" s="264"/>
      <c r="R55" s="264"/>
      <c r="S55" s="361"/>
      <c r="T55" s="12">
        <f t="shared" si="28"/>
        <v>0</v>
      </c>
      <c r="U55" s="12">
        <f t="shared" si="29"/>
        <v>0</v>
      </c>
      <c r="V55" s="12">
        <f t="shared" si="30"/>
        <v>0</v>
      </c>
      <c r="W55" s="42">
        <f t="shared" si="31"/>
        <v>1</v>
      </c>
      <c r="X55" s="12">
        <f t="shared" si="32"/>
        <v>0</v>
      </c>
      <c r="Y55" s="12">
        <f t="shared" si="33"/>
        <v>1</v>
      </c>
      <c r="Z55" s="42">
        <f t="shared" si="34"/>
        <v>1</v>
      </c>
      <c r="AA55" s="12">
        <f t="shared" si="35"/>
        <v>0</v>
      </c>
      <c r="AB55" s="12">
        <f t="shared" si="36"/>
        <v>1</v>
      </c>
      <c r="AC55" s="197"/>
      <c r="AD55" s="191"/>
      <c r="AE55" s="380"/>
      <c r="AF55" s="191"/>
    </row>
    <row r="56" spans="1:32" s="253" customFormat="1" ht="15" customHeight="1" thickBot="1" x14ac:dyDescent="0.4">
      <c r="A56" s="227"/>
      <c r="B56" s="315"/>
      <c r="C56" s="195"/>
      <c r="D56" s="195"/>
      <c r="E56" s="64" t="s">
        <v>223</v>
      </c>
      <c r="F56" s="65"/>
      <c r="G56" s="66"/>
      <c r="H56" s="406"/>
      <c r="I56" s="407"/>
      <c r="J56" s="407">
        <v>1</v>
      </c>
      <c r="K56" s="407"/>
      <c r="L56" s="407"/>
      <c r="M56" s="408"/>
      <c r="N56" s="406"/>
      <c r="O56" s="407"/>
      <c r="P56" s="407"/>
      <c r="Q56" s="407"/>
      <c r="R56" s="407"/>
      <c r="S56" s="408"/>
      <c r="T56" s="76">
        <f t="shared" si="28"/>
        <v>1</v>
      </c>
      <c r="U56" s="76">
        <f t="shared" si="29"/>
        <v>0</v>
      </c>
      <c r="V56" s="76">
        <f t="shared" si="30"/>
        <v>1</v>
      </c>
      <c r="W56" s="80">
        <f t="shared" si="31"/>
        <v>0</v>
      </c>
      <c r="X56" s="76">
        <f t="shared" si="32"/>
        <v>0</v>
      </c>
      <c r="Y56" s="76">
        <f t="shared" si="33"/>
        <v>0</v>
      </c>
      <c r="Z56" s="80">
        <f t="shared" si="34"/>
        <v>1</v>
      </c>
      <c r="AA56" s="76">
        <f t="shared" si="35"/>
        <v>0</v>
      </c>
      <c r="AB56" s="76">
        <f t="shared" si="36"/>
        <v>1</v>
      </c>
      <c r="AC56" s="198"/>
      <c r="AD56" s="192"/>
      <c r="AE56" s="383"/>
      <c r="AF56" s="192"/>
    </row>
    <row r="57" spans="1:32" s="253" customFormat="1" ht="15" customHeight="1" x14ac:dyDescent="0.35">
      <c r="A57" s="227"/>
      <c r="B57" s="316" t="s">
        <v>61</v>
      </c>
      <c r="C57" s="188" t="s">
        <v>207</v>
      </c>
      <c r="D57" s="188" t="s">
        <v>208</v>
      </c>
      <c r="E57" s="67" t="s">
        <v>224</v>
      </c>
      <c r="F57" s="74" t="s">
        <v>225</v>
      </c>
      <c r="G57" s="345"/>
      <c r="H57" s="61"/>
      <c r="I57" s="62">
        <v>1</v>
      </c>
      <c r="J57" s="62"/>
      <c r="K57" s="62"/>
      <c r="L57" s="62"/>
      <c r="M57" s="364"/>
      <c r="N57" s="61"/>
      <c r="O57" s="62"/>
      <c r="P57" s="62"/>
      <c r="Q57" s="62"/>
      <c r="R57" s="62"/>
      <c r="S57" s="364"/>
      <c r="T57" s="75">
        <f t="shared" si="28"/>
        <v>1</v>
      </c>
      <c r="U57" s="75">
        <f t="shared" si="29"/>
        <v>0</v>
      </c>
      <c r="V57" s="75">
        <f t="shared" si="30"/>
        <v>1</v>
      </c>
      <c r="W57" s="79">
        <f t="shared" si="31"/>
        <v>0</v>
      </c>
      <c r="X57" s="75">
        <f t="shared" si="32"/>
        <v>0</v>
      </c>
      <c r="Y57" s="75">
        <f t="shared" si="33"/>
        <v>0</v>
      </c>
      <c r="Z57" s="79">
        <f t="shared" si="34"/>
        <v>1</v>
      </c>
      <c r="AA57" s="75">
        <f t="shared" si="35"/>
        <v>0</v>
      </c>
      <c r="AB57" s="75">
        <f t="shared" si="36"/>
        <v>1</v>
      </c>
      <c r="AC57" s="190" t="s">
        <v>211</v>
      </c>
      <c r="AD57" s="190" t="s">
        <v>226</v>
      </c>
      <c r="AE57" s="382"/>
      <c r="AF57" s="190" t="s">
        <v>454</v>
      </c>
    </row>
    <row r="58" spans="1:32" s="253" customFormat="1" ht="15" customHeight="1" x14ac:dyDescent="0.35">
      <c r="A58" s="227"/>
      <c r="B58" s="317"/>
      <c r="C58" s="291"/>
      <c r="D58" s="291"/>
      <c r="E58" s="255" t="s">
        <v>227</v>
      </c>
      <c r="F58" s="282"/>
      <c r="G58" s="58" t="s">
        <v>228</v>
      </c>
      <c r="H58" s="22"/>
      <c r="I58" s="264">
        <v>1</v>
      </c>
      <c r="J58" s="264"/>
      <c r="K58" s="264"/>
      <c r="L58" s="264"/>
      <c r="M58" s="361"/>
      <c r="N58" s="22"/>
      <c r="O58" s="264"/>
      <c r="P58" s="264"/>
      <c r="Q58" s="264"/>
      <c r="R58" s="264"/>
      <c r="S58" s="361"/>
      <c r="T58" s="12">
        <f t="shared" si="28"/>
        <v>1</v>
      </c>
      <c r="U58" s="12">
        <f t="shared" si="29"/>
        <v>0</v>
      </c>
      <c r="V58" s="12">
        <f t="shared" si="30"/>
        <v>1</v>
      </c>
      <c r="W58" s="42">
        <f t="shared" si="31"/>
        <v>0</v>
      </c>
      <c r="X58" s="12">
        <f t="shared" si="32"/>
        <v>0</v>
      </c>
      <c r="Y58" s="12">
        <f t="shared" si="33"/>
        <v>0</v>
      </c>
      <c r="Z58" s="42">
        <f t="shared" si="34"/>
        <v>1</v>
      </c>
      <c r="AA58" s="12">
        <f t="shared" si="35"/>
        <v>0</v>
      </c>
      <c r="AB58" s="12">
        <f t="shared" si="36"/>
        <v>1</v>
      </c>
      <c r="AC58" s="191"/>
      <c r="AD58" s="191"/>
      <c r="AE58" s="380"/>
      <c r="AF58" s="191"/>
    </row>
    <row r="59" spans="1:32" s="253" customFormat="1" ht="15" customHeight="1" x14ac:dyDescent="0.35">
      <c r="A59" s="227"/>
      <c r="B59" s="317"/>
      <c r="C59" s="291"/>
      <c r="D59" s="291"/>
      <c r="E59" s="255" t="s">
        <v>452</v>
      </c>
      <c r="F59" s="282"/>
      <c r="G59" s="58" t="s">
        <v>229</v>
      </c>
      <c r="H59" s="22"/>
      <c r="I59" s="264">
        <v>1</v>
      </c>
      <c r="J59" s="264"/>
      <c r="K59" s="264"/>
      <c r="L59" s="264"/>
      <c r="M59" s="361"/>
      <c r="N59" s="22"/>
      <c r="O59" s="264"/>
      <c r="P59" s="264"/>
      <c r="Q59" s="264"/>
      <c r="R59" s="264"/>
      <c r="S59" s="361"/>
      <c r="T59" s="12">
        <f t="shared" si="28"/>
        <v>1</v>
      </c>
      <c r="U59" s="12">
        <f t="shared" si="29"/>
        <v>0</v>
      </c>
      <c r="V59" s="12">
        <f t="shared" si="30"/>
        <v>1</v>
      </c>
      <c r="W59" s="42">
        <f t="shared" si="31"/>
        <v>0</v>
      </c>
      <c r="X59" s="12">
        <f t="shared" si="32"/>
        <v>0</v>
      </c>
      <c r="Y59" s="12">
        <f t="shared" si="33"/>
        <v>0</v>
      </c>
      <c r="Z59" s="42">
        <f t="shared" si="34"/>
        <v>1</v>
      </c>
      <c r="AA59" s="12">
        <f t="shared" si="35"/>
        <v>0</v>
      </c>
      <c r="AB59" s="12">
        <f t="shared" si="36"/>
        <v>1</v>
      </c>
      <c r="AC59" s="191"/>
      <c r="AD59" s="191"/>
      <c r="AE59" s="380"/>
      <c r="AF59" s="191"/>
    </row>
    <row r="60" spans="1:32" s="253" customFormat="1" ht="15" customHeight="1" x14ac:dyDescent="0.35">
      <c r="A60" s="227"/>
      <c r="B60" s="317"/>
      <c r="C60" s="291"/>
      <c r="D60" s="291"/>
      <c r="E60" s="284" t="s">
        <v>230</v>
      </c>
      <c r="F60" s="285"/>
      <c r="G60" s="58"/>
      <c r="H60" s="22"/>
      <c r="I60" s="264">
        <v>1</v>
      </c>
      <c r="J60" s="264"/>
      <c r="K60" s="264"/>
      <c r="L60" s="264"/>
      <c r="M60" s="361"/>
      <c r="N60" s="22"/>
      <c r="O60" s="264"/>
      <c r="P60" s="264"/>
      <c r="Q60" s="264"/>
      <c r="R60" s="264"/>
      <c r="S60" s="361"/>
      <c r="T60" s="12">
        <f t="shared" si="28"/>
        <v>1</v>
      </c>
      <c r="U60" s="12">
        <f t="shared" si="29"/>
        <v>0</v>
      </c>
      <c r="V60" s="12">
        <f t="shared" si="30"/>
        <v>1</v>
      </c>
      <c r="W60" s="42">
        <f t="shared" si="31"/>
        <v>0</v>
      </c>
      <c r="X60" s="12">
        <f t="shared" si="32"/>
        <v>0</v>
      </c>
      <c r="Y60" s="12">
        <f t="shared" si="33"/>
        <v>0</v>
      </c>
      <c r="Z60" s="42">
        <f t="shared" si="34"/>
        <v>1</v>
      </c>
      <c r="AA60" s="12">
        <f t="shared" si="35"/>
        <v>0</v>
      </c>
      <c r="AB60" s="12">
        <f t="shared" si="36"/>
        <v>1</v>
      </c>
      <c r="AC60" s="191"/>
      <c r="AD60" s="191"/>
      <c r="AE60" s="380"/>
      <c r="AF60" s="191"/>
    </row>
    <row r="61" spans="1:32" s="253" customFormat="1" ht="15" customHeight="1" x14ac:dyDescent="0.35">
      <c r="A61" s="227"/>
      <c r="B61" s="317"/>
      <c r="C61" s="291"/>
      <c r="D61" s="291"/>
      <c r="E61" s="281" t="s">
        <v>231</v>
      </c>
      <c r="F61" s="287"/>
      <c r="G61" s="343"/>
      <c r="H61" s="22"/>
      <c r="I61" s="264">
        <v>1</v>
      </c>
      <c r="J61" s="264"/>
      <c r="K61" s="264"/>
      <c r="L61" s="264"/>
      <c r="M61" s="361"/>
      <c r="N61" s="22"/>
      <c r="O61" s="264"/>
      <c r="P61" s="264"/>
      <c r="Q61" s="264"/>
      <c r="R61" s="264"/>
      <c r="S61" s="361"/>
      <c r="T61" s="12">
        <f t="shared" si="28"/>
        <v>1</v>
      </c>
      <c r="U61" s="12">
        <f t="shared" si="29"/>
        <v>0</v>
      </c>
      <c r="V61" s="12">
        <f t="shared" si="30"/>
        <v>1</v>
      </c>
      <c r="W61" s="42">
        <f t="shared" si="31"/>
        <v>0</v>
      </c>
      <c r="X61" s="12">
        <f t="shared" si="32"/>
        <v>0</v>
      </c>
      <c r="Y61" s="12">
        <f t="shared" si="33"/>
        <v>0</v>
      </c>
      <c r="Z61" s="42">
        <f t="shared" ref="Z61:AA73" si="37">T61+W61</f>
        <v>1</v>
      </c>
      <c r="AA61" s="12">
        <f t="shared" si="37"/>
        <v>0</v>
      </c>
      <c r="AB61" s="12">
        <f t="shared" si="36"/>
        <v>1</v>
      </c>
      <c r="AC61" s="191"/>
      <c r="AD61" s="191"/>
      <c r="AE61" s="380"/>
      <c r="AF61" s="191"/>
    </row>
    <row r="62" spans="1:32" s="253" customFormat="1" ht="17.149999999999999" customHeight="1" x14ac:dyDescent="0.35">
      <c r="A62" s="227"/>
      <c r="B62" s="317"/>
      <c r="C62" s="291"/>
      <c r="D62" s="291" t="s">
        <v>216</v>
      </c>
      <c r="E62" s="255" t="s">
        <v>232</v>
      </c>
      <c r="F62" s="287"/>
      <c r="G62" s="343"/>
      <c r="H62" s="25"/>
      <c r="I62" s="265">
        <v>1</v>
      </c>
      <c r="J62" s="265"/>
      <c r="K62" s="265"/>
      <c r="L62" s="265"/>
      <c r="M62" s="145"/>
      <c r="N62" s="25"/>
      <c r="O62" s="265"/>
      <c r="P62" s="265"/>
      <c r="Q62" s="265"/>
      <c r="R62" s="265"/>
      <c r="S62" s="145"/>
      <c r="T62" s="12">
        <f t="shared" si="28"/>
        <v>1</v>
      </c>
      <c r="U62" s="12">
        <f t="shared" si="29"/>
        <v>0</v>
      </c>
      <c r="V62" s="12">
        <f t="shared" si="30"/>
        <v>1</v>
      </c>
      <c r="W62" s="42">
        <f t="shared" si="31"/>
        <v>0</v>
      </c>
      <c r="X62" s="12">
        <f t="shared" si="32"/>
        <v>0</v>
      </c>
      <c r="Y62" s="12">
        <f t="shared" si="33"/>
        <v>0</v>
      </c>
      <c r="Z62" s="42">
        <f t="shared" si="37"/>
        <v>1</v>
      </c>
      <c r="AA62" s="12">
        <f t="shared" si="37"/>
        <v>0</v>
      </c>
      <c r="AB62" s="12">
        <f t="shared" si="36"/>
        <v>1</v>
      </c>
      <c r="AC62" s="191"/>
      <c r="AD62" s="191"/>
      <c r="AE62" s="380"/>
      <c r="AF62" s="191"/>
    </row>
    <row r="63" spans="1:32" s="253" customFormat="1" ht="17.149999999999999" customHeight="1" x14ac:dyDescent="0.35">
      <c r="A63" s="227"/>
      <c r="B63" s="317"/>
      <c r="C63" s="291"/>
      <c r="D63" s="291"/>
      <c r="E63" s="255" t="s">
        <v>233</v>
      </c>
      <c r="F63" s="287"/>
      <c r="G63" s="343"/>
      <c r="H63" s="25"/>
      <c r="I63" s="265">
        <v>1</v>
      </c>
      <c r="J63" s="265"/>
      <c r="K63" s="265"/>
      <c r="L63" s="265"/>
      <c r="M63" s="145"/>
      <c r="N63" s="25"/>
      <c r="O63" s="265"/>
      <c r="P63" s="265"/>
      <c r="Q63" s="265"/>
      <c r="R63" s="265"/>
      <c r="S63" s="145"/>
      <c r="T63" s="12">
        <f t="shared" si="28"/>
        <v>1</v>
      </c>
      <c r="U63" s="12">
        <f t="shared" si="29"/>
        <v>0</v>
      </c>
      <c r="V63" s="12">
        <f t="shared" si="30"/>
        <v>1</v>
      </c>
      <c r="W63" s="42">
        <f t="shared" si="31"/>
        <v>0</v>
      </c>
      <c r="X63" s="12">
        <f t="shared" si="32"/>
        <v>0</v>
      </c>
      <c r="Y63" s="12">
        <f t="shared" si="33"/>
        <v>0</v>
      </c>
      <c r="Z63" s="42">
        <f t="shared" si="37"/>
        <v>1</v>
      </c>
      <c r="AA63" s="12">
        <f t="shared" si="37"/>
        <v>0</v>
      </c>
      <c r="AB63" s="12">
        <f t="shared" si="36"/>
        <v>1</v>
      </c>
      <c r="AC63" s="191"/>
      <c r="AD63" s="191"/>
      <c r="AE63" s="380"/>
      <c r="AF63" s="191"/>
    </row>
    <row r="64" spans="1:32" s="253" customFormat="1" ht="17.149999999999999" customHeight="1" x14ac:dyDescent="0.35">
      <c r="A64" s="227"/>
      <c r="B64" s="317"/>
      <c r="C64" s="291"/>
      <c r="D64" s="291"/>
      <c r="E64" s="255" t="s">
        <v>453</v>
      </c>
      <c r="F64" s="287"/>
      <c r="G64" s="343" t="s">
        <v>234</v>
      </c>
      <c r="H64" s="25"/>
      <c r="I64" s="265">
        <v>1</v>
      </c>
      <c r="J64" s="265"/>
      <c r="K64" s="265"/>
      <c r="L64" s="265"/>
      <c r="M64" s="145"/>
      <c r="N64" s="25"/>
      <c r="O64" s="265"/>
      <c r="P64" s="265"/>
      <c r="Q64" s="265"/>
      <c r="R64" s="265"/>
      <c r="S64" s="145"/>
      <c r="T64" s="12">
        <f t="shared" si="28"/>
        <v>1</v>
      </c>
      <c r="U64" s="12">
        <f t="shared" si="29"/>
        <v>0</v>
      </c>
      <c r="V64" s="12">
        <f t="shared" si="30"/>
        <v>1</v>
      </c>
      <c r="W64" s="42">
        <f t="shared" si="31"/>
        <v>0</v>
      </c>
      <c r="X64" s="12">
        <f t="shared" si="32"/>
        <v>0</v>
      </c>
      <c r="Y64" s="12">
        <f t="shared" si="33"/>
        <v>0</v>
      </c>
      <c r="Z64" s="42">
        <f t="shared" si="37"/>
        <v>1</v>
      </c>
      <c r="AA64" s="12">
        <f t="shared" si="37"/>
        <v>0</v>
      </c>
      <c r="AB64" s="12">
        <f t="shared" si="36"/>
        <v>1</v>
      </c>
      <c r="AC64" s="191"/>
      <c r="AD64" s="191"/>
      <c r="AE64" s="380"/>
      <c r="AF64" s="191"/>
    </row>
    <row r="65" spans="1:32" s="253" customFormat="1" ht="17.149999999999999" customHeight="1" thickBot="1" x14ac:dyDescent="0.4">
      <c r="A65" s="227"/>
      <c r="B65" s="318"/>
      <c r="C65" s="195"/>
      <c r="D65" s="195"/>
      <c r="E65" s="68" t="s">
        <v>235</v>
      </c>
      <c r="F65" s="69"/>
      <c r="G65" s="346"/>
      <c r="H65" s="70"/>
      <c r="I65" s="71">
        <v>1</v>
      </c>
      <c r="J65" s="71"/>
      <c r="K65" s="71"/>
      <c r="L65" s="71"/>
      <c r="M65" s="365"/>
      <c r="N65" s="70"/>
      <c r="O65" s="71"/>
      <c r="P65" s="71"/>
      <c r="Q65" s="71"/>
      <c r="R65" s="71"/>
      <c r="S65" s="365"/>
      <c r="T65" s="76">
        <f t="shared" si="28"/>
        <v>1</v>
      </c>
      <c r="U65" s="76">
        <f t="shared" si="29"/>
        <v>0</v>
      </c>
      <c r="V65" s="76">
        <f t="shared" si="30"/>
        <v>1</v>
      </c>
      <c r="W65" s="80">
        <f t="shared" si="31"/>
        <v>0</v>
      </c>
      <c r="X65" s="76">
        <f t="shared" si="32"/>
        <v>0</v>
      </c>
      <c r="Y65" s="76">
        <f t="shared" si="33"/>
        <v>0</v>
      </c>
      <c r="Z65" s="80">
        <f t="shared" si="37"/>
        <v>1</v>
      </c>
      <c r="AA65" s="76">
        <f t="shared" si="37"/>
        <v>0</v>
      </c>
      <c r="AB65" s="76">
        <f t="shared" si="36"/>
        <v>1</v>
      </c>
      <c r="AC65" s="192"/>
      <c r="AD65" s="192"/>
      <c r="AE65" s="383"/>
      <c r="AF65" s="192"/>
    </row>
    <row r="66" spans="1:32" s="253" customFormat="1" ht="17.149999999999999" customHeight="1" x14ac:dyDescent="0.35">
      <c r="A66" s="227"/>
      <c r="B66" s="319" t="s">
        <v>163</v>
      </c>
      <c r="C66" s="188" t="s">
        <v>207</v>
      </c>
      <c r="D66" s="188" t="s">
        <v>236</v>
      </c>
      <c r="E66" s="59" t="s">
        <v>237</v>
      </c>
      <c r="F66" s="74"/>
      <c r="G66" s="345"/>
      <c r="H66" s="72"/>
      <c r="I66" s="73"/>
      <c r="J66" s="73"/>
      <c r="K66" s="73">
        <v>1</v>
      </c>
      <c r="L66" s="73"/>
      <c r="M66" s="366"/>
      <c r="N66" s="72"/>
      <c r="O66" s="73"/>
      <c r="P66" s="73"/>
      <c r="Q66" s="73"/>
      <c r="R66" s="73"/>
      <c r="S66" s="366"/>
      <c r="T66" s="75">
        <f t="shared" si="28"/>
        <v>0</v>
      </c>
      <c r="U66" s="75">
        <f t="shared" si="29"/>
        <v>1</v>
      </c>
      <c r="V66" s="75">
        <f t="shared" si="30"/>
        <v>1</v>
      </c>
      <c r="W66" s="79">
        <f t="shared" si="31"/>
        <v>0</v>
      </c>
      <c r="X66" s="75">
        <f t="shared" si="32"/>
        <v>0</v>
      </c>
      <c r="Y66" s="75">
        <f t="shared" si="33"/>
        <v>0</v>
      </c>
      <c r="Z66" s="79">
        <f t="shared" si="37"/>
        <v>0</v>
      </c>
      <c r="AA66" s="75">
        <f t="shared" si="37"/>
        <v>1</v>
      </c>
      <c r="AB66" s="75">
        <f t="shared" si="36"/>
        <v>1</v>
      </c>
      <c r="AC66" s="190" t="s">
        <v>211</v>
      </c>
      <c r="AD66" s="190" t="s">
        <v>238</v>
      </c>
      <c r="AE66" s="382"/>
      <c r="AF66" s="190"/>
    </row>
    <row r="67" spans="1:32" s="253" customFormat="1" ht="17.149999999999999" customHeight="1" x14ac:dyDescent="0.35">
      <c r="A67" s="227"/>
      <c r="B67" s="320"/>
      <c r="C67" s="291"/>
      <c r="D67" s="291"/>
      <c r="E67" s="255" t="s">
        <v>239</v>
      </c>
      <c r="F67" s="287"/>
      <c r="G67" s="343"/>
      <c r="H67" s="25"/>
      <c r="I67" s="265"/>
      <c r="J67" s="265"/>
      <c r="K67" s="265">
        <v>1</v>
      </c>
      <c r="L67" s="265"/>
      <c r="M67" s="145"/>
      <c r="N67" s="25"/>
      <c r="O67" s="265"/>
      <c r="P67" s="265"/>
      <c r="Q67" s="265"/>
      <c r="R67" s="265"/>
      <c r="S67" s="145"/>
      <c r="T67" s="12">
        <f t="shared" si="28"/>
        <v>0</v>
      </c>
      <c r="U67" s="12">
        <f t="shared" si="29"/>
        <v>1</v>
      </c>
      <c r="V67" s="12">
        <f t="shared" si="30"/>
        <v>1</v>
      </c>
      <c r="W67" s="42">
        <f t="shared" si="31"/>
        <v>0</v>
      </c>
      <c r="X67" s="12">
        <f t="shared" si="32"/>
        <v>0</v>
      </c>
      <c r="Y67" s="12">
        <f t="shared" si="33"/>
        <v>0</v>
      </c>
      <c r="Z67" s="42">
        <f t="shared" si="37"/>
        <v>0</v>
      </c>
      <c r="AA67" s="12">
        <f t="shared" si="37"/>
        <v>1</v>
      </c>
      <c r="AB67" s="12">
        <f t="shared" si="36"/>
        <v>1</v>
      </c>
      <c r="AC67" s="191"/>
      <c r="AD67" s="191"/>
      <c r="AE67" s="380"/>
      <c r="AF67" s="191"/>
    </row>
    <row r="68" spans="1:32" s="253" customFormat="1" ht="17.149999999999999" customHeight="1" x14ac:dyDescent="0.35">
      <c r="A68" s="227"/>
      <c r="B68" s="320"/>
      <c r="C68" s="291"/>
      <c r="D68" s="291"/>
      <c r="E68" s="255" t="s">
        <v>240</v>
      </c>
      <c r="F68" s="287" t="s">
        <v>241</v>
      </c>
      <c r="G68" s="343"/>
      <c r="H68" s="25"/>
      <c r="I68" s="265"/>
      <c r="J68" s="265"/>
      <c r="K68" s="265">
        <v>1</v>
      </c>
      <c r="L68" s="265"/>
      <c r="M68" s="145"/>
      <c r="N68" s="25"/>
      <c r="O68" s="265"/>
      <c r="P68" s="265">
        <v>1</v>
      </c>
      <c r="Q68" s="265"/>
      <c r="R68" s="265"/>
      <c r="S68" s="145">
        <v>1</v>
      </c>
      <c r="T68" s="12">
        <f t="shared" si="28"/>
        <v>0</v>
      </c>
      <c r="U68" s="12">
        <f t="shared" si="29"/>
        <v>1</v>
      </c>
      <c r="V68" s="12">
        <f t="shared" si="30"/>
        <v>1</v>
      </c>
      <c r="W68" s="42">
        <f t="shared" si="31"/>
        <v>1</v>
      </c>
      <c r="X68" s="12">
        <f t="shared" si="32"/>
        <v>1</v>
      </c>
      <c r="Y68" s="12">
        <f t="shared" si="33"/>
        <v>2</v>
      </c>
      <c r="Z68" s="42">
        <f t="shared" si="37"/>
        <v>1</v>
      </c>
      <c r="AA68" s="12">
        <f t="shared" si="37"/>
        <v>2</v>
      </c>
      <c r="AB68" s="12">
        <f t="shared" si="36"/>
        <v>3</v>
      </c>
      <c r="AC68" s="191"/>
      <c r="AD68" s="191"/>
      <c r="AE68" s="380"/>
      <c r="AF68" s="191"/>
    </row>
    <row r="69" spans="1:32" s="253" customFormat="1" ht="17.149999999999999" customHeight="1" x14ac:dyDescent="0.35">
      <c r="A69" s="227"/>
      <c r="B69" s="320"/>
      <c r="C69" s="291"/>
      <c r="D69" s="291"/>
      <c r="E69" s="255" t="s">
        <v>242</v>
      </c>
      <c r="F69" s="287"/>
      <c r="G69" s="343"/>
      <c r="H69" s="25">
        <v>1</v>
      </c>
      <c r="I69" s="265"/>
      <c r="J69" s="265"/>
      <c r="K69" s="265"/>
      <c r="L69" s="265"/>
      <c r="M69" s="145"/>
      <c r="N69" s="25"/>
      <c r="O69" s="265"/>
      <c r="P69" s="265"/>
      <c r="Q69" s="265"/>
      <c r="R69" s="265"/>
      <c r="S69" s="145"/>
      <c r="T69" s="12">
        <f t="shared" si="28"/>
        <v>1</v>
      </c>
      <c r="U69" s="12">
        <f t="shared" si="29"/>
        <v>0</v>
      </c>
      <c r="V69" s="12">
        <f t="shared" si="30"/>
        <v>1</v>
      </c>
      <c r="W69" s="42">
        <f t="shared" si="31"/>
        <v>0</v>
      </c>
      <c r="X69" s="12">
        <f t="shared" si="32"/>
        <v>0</v>
      </c>
      <c r="Y69" s="12">
        <f t="shared" si="33"/>
        <v>0</v>
      </c>
      <c r="Z69" s="42">
        <f t="shared" si="37"/>
        <v>1</v>
      </c>
      <c r="AA69" s="12">
        <f t="shared" si="37"/>
        <v>0</v>
      </c>
      <c r="AB69" s="12">
        <f t="shared" si="36"/>
        <v>1</v>
      </c>
      <c r="AC69" s="191"/>
      <c r="AD69" s="191"/>
      <c r="AE69" s="380"/>
      <c r="AF69" s="191"/>
    </row>
    <row r="70" spans="1:32" s="253" customFormat="1" ht="17.149999999999999" customHeight="1" x14ac:dyDescent="0.35">
      <c r="A70" s="227"/>
      <c r="B70" s="320"/>
      <c r="C70" s="291"/>
      <c r="D70" s="291"/>
      <c r="E70" s="255" t="s">
        <v>243</v>
      </c>
      <c r="F70" s="287"/>
      <c r="G70" s="343"/>
      <c r="H70" s="25">
        <v>1</v>
      </c>
      <c r="I70" s="265"/>
      <c r="J70" s="265"/>
      <c r="K70" s="265">
        <v>1</v>
      </c>
      <c r="L70" s="265"/>
      <c r="M70" s="145"/>
      <c r="N70" s="25"/>
      <c r="O70" s="265"/>
      <c r="P70" s="265"/>
      <c r="Q70" s="265"/>
      <c r="R70" s="265"/>
      <c r="S70" s="145"/>
      <c r="T70" s="12">
        <f t="shared" si="28"/>
        <v>1</v>
      </c>
      <c r="U70" s="12">
        <f t="shared" si="29"/>
        <v>1</v>
      </c>
      <c r="V70" s="12">
        <f t="shared" si="30"/>
        <v>2</v>
      </c>
      <c r="W70" s="42">
        <f t="shared" si="31"/>
        <v>0</v>
      </c>
      <c r="X70" s="12">
        <f t="shared" si="32"/>
        <v>0</v>
      </c>
      <c r="Y70" s="12">
        <f t="shared" si="33"/>
        <v>0</v>
      </c>
      <c r="Z70" s="42">
        <f t="shared" si="37"/>
        <v>1</v>
      </c>
      <c r="AA70" s="12">
        <f t="shared" si="37"/>
        <v>1</v>
      </c>
      <c r="AB70" s="12">
        <f t="shared" si="36"/>
        <v>2</v>
      </c>
      <c r="AC70" s="191"/>
      <c r="AD70" s="191"/>
      <c r="AE70" s="380"/>
      <c r="AF70" s="191"/>
    </row>
    <row r="71" spans="1:32" s="253" customFormat="1" ht="17.149999999999999" customHeight="1" x14ac:dyDescent="0.35">
      <c r="A71" s="227"/>
      <c r="B71" s="320"/>
      <c r="C71" s="291"/>
      <c r="D71" s="291"/>
      <c r="E71" s="255" t="s">
        <v>244</v>
      </c>
      <c r="F71" s="287"/>
      <c r="G71" s="343"/>
      <c r="H71" s="25"/>
      <c r="I71" s="265"/>
      <c r="J71" s="265"/>
      <c r="K71" s="265"/>
      <c r="L71" s="265"/>
      <c r="M71" s="145"/>
      <c r="N71" s="25"/>
      <c r="O71" s="265"/>
      <c r="P71" s="265">
        <v>1</v>
      </c>
      <c r="Q71" s="265"/>
      <c r="R71" s="265"/>
      <c r="S71" s="145">
        <v>1</v>
      </c>
      <c r="T71" s="12">
        <f t="shared" si="28"/>
        <v>0</v>
      </c>
      <c r="U71" s="12">
        <f t="shared" si="29"/>
        <v>0</v>
      </c>
      <c r="V71" s="12">
        <f t="shared" si="30"/>
        <v>0</v>
      </c>
      <c r="W71" s="42">
        <f t="shared" si="31"/>
        <v>1</v>
      </c>
      <c r="X71" s="12">
        <f t="shared" si="32"/>
        <v>1</v>
      </c>
      <c r="Y71" s="12">
        <f t="shared" si="33"/>
        <v>2</v>
      </c>
      <c r="Z71" s="42">
        <f t="shared" si="37"/>
        <v>1</v>
      </c>
      <c r="AA71" s="12">
        <f t="shared" si="37"/>
        <v>1</v>
      </c>
      <c r="AB71" s="12">
        <f t="shared" si="36"/>
        <v>2</v>
      </c>
      <c r="AC71" s="191"/>
      <c r="AD71" s="191"/>
      <c r="AE71" s="380"/>
      <c r="AF71" s="191"/>
    </row>
    <row r="72" spans="1:32" s="253" customFormat="1" ht="17.149999999999999" customHeight="1" x14ac:dyDescent="0.35">
      <c r="A72" s="227"/>
      <c r="B72" s="320"/>
      <c r="C72" s="291"/>
      <c r="D72" s="291"/>
      <c r="E72" s="293" t="s">
        <v>245</v>
      </c>
      <c r="F72" s="287"/>
      <c r="G72" s="343"/>
      <c r="H72" s="25"/>
      <c r="I72" s="265"/>
      <c r="J72" s="265"/>
      <c r="K72" s="265">
        <v>1</v>
      </c>
      <c r="L72" s="265"/>
      <c r="M72" s="145"/>
      <c r="N72" s="25"/>
      <c r="O72" s="265"/>
      <c r="P72" s="265"/>
      <c r="Q72" s="265"/>
      <c r="R72" s="265"/>
      <c r="S72" s="145">
        <v>1</v>
      </c>
      <c r="T72" s="12">
        <f t="shared" si="28"/>
        <v>0</v>
      </c>
      <c r="U72" s="12">
        <f t="shared" si="29"/>
        <v>1</v>
      </c>
      <c r="V72" s="12">
        <f t="shared" si="30"/>
        <v>1</v>
      </c>
      <c r="W72" s="42">
        <f t="shared" si="31"/>
        <v>0</v>
      </c>
      <c r="X72" s="12">
        <f t="shared" si="32"/>
        <v>1</v>
      </c>
      <c r="Y72" s="12">
        <f t="shared" si="33"/>
        <v>1</v>
      </c>
      <c r="Z72" s="42">
        <f t="shared" si="37"/>
        <v>0</v>
      </c>
      <c r="AA72" s="12">
        <f t="shared" si="37"/>
        <v>2</v>
      </c>
      <c r="AB72" s="12">
        <f t="shared" si="36"/>
        <v>2</v>
      </c>
      <c r="AC72" s="191"/>
      <c r="AD72" s="191"/>
      <c r="AE72" s="380"/>
      <c r="AF72" s="191"/>
    </row>
    <row r="73" spans="1:32" s="253" customFormat="1" ht="17.149999999999999" customHeight="1" x14ac:dyDescent="0.35">
      <c r="A73" s="227"/>
      <c r="B73" s="320"/>
      <c r="C73" s="291"/>
      <c r="D73" s="291" t="s">
        <v>216</v>
      </c>
      <c r="E73" s="255" t="s">
        <v>246</v>
      </c>
      <c r="F73" s="287"/>
      <c r="G73" s="343"/>
      <c r="H73" s="25">
        <v>1</v>
      </c>
      <c r="I73" s="265"/>
      <c r="J73" s="265"/>
      <c r="K73" s="265"/>
      <c r="L73" s="265"/>
      <c r="M73" s="145"/>
      <c r="N73" s="25"/>
      <c r="O73" s="265"/>
      <c r="P73" s="265"/>
      <c r="Q73" s="265"/>
      <c r="R73" s="265"/>
      <c r="S73" s="145"/>
      <c r="T73" s="12">
        <f t="shared" si="28"/>
        <v>1</v>
      </c>
      <c r="U73" s="12">
        <f t="shared" si="29"/>
        <v>0</v>
      </c>
      <c r="V73" s="12">
        <f t="shared" si="30"/>
        <v>1</v>
      </c>
      <c r="W73" s="42">
        <f t="shared" si="31"/>
        <v>0</v>
      </c>
      <c r="X73" s="12">
        <f t="shared" si="32"/>
        <v>0</v>
      </c>
      <c r="Y73" s="12">
        <f t="shared" si="33"/>
        <v>0</v>
      </c>
      <c r="Z73" s="42">
        <f t="shared" si="37"/>
        <v>1</v>
      </c>
      <c r="AA73" s="12">
        <f t="shared" si="37"/>
        <v>0</v>
      </c>
      <c r="AB73" s="12">
        <f t="shared" si="36"/>
        <v>1</v>
      </c>
      <c r="AC73" s="191"/>
      <c r="AD73" s="191"/>
      <c r="AE73" s="380"/>
      <c r="AF73" s="191"/>
    </row>
    <row r="74" spans="1:32" s="253" customFormat="1" ht="17.149999999999999" customHeight="1" x14ac:dyDescent="0.35">
      <c r="A74" s="227"/>
      <c r="B74" s="320"/>
      <c r="C74" s="291"/>
      <c r="D74" s="291"/>
      <c r="E74" s="255" t="s">
        <v>247</v>
      </c>
      <c r="F74" s="287"/>
      <c r="G74" s="343"/>
      <c r="H74" s="25">
        <v>1</v>
      </c>
      <c r="I74" s="265"/>
      <c r="J74" s="265"/>
      <c r="K74" s="265"/>
      <c r="L74" s="265"/>
      <c r="M74" s="145"/>
      <c r="N74" s="25"/>
      <c r="O74" s="265"/>
      <c r="P74" s="265"/>
      <c r="Q74" s="265"/>
      <c r="R74" s="265"/>
      <c r="S74" s="145"/>
      <c r="T74" s="12">
        <f t="shared" si="28"/>
        <v>1</v>
      </c>
      <c r="U74" s="12">
        <f t="shared" si="29"/>
        <v>0</v>
      </c>
      <c r="V74" s="12">
        <f t="shared" si="30"/>
        <v>1</v>
      </c>
      <c r="W74" s="42">
        <f t="shared" si="31"/>
        <v>0</v>
      </c>
      <c r="X74" s="12">
        <f t="shared" si="32"/>
        <v>0</v>
      </c>
      <c r="Y74" s="12">
        <f t="shared" si="33"/>
        <v>0</v>
      </c>
      <c r="Z74" s="42">
        <f t="shared" ref="Z74:AA80" si="38">T74+W74</f>
        <v>1</v>
      </c>
      <c r="AA74" s="12">
        <f t="shared" si="38"/>
        <v>0</v>
      </c>
      <c r="AB74" s="12">
        <f t="shared" si="36"/>
        <v>1</v>
      </c>
      <c r="AC74" s="191"/>
      <c r="AD74" s="191"/>
      <c r="AE74" s="380"/>
      <c r="AF74" s="191"/>
    </row>
    <row r="75" spans="1:32" s="253" customFormat="1" ht="17.149999999999999" customHeight="1" x14ac:dyDescent="0.35">
      <c r="A75" s="227"/>
      <c r="B75" s="320"/>
      <c r="C75" s="291"/>
      <c r="D75" s="291"/>
      <c r="E75" s="255" t="s">
        <v>248</v>
      </c>
      <c r="F75" s="287"/>
      <c r="G75" s="343"/>
      <c r="H75" s="25"/>
      <c r="I75" s="265"/>
      <c r="J75" s="265"/>
      <c r="K75" s="265">
        <v>1</v>
      </c>
      <c r="L75" s="265"/>
      <c r="M75" s="145"/>
      <c r="N75" s="25"/>
      <c r="O75" s="265"/>
      <c r="P75" s="265">
        <v>1</v>
      </c>
      <c r="Q75" s="265"/>
      <c r="R75" s="265"/>
      <c r="S75" s="145">
        <v>1</v>
      </c>
      <c r="T75" s="12">
        <f t="shared" si="28"/>
        <v>0</v>
      </c>
      <c r="U75" s="12">
        <f t="shared" si="29"/>
        <v>1</v>
      </c>
      <c r="V75" s="12">
        <f t="shared" si="30"/>
        <v>1</v>
      </c>
      <c r="W75" s="42">
        <f t="shared" si="31"/>
        <v>1</v>
      </c>
      <c r="X75" s="12">
        <f t="shared" si="32"/>
        <v>1</v>
      </c>
      <c r="Y75" s="12">
        <f t="shared" si="33"/>
        <v>2</v>
      </c>
      <c r="Z75" s="42">
        <f t="shared" si="38"/>
        <v>1</v>
      </c>
      <c r="AA75" s="12">
        <f t="shared" si="38"/>
        <v>2</v>
      </c>
      <c r="AB75" s="12">
        <f t="shared" si="36"/>
        <v>3</v>
      </c>
      <c r="AC75" s="191"/>
      <c r="AD75" s="191"/>
      <c r="AE75" s="380"/>
      <c r="AF75" s="191"/>
    </row>
    <row r="76" spans="1:32" s="253" customFormat="1" ht="17.149999999999999" customHeight="1" x14ac:dyDescent="0.35">
      <c r="A76" s="227"/>
      <c r="B76" s="320"/>
      <c r="C76" s="291"/>
      <c r="D76" s="291"/>
      <c r="E76" s="255" t="s">
        <v>249</v>
      </c>
      <c r="F76" s="287"/>
      <c r="G76" s="343"/>
      <c r="H76" s="25"/>
      <c r="I76" s="265"/>
      <c r="J76" s="265"/>
      <c r="K76" s="265"/>
      <c r="L76" s="265"/>
      <c r="M76" s="145"/>
      <c r="N76" s="25"/>
      <c r="O76" s="265"/>
      <c r="P76" s="265">
        <v>1</v>
      </c>
      <c r="Q76" s="265"/>
      <c r="R76" s="265"/>
      <c r="S76" s="145">
        <v>1</v>
      </c>
      <c r="T76" s="12">
        <f t="shared" si="28"/>
        <v>0</v>
      </c>
      <c r="U76" s="12">
        <f t="shared" si="29"/>
        <v>0</v>
      </c>
      <c r="V76" s="12">
        <f t="shared" si="30"/>
        <v>0</v>
      </c>
      <c r="W76" s="42">
        <f t="shared" si="31"/>
        <v>1</v>
      </c>
      <c r="X76" s="12">
        <f t="shared" si="32"/>
        <v>1</v>
      </c>
      <c r="Y76" s="12">
        <f t="shared" si="33"/>
        <v>2</v>
      </c>
      <c r="Z76" s="42">
        <f t="shared" si="38"/>
        <v>1</v>
      </c>
      <c r="AA76" s="12">
        <f t="shared" si="38"/>
        <v>1</v>
      </c>
      <c r="AB76" s="12">
        <f t="shared" si="36"/>
        <v>2</v>
      </c>
      <c r="AC76" s="191"/>
      <c r="AD76" s="191"/>
      <c r="AE76" s="380"/>
      <c r="AF76" s="191"/>
    </row>
    <row r="77" spans="1:32" s="253" customFormat="1" ht="17.149999999999999" customHeight="1" x14ac:dyDescent="0.35">
      <c r="A77" s="227"/>
      <c r="B77" s="320"/>
      <c r="C77" s="291"/>
      <c r="D77" s="291"/>
      <c r="E77" s="255" t="s">
        <v>250</v>
      </c>
      <c r="F77" s="287" t="s">
        <v>251</v>
      </c>
      <c r="G77" s="343"/>
      <c r="H77" s="25"/>
      <c r="I77" s="265"/>
      <c r="J77" s="265"/>
      <c r="K77" s="265">
        <v>1</v>
      </c>
      <c r="L77" s="265"/>
      <c r="M77" s="145"/>
      <c r="N77" s="25"/>
      <c r="O77" s="265"/>
      <c r="P77" s="265">
        <v>1</v>
      </c>
      <c r="Q77" s="265"/>
      <c r="R77" s="265"/>
      <c r="S77" s="145"/>
      <c r="T77" s="12">
        <f t="shared" si="28"/>
        <v>0</v>
      </c>
      <c r="U77" s="12">
        <f t="shared" si="29"/>
        <v>1</v>
      </c>
      <c r="V77" s="12">
        <f t="shared" si="30"/>
        <v>1</v>
      </c>
      <c r="W77" s="42">
        <f t="shared" si="31"/>
        <v>1</v>
      </c>
      <c r="X77" s="12">
        <f t="shared" si="32"/>
        <v>0</v>
      </c>
      <c r="Y77" s="12">
        <f t="shared" si="33"/>
        <v>1</v>
      </c>
      <c r="Z77" s="42">
        <f t="shared" si="38"/>
        <v>1</v>
      </c>
      <c r="AA77" s="12">
        <f t="shared" si="38"/>
        <v>1</v>
      </c>
      <c r="AB77" s="12">
        <f t="shared" si="36"/>
        <v>2</v>
      </c>
      <c r="AC77" s="191"/>
      <c r="AD77" s="191"/>
      <c r="AE77" s="380"/>
      <c r="AF77" s="191"/>
    </row>
    <row r="78" spans="1:32" s="253" customFormat="1" ht="17.149999999999999" customHeight="1" x14ac:dyDescent="0.35">
      <c r="A78" s="227"/>
      <c r="B78" s="320"/>
      <c r="C78" s="291"/>
      <c r="D78" s="291"/>
      <c r="E78" s="255" t="s">
        <v>252</v>
      </c>
      <c r="F78" s="287"/>
      <c r="G78" s="343"/>
      <c r="H78" s="25"/>
      <c r="I78" s="265"/>
      <c r="J78" s="265"/>
      <c r="K78" s="265"/>
      <c r="L78" s="265"/>
      <c r="M78" s="145"/>
      <c r="N78" s="25"/>
      <c r="O78" s="265"/>
      <c r="P78" s="265">
        <v>1</v>
      </c>
      <c r="Q78" s="265"/>
      <c r="R78" s="265"/>
      <c r="S78" s="145"/>
      <c r="T78" s="12">
        <f t="shared" si="28"/>
        <v>0</v>
      </c>
      <c r="U78" s="12">
        <f t="shared" si="29"/>
        <v>0</v>
      </c>
      <c r="V78" s="12">
        <f t="shared" si="30"/>
        <v>0</v>
      </c>
      <c r="W78" s="42">
        <f t="shared" si="31"/>
        <v>1</v>
      </c>
      <c r="X78" s="12">
        <f t="shared" si="32"/>
        <v>0</v>
      </c>
      <c r="Y78" s="12">
        <f t="shared" si="33"/>
        <v>1</v>
      </c>
      <c r="Z78" s="42">
        <f t="shared" si="38"/>
        <v>1</v>
      </c>
      <c r="AA78" s="12">
        <f t="shared" si="38"/>
        <v>0</v>
      </c>
      <c r="AB78" s="12">
        <f t="shared" si="36"/>
        <v>1</v>
      </c>
      <c r="AC78" s="191"/>
      <c r="AD78" s="191"/>
      <c r="AE78" s="380"/>
      <c r="AF78" s="191"/>
    </row>
    <row r="79" spans="1:32" s="253" customFormat="1" ht="17.149999999999999" customHeight="1" x14ac:dyDescent="0.35">
      <c r="A79" s="227"/>
      <c r="B79" s="320"/>
      <c r="C79" s="291"/>
      <c r="D79" s="291"/>
      <c r="E79" s="255" t="s">
        <v>253</v>
      </c>
      <c r="F79" s="287" t="s">
        <v>254</v>
      </c>
      <c r="G79" s="343"/>
      <c r="H79" s="25"/>
      <c r="I79" s="265"/>
      <c r="J79" s="265"/>
      <c r="K79" s="265">
        <v>1</v>
      </c>
      <c r="L79" s="265"/>
      <c r="M79" s="145"/>
      <c r="N79" s="25"/>
      <c r="O79" s="265"/>
      <c r="P79" s="265">
        <v>1</v>
      </c>
      <c r="Q79" s="265"/>
      <c r="R79" s="265"/>
      <c r="S79" s="145">
        <v>1</v>
      </c>
      <c r="T79" s="12">
        <f t="shared" si="28"/>
        <v>0</v>
      </c>
      <c r="U79" s="12">
        <f t="shared" si="29"/>
        <v>1</v>
      </c>
      <c r="V79" s="12">
        <f t="shared" si="30"/>
        <v>1</v>
      </c>
      <c r="W79" s="42">
        <f t="shared" si="31"/>
        <v>1</v>
      </c>
      <c r="X79" s="12">
        <f t="shared" si="32"/>
        <v>1</v>
      </c>
      <c r="Y79" s="12">
        <f t="shared" si="33"/>
        <v>2</v>
      </c>
      <c r="Z79" s="42">
        <f t="shared" si="38"/>
        <v>1</v>
      </c>
      <c r="AA79" s="12">
        <f t="shared" si="38"/>
        <v>2</v>
      </c>
      <c r="AB79" s="12">
        <f t="shared" si="36"/>
        <v>3</v>
      </c>
      <c r="AC79" s="191"/>
      <c r="AD79" s="191"/>
      <c r="AE79" s="380"/>
      <c r="AF79" s="191"/>
    </row>
    <row r="80" spans="1:32" s="253" customFormat="1" ht="17.149999999999999" customHeight="1" x14ac:dyDescent="0.35">
      <c r="A80" s="227"/>
      <c r="B80" s="320"/>
      <c r="C80" s="291"/>
      <c r="D80" s="291"/>
      <c r="E80" s="255" t="s">
        <v>255</v>
      </c>
      <c r="F80" s="287" t="s">
        <v>256</v>
      </c>
      <c r="G80" s="343"/>
      <c r="H80" s="25"/>
      <c r="I80" s="265"/>
      <c r="J80" s="265"/>
      <c r="K80" s="265"/>
      <c r="L80" s="265"/>
      <c r="M80" s="145"/>
      <c r="N80" s="25"/>
      <c r="O80" s="265"/>
      <c r="P80" s="265"/>
      <c r="Q80" s="265"/>
      <c r="R80" s="265"/>
      <c r="S80" s="145">
        <v>1</v>
      </c>
      <c r="T80" s="12">
        <f t="shared" si="28"/>
        <v>0</v>
      </c>
      <c r="U80" s="12">
        <f t="shared" si="29"/>
        <v>0</v>
      </c>
      <c r="V80" s="12">
        <f t="shared" si="30"/>
        <v>0</v>
      </c>
      <c r="W80" s="42">
        <f t="shared" si="31"/>
        <v>0</v>
      </c>
      <c r="X80" s="12">
        <f t="shared" si="32"/>
        <v>1</v>
      </c>
      <c r="Y80" s="12">
        <f t="shared" si="33"/>
        <v>1</v>
      </c>
      <c r="Z80" s="42">
        <f t="shared" si="38"/>
        <v>0</v>
      </c>
      <c r="AA80" s="12">
        <f t="shared" si="38"/>
        <v>1</v>
      </c>
      <c r="AB80" s="12">
        <f t="shared" si="36"/>
        <v>1</v>
      </c>
      <c r="AC80" s="191"/>
      <c r="AD80" s="191"/>
      <c r="AE80" s="380"/>
      <c r="AF80" s="191"/>
    </row>
    <row r="81" spans="1:32" s="253" customFormat="1" ht="17.149999999999999" customHeight="1" thickBot="1" x14ac:dyDescent="0.4">
      <c r="A81" s="227"/>
      <c r="B81" s="321"/>
      <c r="C81" s="195"/>
      <c r="D81" s="195"/>
      <c r="E81" s="140" t="s">
        <v>257</v>
      </c>
      <c r="F81" s="141" t="s">
        <v>258</v>
      </c>
      <c r="G81" s="347" t="s">
        <v>259</v>
      </c>
      <c r="H81" s="142">
        <v>1</v>
      </c>
      <c r="I81" s="78"/>
      <c r="J81" s="78"/>
      <c r="K81" s="78"/>
      <c r="L81" s="78"/>
      <c r="M81" s="367"/>
      <c r="N81" s="142"/>
      <c r="O81" s="78"/>
      <c r="P81" s="78"/>
      <c r="Q81" s="78"/>
      <c r="R81" s="78"/>
      <c r="S81" s="367"/>
      <c r="T81" s="76"/>
      <c r="U81" s="76"/>
      <c r="V81" s="76"/>
      <c r="W81" s="80"/>
      <c r="X81" s="76"/>
      <c r="Y81" s="76"/>
      <c r="Z81" s="80"/>
      <c r="AA81" s="76"/>
      <c r="AB81" s="76"/>
      <c r="AC81" s="192"/>
      <c r="AD81" s="192"/>
      <c r="AE81" s="383"/>
      <c r="AF81" s="192"/>
    </row>
    <row r="82" spans="1:32" s="253" customFormat="1" ht="17.149999999999999" customHeight="1" x14ac:dyDescent="0.35">
      <c r="A82" s="227"/>
      <c r="B82" s="322" t="s">
        <v>260</v>
      </c>
      <c r="C82" s="188" t="s">
        <v>207</v>
      </c>
      <c r="D82" s="188" t="s">
        <v>236</v>
      </c>
      <c r="E82" s="59" t="s">
        <v>261</v>
      </c>
      <c r="F82" s="74" t="s">
        <v>262</v>
      </c>
      <c r="G82" s="345"/>
      <c r="H82" s="72"/>
      <c r="I82" s="73"/>
      <c r="J82" s="73"/>
      <c r="K82" s="73"/>
      <c r="L82" s="73">
        <v>1</v>
      </c>
      <c r="M82" s="366"/>
      <c r="N82" s="72"/>
      <c r="O82" s="73"/>
      <c r="P82" s="73"/>
      <c r="Q82" s="73"/>
      <c r="R82" s="73"/>
      <c r="S82" s="366"/>
      <c r="T82" s="75">
        <f t="shared" ref="T82:T107" si="39">SUM(H82:J82)</f>
        <v>0</v>
      </c>
      <c r="U82" s="75">
        <f t="shared" ref="U82:U107" si="40">SUM(K82:M82)</f>
        <v>1</v>
      </c>
      <c r="V82" s="75">
        <f t="shared" ref="V82:V107" si="41">T82+U82</f>
        <v>1</v>
      </c>
      <c r="W82" s="79">
        <f t="shared" ref="W82:W107" si="42">SUM(N82:P82)</f>
        <v>0</v>
      </c>
      <c r="X82" s="75">
        <f t="shared" ref="X82:X107" si="43">SUM(Q82:S82)</f>
        <v>0</v>
      </c>
      <c r="Y82" s="75">
        <f t="shared" ref="Y82:Y107" si="44">W82+X82</f>
        <v>0</v>
      </c>
      <c r="Z82" s="79">
        <f t="shared" ref="Z82:AA91" si="45">T82+W82</f>
        <v>0</v>
      </c>
      <c r="AA82" s="75">
        <f t="shared" si="45"/>
        <v>1</v>
      </c>
      <c r="AB82" s="75">
        <f t="shared" ref="AB82:AB107" si="46">Y82+V82</f>
        <v>1</v>
      </c>
      <c r="AC82" s="190" t="s">
        <v>211</v>
      </c>
      <c r="AD82" s="190" t="s">
        <v>263</v>
      </c>
      <c r="AE82" s="382"/>
      <c r="AF82" s="190"/>
    </row>
    <row r="83" spans="1:32" s="253" customFormat="1" ht="17.149999999999999" customHeight="1" x14ac:dyDescent="0.35">
      <c r="A83" s="227"/>
      <c r="B83" s="323"/>
      <c r="C83" s="291"/>
      <c r="D83" s="291"/>
      <c r="E83" s="255" t="s">
        <v>264</v>
      </c>
      <c r="F83" s="287"/>
      <c r="G83" s="343"/>
      <c r="H83" s="25"/>
      <c r="I83" s="265"/>
      <c r="J83" s="265"/>
      <c r="K83" s="265"/>
      <c r="L83" s="265">
        <v>1</v>
      </c>
      <c r="M83" s="145"/>
      <c r="N83" s="25"/>
      <c r="O83" s="265"/>
      <c r="P83" s="265"/>
      <c r="Q83" s="265"/>
      <c r="R83" s="265"/>
      <c r="S83" s="145"/>
      <c r="T83" s="12">
        <f t="shared" si="39"/>
        <v>0</v>
      </c>
      <c r="U83" s="12">
        <f t="shared" si="40"/>
        <v>1</v>
      </c>
      <c r="V83" s="12">
        <f t="shared" si="41"/>
        <v>1</v>
      </c>
      <c r="W83" s="42">
        <f t="shared" si="42"/>
        <v>0</v>
      </c>
      <c r="X83" s="12">
        <f t="shared" si="43"/>
        <v>0</v>
      </c>
      <c r="Y83" s="12">
        <f t="shared" si="44"/>
        <v>0</v>
      </c>
      <c r="Z83" s="42">
        <f t="shared" si="45"/>
        <v>0</v>
      </c>
      <c r="AA83" s="12">
        <f t="shared" si="45"/>
        <v>1</v>
      </c>
      <c r="AB83" s="12">
        <f t="shared" si="46"/>
        <v>1</v>
      </c>
      <c r="AC83" s="191"/>
      <c r="AD83" s="191"/>
      <c r="AE83" s="380"/>
      <c r="AF83" s="191"/>
    </row>
    <row r="84" spans="1:32" s="253" customFormat="1" ht="17.149999999999999" customHeight="1" x14ac:dyDescent="0.35">
      <c r="A84" s="227"/>
      <c r="B84" s="323"/>
      <c r="C84" s="291"/>
      <c r="D84" s="291"/>
      <c r="E84" s="255" t="s">
        <v>265</v>
      </c>
      <c r="F84" s="287"/>
      <c r="G84" s="343"/>
      <c r="H84" s="25"/>
      <c r="I84" s="265"/>
      <c r="J84" s="265"/>
      <c r="K84" s="265"/>
      <c r="L84" s="265">
        <v>1</v>
      </c>
      <c r="M84" s="145"/>
      <c r="N84" s="25"/>
      <c r="O84" s="265"/>
      <c r="P84" s="265"/>
      <c r="Q84" s="265"/>
      <c r="R84" s="265"/>
      <c r="S84" s="145"/>
      <c r="T84" s="12">
        <f t="shared" si="39"/>
        <v>0</v>
      </c>
      <c r="U84" s="12">
        <f t="shared" si="40"/>
        <v>1</v>
      </c>
      <c r="V84" s="12">
        <f t="shared" si="41"/>
        <v>1</v>
      </c>
      <c r="W84" s="42">
        <f t="shared" si="42"/>
        <v>0</v>
      </c>
      <c r="X84" s="12">
        <f t="shared" si="43"/>
        <v>0</v>
      </c>
      <c r="Y84" s="12">
        <f t="shared" si="44"/>
        <v>0</v>
      </c>
      <c r="Z84" s="42">
        <f t="shared" si="45"/>
        <v>0</v>
      </c>
      <c r="AA84" s="12">
        <f t="shared" si="45"/>
        <v>1</v>
      </c>
      <c r="AB84" s="12">
        <f t="shared" si="46"/>
        <v>1</v>
      </c>
      <c r="AC84" s="191"/>
      <c r="AD84" s="191"/>
      <c r="AE84" s="380"/>
      <c r="AF84" s="191"/>
    </row>
    <row r="85" spans="1:32" s="253" customFormat="1" ht="17.149999999999999" customHeight="1" thickBot="1" x14ac:dyDescent="0.4">
      <c r="A85" s="227"/>
      <c r="B85" s="324"/>
      <c r="C85" s="195"/>
      <c r="D85" s="63" t="s">
        <v>216</v>
      </c>
      <c r="E85" s="68" t="s">
        <v>266</v>
      </c>
      <c r="F85" s="69"/>
      <c r="G85" s="346"/>
      <c r="H85" s="70"/>
      <c r="I85" s="71"/>
      <c r="J85" s="71"/>
      <c r="K85" s="71"/>
      <c r="L85" s="71">
        <v>1</v>
      </c>
      <c r="M85" s="365"/>
      <c r="N85" s="70"/>
      <c r="O85" s="71"/>
      <c r="P85" s="71"/>
      <c r="Q85" s="71"/>
      <c r="R85" s="71"/>
      <c r="S85" s="365"/>
      <c r="T85" s="76">
        <f t="shared" si="39"/>
        <v>0</v>
      </c>
      <c r="U85" s="76">
        <f t="shared" si="40"/>
        <v>1</v>
      </c>
      <c r="V85" s="76">
        <f t="shared" si="41"/>
        <v>1</v>
      </c>
      <c r="W85" s="80">
        <f t="shared" si="42"/>
        <v>0</v>
      </c>
      <c r="X85" s="76">
        <f t="shared" si="43"/>
        <v>0</v>
      </c>
      <c r="Y85" s="76">
        <f t="shared" si="44"/>
        <v>0</v>
      </c>
      <c r="Z85" s="80">
        <f t="shared" si="45"/>
        <v>0</v>
      </c>
      <c r="AA85" s="76">
        <f t="shared" si="45"/>
        <v>1</v>
      </c>
      <c r="AB85" s="76">
        <f t="shared" si="46"/>
        <v>1</v>
      </c>
      <c r="AC85" s="192"/>
      <c r="AD85" s="192"/>
      <c r="AE85" s="383"/>
      <c r="AF85" s="192"/>
    </row>
    <row r="86" spans="1:32" s="253" customFormat="1" ht="17.149999999999999" customHeight="1" x14ac:dyDescent="0.35">
      <c r="A86" s="227"/>
      <c r="B86" s="325" t="s">
        <v>468</v>
      </c>
      <c r="C86" s="188" t="s">
        <v>207</v>
      </c>
      <c r="D86" s="188" t="s">
        <v>236</v>
      </c>
      <c r="E86" s="59" t="s">
        <v>267</v>
      </c>
      <c r="F86" s="74"/>
      <c r="G86" s="345"/>
      <c r="H86" s="72"/>
      <c r="I86" s="73"/>
      <c r="J86" s="73"/>
      <c r="K86" s="73"/>
      <c r="L86" s="73"/>
      <c r="M86" s="366">
        <v>1</v>
      </c>
      <c r="N86" s="72"/>
      <c r="O86" s="73"/>
      <c r="P86" s="73"/>
      <c r="Q86" s="73"/>
      <c r="R86" s="73"/>
      <c r="S86" s="366"/>
      <c r="T86" s="75">
        <f t="shared" si="39"/>
        <v>0</v>
      </c>
      <c r="U86" s="75">
        <f t="shared" si="40"/>
        <v>1</v>
      </c>
      <c r="V86" s="75">
        <f t="shared" si="41"/>
        <v>1</v>
      </c>
      <c r="W86" s="79">
        <f t="shared" si="42"/>
        <v>0</v>
      </c>
      <c r="X86" s="75">
        <f t="shared" si="43"/>
        <v>0</v>
      </c>
      <c r="Y86" s="75">
        <f t="shared" si="44"/>
        <v>0</v>
      </c>
      <c r="Z86" s="79">
        <f t="shared" si="45"/>
        <v>0</v>
      </c>
      <c r="AA86" s="75">
        <f t="shared" si="45"/>
        <v>1</v>
      </c>
      <c r="AB86" s="75">
        <f t="shared" si="46"/>
        <v>1</v>
      </c>
      <c r="AC86" s="190" t="s">
        <v>211</v>
      </c>
      <c r="AD86" s="190" t="s">
        <v>268</v>
      </c>
      <c r="AE86" s="382"/>
      <c r="AF86" s="190"/>
    </row>
    <row r="87" spans="1:32" s="253" customFormat="1" ht="17.149999999999999" customHeight="1" x14ac:dyDescent="0.35">
      <c r="A87" s="227"/>
      <c r="B87" s="326"/>
      <c r="C87" s="291"/>
      <c r="D87" s="291"/>
      <c r="E87" s="255" t="s">
        <v>269</v>
      </c>
      <c r="F87" s="287"/>
      <c r="G87" s="343"/>
      <c r="H87" s="25"/>
      <c r="I87" s="265"/>
      <c r="J87" s="265"/>
      <c r="K87" s="265"/>
      <c r="L87" s="265"/>
      <c r="M87" s="145">
        <v>1</v>
      </c>
      <c r="N87" s="25"/>
      <c r="O87" s="265"/>
      <c r="P87" s="265"/>
      <c r="Q87" s="265"/>
      <c r="R87" s="265"/>
      <c r="S87" s="145"/>
      <c r="T87" s="256">
        <f t="shared" si="39"/>
        <v>0</v>
      </c>
      <c r="U87" s="12">
        <f t="shared" si="40"/>
        <v>1</v>
      </c>
      <c r="V87" s="12">
        <f t="shared" si="41"/>
        <v>1</v>
      </c>
      <c r="W87" s="42">
        <f t="shared" si="42"/>
        <v>0</v>
      </c>
      <c r="X87" s="12">
        <f t="shared" si="43"/>
        <v>0</v>
      </c>
      <c r="Y87" s="12">
        <f t="shared" si="44"/>
        <v>0</v>
      </c>
      <c r="Z87" s="42">
        <f t="shared" si="45"/>
        <v>0</v>
      </c>
      <c r="AA87" s="12">
        <f t="shared" si="45"/>
        <v>1</v>
      </c>
      <c r="AB87" s="12">
        <f t="shared" si="46"/>
        <v>1</v>
      </c>
      <c r="AC87" s="191"/>
      <c r="AD87" s="191"/>
      <c r="AE87" s="380"/>
      <c r="AF87" s="191"/>
    </row>
    <row r="88" spans="1:32" s="253" customFormat="1" ht="17.149999999999999" customHeight="1" x14ac:dyDescent="0.35">
      <c r="A88" s="227"/>
      <c r="B88" s="326"/>
      <c r="C88" s="291"/>
      <c r="D88" s="291"/>
      <c r="E88" s="255" t="s">
        <v>270</v>
      </c>
      <c r="F88" s="287"/>
      <c r="G88" s="343"/>
      <c r="H88" s="25"/>
      <c r="I88" s="265"/>
      <c r="J88" s="265"/>
      <c r="K88" s="265"/>
      <c r="L88" s="265"/>
      <c r="M88" s="145">
        <v>1</v>
      </c>
      <c r="N88" s="25"/>
      <c r="O88" s="265"/>
      <c r="P88" s="265"/>
      <c r="Q88" s="265"/>
      <c r="R88" s="265"/>
      <c r="S88" s="145"/>
      <c r="T88" s="256">
        <f t="shared" si="39"/>
        <v>0</v>
      </c>
      <c r="U88" s="12">
        <f t="shared" si="40"/>
        <v>1</v>
      </c>
      <c r="V88" s="12">
        <f t="shared" si="41"/>
        <v>1</v>
      </c>
      <c r="W88" s="42">
        <f t="shared" si="42"/>
        <v>0</v>
      </c>
      <c r="X88" s="12">
        <f t="shared" si="43"/>
        <v>0</v>
      </c>
      <c r="Y88" s="12">
        <f t="shared" si="44"/>
        <v>0</v>
      </c>
      <c r="Z88" s="42">
        <f t="shared" si="45"/>
        <v>0</v>
      </c>
      <c r="AA88" s="12">
        <f t="shared" si="45"/>
        <v>1</v>
      </c>
      <c r="AB88" s="12">
        <f t="shared" si="46"/>
        <v>1</v>
      </c>
      <c r="AC88" s="191"/>
      <c r="AD88" s="191"/>
      <c r="AE88" s="380"/>
      <c r="AF88" s="191"/>
    </row>
    <row r="89" spans="1:32" s="253" customFormat="1" ht="17.149999999999999" customHeight="1" x14ac:dyDescent="0.35">
      <c r="A89" s="227"/>
      <c r="B89" s="326"/>
      <c r="C89" s="291"/>
      <c r="D89" s="291" t="s">
        <v>216</v>
      </c>
      <c r="E89" s="255" t="s">
        <v>271</v>
      </c>
      <c r="F89" s="287"/>
      <c r="G89" s="343"/>
      <c r="H89" s="25"/>
      <c r="I89" s="265"/>
      <c r="J89" s="265"/>
      <c r="K89" s="265"/>
      <c r="L89" s="265"/>
      <c r="M89" s="145">
        <v>1</v>
      </c>
      <c r="N89" s="25"/>
      <c r="O89" s="265"/>
      <c r="P89" s="265"/>
      <c r="Q89" s="265"/>
      <c r="R89" s="265"/>
      <c r="S89" s="145"/>
      <c r="T89" s="256">
        <f t="shared" si="39"/>
        <v>0</v>
      </c>
      <c r="U89" s="12">
        <f t="shared" si="40"/>
        <v>1</v>
      </c>
      <c r="V89" s="12">
        <f t="shared" si="41"/>
        <v>1</v>
      </c>
      <c r="W89" s="42">
        <f t="shared" si="42"/>
        <v>0</v>
      </c>
      <c r="X89" s="12">
        <f t="shared" si="43"/>
        <v>0</v>
      </c>
      <c r="Y89" s="12">
        <f t="shared" si="44"/>
        <v>0</v>
      </c>
      <c r="Z89" s="42">
        <f t="shared" si="45"/>
        <v>0</v>
      </c>
      <c r="AA89" s="12">
        <f t="shared" si="45"/>
        <v>1</v>
      </c>
      <c r="AB89" s="12">
        <f t="shared" si="46"/>
        <v>1</v>
      </c>
      <c r="AC89" s="191"/>
      <c r="AD89" s="191"/>
      <c r="AE89" s="380"/>
      <c r="AF89" s="191"/>
    </row>
    <row r="90" spans="1:32" s="253" customFormat="1" ht="17.149999999999999" customHeight="1" x14ac:dyDescent="0.35">
      <c r="A90" s="227"/>
      <c r="B90" s="326"/>
      <c r="C90" s="291"/>
      <c r="D90" s="291"/>
      <c r="E90" s="255" t="s">
        <v>272</v>
      </c>
      <c r="F90" s="287"/>
      <c r="G90" s="343"/>
      <c r="H90" s="25"/>
      <c r="I90" s="265"/>
      <c r="J90" s="265"/>
      <c r="K90" s="265"/>
      <c r="L90" s="265"/>
      <c r="M90" s="145">
        <v>1</v>
      </c>
      <c r="N90" s="25"/>
      <c r="O90" s="265"/>
      <c r="P90" s="265"/>
      <c r="Q90" s="265"/>
      <c r="R90" s="265"/>
      <c r="S90" s="145"/>
      <c r="T90" s="256">
        <f t="shared" si="39"/>
        <v>0</v>
      </c>
      <c r="U90" s="12">
        <f t="shared" si="40"/>
        <v>1</v>
      </c>
      <c r="V90" s="12">
        <f t="shared" si="41"/>
        <v>1</v>
      </c>
      <c r="W90" s="42">
        <f t="shared" si="42"/>
        <v>0</v>
      </c>
      <c r="X90" s="12">
        <f t="shared" si="43"/>
        <v>0</v>
      </c>
      <c r="Y90" s="12">
        <f t="shared" si="44"/>
        <v>0</v>
      </c>
      <c r="Z90" s="42">
        <f t="shared" si="45"/>
        <v>0</v>
      </c>
      <c r="AA90" s="12">
        <f t="shared" si="45"/>
        <v>1</v>
      </c>
      <c r="AB90" s="12">
        <f t="shared" si="46"/>
        <v>1</v>
      </c>
      <c r="AC90" s="191"/>
      <c r="AD90" s="191"/>
      <c r="AE90" s="380"/>
      <c r="AF90" s="191"/>
    </row>
    <row r="91" spans="1:32" s="253" customFormat="1" ht="17.149999999999999" customHeight="1" thickBot="1" x14ac:dyDescent="0.4">
      <c r="A91" s="227"/>
      <c r="B91" s="327"/>
      <c r="C91" s="195"/>
      <c r="D91" s="195"/>
      <c r="E91" s="68" t="s">
        <v>273</v>
      </c>
      <c r="F91" s="69"/>
      <c r="G91" s="346"/>
      <c r="H91" s="70"/>
      <c r="I91" s="71"/>
      <c r="J91" s="71"/>
      <c r="K91" s="71"/>
      <c r="L91" s="71"/>
      <c r="M91" s="365">
        <v>1</v>
      </c>
      <c r="N91" s="70"/>
      <c r="O91" s="71"/>
      <c r="P91" s="71"/>
      <c r="Q91" s="71"/>
      <c r="R91" s="71"/>
      <c r="S91" s="365"/>
      <c r="T91" s="76">
        <f t="shared" si="39"/>
        <v>0</v>
      </c>
      <c r="U91" s="76">
        <f t="shared" si="40"/>
        <v>1</v>
      </c>
      <c r="V91" s="76">
        <f t="shared" si="41"/>
        <v>1</v>
      </c>
      <c r="W91" s="80">
        <f t="shared" si="42"/>
        <v>0</v>
      </c>
      <c r="X91" s="76">
        <f t="shared" si="43"/>
        <v>0</v>
      </c>
      <c r="Y91" s="76">
        <f t="shared" si="44"/>
        <v>0</v>
      </c>
      <c r="Z91" s="80">
        <f t="shared" si="45"/>
        <v>0</v>
      </c>
      <c r="AA91" s="76">
        <f t="shared" si="45"/>
        <v>1</v>
      </c>
      <c r="AB91" s="76">
        <f t="shared" si="46"/>
        <v>1</v>
      </c>
      <c r="AC91" s="192"/>
      <c r="AD91" s="192"/>
      <c r="AE91" s="383"/>
      <c r="AF91" s="192"/>
    </row>
    <row r="92" spans="1:32" s="253" customFormat="1" ht="17.149999999999999" customHeight="1" x14ac:dyDescent="0.35">
      <c r="A92" s="227"/>
      <c r="B92" s="328" t="s">
        <v>200</v>
      </c>
      <c r="C92" s="188" t="s">
        <v>207</v>
      </c>
      <c r="D92" s="188" t="s">
        <v>274</v>
      </c>
      <c r="E92" s="59" t="s">
        <v>275</v>
      </c>
      <c r="F92" s="74" t="s">
        <v>276</v>
      </c>
      <c r="G92" s="345"/>
      <c r="H92" s="72"/>
      <c r="I92" s="73"/>
      <c r="J92" s="73"/>
      <c r="K92" s="73"/>
      <c r="L92" s="73"/>
      <c r="M92" s="366"/>
      <c r="N92" s="72">
        <v>1</v>
      </c>
      <c r="O92" s="73"/>
      <c r="P92" s="73"/>
      <c r="Q92" s="73">
        <v>1</v>
      </c>
      <c r="R92" s="73"/>
      <c r="S92" s="366"/>
      <c r="T92" s="75">
        <f t="shared" si="39"/>
        <v>0</v>
      </c>
      <c r="U92" s="75">
        <f t="shared" si="40"/>
        <v>0</v>
      </c>
      <c r="V92" s="75">
        <f t="shared" si="41"/>
        <v>0</v>
      </c>
      <c r="W92" s="75">
        <f t="shared" si="42"/>
        <v>1</v>
      </c>
      <c r="X92" s="75">
        <f t="shared" si="43"/>
        <v>1</v>
      </c>
      <c r="Y92" s="75">
        <f t="shared" si="44"/>
        <v>2</v>
      </c>
      <c r="Z92" s="75">
        <f t="shared" ref="Z92:AA105" si="47">T92+W92</f>
        <v>1</v>
      </c>
      <c r="AA92" s="75">
        <f t="shared" si="47"/>
        <v>1</v>
      </c>
      <c r="AB92" s="75">
        <f t="shared" si="46"/>
        <v>2</v>
      </c>
      <c r="AC92" s="199" t="s">
        <v>277</v>
      </c>
      <c r="AD92" s="199" t="s">
        <v>278</v>
      </c>
      <c r="AE92" s="382"/>
      <c r="AF92" s="190"/>
    </row>
    <row r="93" spans="1:32" s="253" customFormat="1" ht="17.149999999999999" customHeight="1" x14ac:dyDescent="0.35">
      <c r="A93" s="227"/>
      <c r="B93" s="329"/>
      <c r="C93" s="291"/>
      <c r="D93" s="291"/>
      <c r="E93" s="255" t="s">
        <v>279</v>
      </c>
      <c r="F93" s="287"/>
      <c r="G93" s="343"/>
      <c r="H93" s="25"/>
      <c r="I93" s="265"/>
      <c r="J93" s="265"/>
      <c r="K93" s="265"/>
      <c r="L93" s="265"/>
      <c r="M93" s="145"/>
      <c r="N93" s="25">
        <v>1</v>
      </c>
      <c r="O93" s="265"/>
      <c r="P93" s="265"/>
      <c r="Q93" s="265">
        <v>1</v>
      </c>
      <c r="R93" s="265"/>
      <c r="S93" s="145"/>
      <c r="T93" s="12">
        <f t="shared" si="39"/>
        <v>0</v>
      </c>
      <c r="U93" s="12">
        <f t="shared" si="40"/>
        <v>0</v>
      </c>
      <c r="V93" s="12">
        <f t="shared" si="41"/>
        <v>0</v>
      </c>
      <c r="W93" s="12">
        <f t="shared" si="42"/>
        <v>1</v>
      </c>
      <c r="X93" s="12">
        <f t="shared" si="43"/>
        <v>1</v>
      </c>
      <c r="Y93" s="12">
        <f t="shared" si="44"/>
        <v>2</v>
      </c>
      <c r="Z93" s="12">
        <f t="shared" si="47"/>
        <v>1</v>
      </c>
      <c r="AA93" s="12">
        <f t="shared" si="47"/>
        <v>1</v>
      </c>
      <c r="AB93" s="12">
        <f t="shared" si="46"/>
        <v>2</v>
      </c>
      <c r="AC93" s="200"/>
      <c r="AD93" s="200"/>
      <c r="AE93" s="380"/>
      <c r="AF93" s="191"/>
    </row>
    <row r="94" spans="1:32" s="253" customFormat="1" ht="17.149999999999999" customHeight="1" x14ac:dyDescent="0.35">
      <c r="A94" s="227"/>
      <c r="B94" s="329"/>
      <c r="C94" s="291"/>
      <c r="D94" s="291"/>
      <c r="E94" s="255" t="s">
        <v>280</v>
      </c>
      <c r="F94" s="287" t="s">
        <v>281</v>
      </c>
      <c r="G94" s="343"/>
      <c r="H94" s="25"/>
      <c r="I94" s="265"/>
      <c r="J94" s="265"/>
      <c r="K94" s="265"/>
      <c r="L94" s="265"/>
      <c r="M94" s="145"/>
      <c r="N94" s="25">
        <v>1</v>
      </c>
      <c r="O94" s="265"/>
      <c r="P94" s="265"/>
      <c r="Q94" s="265">
        <v>1</v>
      </c>
      <c r="R94" s="265"/>
      <c r="S94" s="145"/>
      <c r="T94" s="12">
        <f t="shared" si="39"/>
        <v>0</v>
      </c>
      <c r="U94" s="12">
        <f t="shared" si="40"/>
        <v>0</v>
      </c>
      <c r="V94" s="12">
        <f t="shared" si="41"/>
        <v>0</v>
      </c>
      <c r="W94" s="12">
        <f t="shared" si="42"/>
        <v>1</v>
      </c>
      <c r="X94" s="12">
        <f t="shared" si="43"/>
        <v>1</v>
      </c>
      <c r="Y94" s="12">
        <f t="shared" si="44"/>
        <v>2</v>
      </c>
      <c r="Z94" s="12">
        <f t="shared" si="47"/>
        <v>1</v>
      </c>
      <c r="AA94" s="12">
        <f t="shared" si="47"/>
        <v>1</v>
      </c>
      <c r="AB94" s="12">
        <f t="shared" si="46"/>
        <v>2</v>
      </c>
      <c r="AC94" s="200"/>
      <c r="AD94" s="200"/>
      <c r="AE94" s="380"/>
      <c r="AF94" s="191"/>
    </row>
    <row r="95" spans="1:32" s="253" customFormat="1" ht="17.149999999999999" customHeight="1" x14ac:dyDescent="0.35">
      <c r="A95" s="227"/>
      <c r="B95" s="329"/>
      <c r="C95" s="291"/>
      <c r="D95" s="291"/>
      <c r="E95" s="255" t="s">
        <v>282</v>
      </c>
      <c r="F95" s="287"/>
      <c r="G95" s="343"/>
      <c r="H95" s="25"/>
      <c r="I95" s="265"/>
      <c r="J95" s="265"/>
      <c r="K95" s="265"/>
      <c r="L95" s="265"/>
      <c r="M95" s="145"/>
      <c r="N95" s="25"/>
      <c r="O95" s="265"/>
      <c r="P95" s="265"/>
      <c r="Q95" s="265">
        <v>1</v>
      </c>
      <c r="R95" s="265"/>
      <c r="S95" s="145"/>
      <c r="T95" s="12">
        <f t="shared" si="39"/>
        <v>0</v>
      </c>
      <c r="U95" s="12">
        <f t="shared" si="40"/>
        <v>0</v>
      </c>
      <c r="V95" s="12">
        <f t="shared" si="41"/>
        <v>0</v>
      </c>
      <c r="W95" s="12">
        <f t="shared" si="42"/>
        <v>0</v>
      </c>
      <c r="X95" s="12">
        <f t="shared" si="43"/>
        <v>1</v>
      </c>
      <c r="Y95" s="12">
        <f t="shared" si="44"/>
        <v>1</v>
      </c>
      <c r="Z95" s="12">
        <f t="shared" si="47"/>
        <v>0</v>
      </c>
      <c r="AA95" s="12">
        <f t="shared" si="47"/>
        <v>1</v>
      </c>
      <c r="AB95" s="12">
        <f t="shared" si="46"/>
        <v>1</v>
      </c>
      <c r="AC95" s="200"/>
      <c r="AD95" s="200"/>
      <c r="AE95" s="380"/>
      <c r="AF95" s="191"/>
    </row>
    <row r="96" spans="1:32" s="253" customFormat="1" ht="17.149999999999999" customHeight="1" x14ac:dyDescent="0.35">
      <c r="A96" s="227"/>
      <c r="B96" s="329"/>
      <c r="C96" s="291"/>
      <c r="D96" s="291"/>
      <c r="E96" s="255" t="s">
        <v>283</v>
      </c>
      <c r="F96" s="287" t="s">
        <v>284</v>
      </c>
      <c r="G96" s="343"/>
      <c r="H96" s="25"/>
      <c r="I96" s="265"/>
      <c r="J96" s="265"/>
      <c r="K96" s="265"/>
      <c r="L96" s="265"/>
      <c r="M96" s="145"/>
      <c r="N96" s="25">
        <v>1</v>
      </c>
      <c r="O96" s="265"/>
      <c r="P96" s="265"/>
      <c r="Q96" s="265">
        <v>1</v>
      </c>
      <c r="R96" s="265"/>
      <c r="S96" s="145"/>
      <c r="T96" s="12">
        <f t="shared" si="39"/>
        <v>0</v>
      </c>
      <c r="U96" s="12">
        <f t="shared" si="40"/>
        <v>0</v>
      </c>
      <c r="V96" s="12">
        <f t="shared" si="41"/>
        <v>0</v>
      </c>
      <c r="W96" s="12">
        <f t="shared" si="42"/>
        <v>1</v>
      </c>
      <c r="X96" s="12">
        <f t="shared" si="43"/>
        <v>1</v>
      </c>
      <c r="Y96" s="12">
        <f t="shared" si="44"/>
        <v>2</v>
      </c>
      <c r="Z96" s="12">
        <f t="shared" si="47"/>
        <v>1</v>
      </c>
      <c r="AA96" s="12">
        <f t="shared" si="47"/>
        <v>1</v>
      </c>
      <c r="AB96" s="12">
        <f t="shared" si="46"/>
        <v>2</v>
      </c>
      <c r="AC96" s="200"/>
      <c r="AD96" s="200"/>
      <c r="AE96" s="380"/>
      <c r="AF96" s="191"/>
    </row>
    <row r="97" spans="1:32" s="253" customFormat="1" ht="17.149999999999999" customHeight="1" x14ac:dyDescent="0.35">
      <c r="A97" s="227"/>
      <c r="B97" s="329"/>
      <c r="C97" s="291"/>
      <c r="D97" s="291"/>
      <c r="E97" s="255" t="s">
        <v>285</v>
      </c>
      <c r="F97" s="287" t="s">
        <v>286</v>
      </c>
      <c r="G97" s="343"/>
      <c r="H97" s="25"/>
      <c r="I97" s="265"/>
      <c r="J97" s="265"/>
      <c r="K97" s="265"/>
      <c r="L97" s="265"/>
      <c r="M97" s="145"/>
      <c r="N97" s="25"/>
      <c r="O97" s="265"/>
      <c r="P97" s="265"/>
      <c r="Q97" s="265">
        <v>1</v>
      </c>
      <c r="R97" s="265"/>
      <c r="S97" s="145"/>
      <c r="T97" s="12">
        <f t="shared" si="39"/>
        <v>0</v>
      </c>
      <c r="U97" s="12">
        <f t="shared" si="40"/>
        <v>0</v>
      </c>
      <c r="V97" s="12">
        <f t="shared" si="41"/>
        <v>0</v>
      </c>
      <c r="W97" s="12">
        <f t="shared" si="42"/>
        <v>0</v>
      </c>
      <c r="X97" s="12">
        <f t="shared" si="43"/>
        <v>1</v>
      </c>
      <c r="Y97" s="12">
        <f t="shared" si="44"/>
        <v>1</v>
      </c>
      <c r="Z97" s="12">
        <f t="shared" si="47"/>
        <v>0</v>
      </c>
      <c r="AA97" s="12">
        <f t="shared" si="47"/>
        <v>1</v>
      </c>
      <c r="AB97" s="12">
        <f t="shared" si="46"/>
        <v>1</v>
      </c>
      <c r="AC97" s="200"/>
      <c r="AD97" s="200"/>
      <c r="AE97" s="380"/>
      <c r="AF97" s="191"/>
    </row>
    <row r="98" spans="1:32" s="253" customFormat="1" ht="17.149999999999999" customHeight="1" x14ac:dyDescent="0.35">
      <c r="A98" s="227"/>
      <c r="B98" s="329"/>
      <c r="C98" s="291"/>
      <c r="D98" s="294" t="s">
        <v>287</v>
      </c>
      <c r="E98" s="255" t="s">
        <v>288</v>
      </c>
      <c r="F98" s="287" t="s">
        <v>289</v>
      </c>
      <c r="G98" s="343" t="s">
        <v>290</v>
      </c>
      <c r="H98" s="25"/>
      <c r="I98" s="265"/>
      <c r="J98" s="265"/>
      <c r="K98" s="265"/>
      <c r="L98" s="265"/>
      <c r="M98" s="145"/>
      <c r="N98" s="25">
        <v>1</v>
      </c>
      <c r="O98" s="265"/>
      <c r="P98" s="265"/>
      <c r="Q98" s="265"/>
      <c r="R98" s="265"/>
      <c r="S98" s="145"/>
      <c r="T98" s="12">
        <f t="shared" si="39"/>
        <v>0</v>
      </c>
      <c r="U98" s="12">
        <f t="shared" si="40"/>
        <v>0</v>
      </c>
      <c r="V98" s="12">
        <f t="shared" si="41"/>
        <v>0</v>
      </c>
      <c r="W98" s="12">
        <f t="shared" si="42"/>
        <v>1</v>
      </c>
      <c r="X98" s="12">
        <f t="shared" si="43"/>
        <v>0</v>
      </c>
      <c r="Y98" s="12">
        <f t="shared" si="44"/>
        <v>1</v>
      </c>
      <c r="Z98" s="12">
        <f t="shared" si="47"/>
        <v>1</v>
      </c>
      <c r="AA98" s="12">
        <f t="shared" si="47"/>
        <v>0</v>
      </c>
      <c r="AB98" s="12">
        <f t="shared" si="46"/>
        <v>1</v>
      </c>
      <c r="AC98" s="200"/>
      <c r="AD98" s="200"/>
      <c r="AE98" s="380"/>
      <c r="AF98" s="191"/>
    </row>
    <row r="99" spans="1:32" s="253" customFormat="1" ht="17.149999999999999" customHeight="1" x14ac:dyDescent="0.35">
      <c r="A99" s="227"/>
      <c r="B99" s="329"/>
      <c r="C99" s="291"/>
      <c r="D99" s="291" t="s">
        <v>216</v>
      </c>
      <c r="E99" s="255" t="s">
        <v>291</v>
      </c>
      <c r="F99" s="287"/>
      <c r="G99" s="343"/>
      <c r="H99" s="25"/>
      <c r="I99" s="265"/>
      <c r="J99" s="265"/>
      <c r="K99" s="265"/>
      <c r="L99" s="265"/>
      <c r="M99" s="145"/>
      <c r="N99" s="25">
        <v>1</v>
      </c>
      <c r="O99" s="265"/>
      <c r="P99" s="265"/>
      <c r="Q99" s="265">
        <v>1</v>
      </c>
      <c r="R99" s="265"/>
      <c r="S99" s="145"/>
      <c r="T99" s="12">
        <f t="shared" si="39"/>
        <v>0</v>
      </c>
      <c r="U99" s="12">
        <f t="shared" si="40"/>
        <v>0</v>
      </c>
      <c r="V99" s="12">
        <f t="shared" si="41"/>
        <v>0</v>
      </c>
      <c r="W99" s="12">
        <f t="shared" si="42"/>
        <v>1</v>
      </c>
      <c r="X99" s="12">
        <f t="shared" si="43"/>
        <v>1</v>
      </c>
      <c r="Y99" s="12">
        <f t="shared" si="44"/>
        <v>2</v>
      </c>
      <c r="Z99" s="12">
        <f t="shared" si="47"/>
        <v>1</v>
      </c>
      <c r="AA99" s="12">
        <f t="shared" si="47"/>
        <v>1</v>
      </c>
      <c r="AB99" s="12">
        <f t="shared" si="46"/>
        <v>2</v>
      </c>
      <c r="AC99" s="200"/>
      <c r="AD99" s="200"/>
      <c r="AE99" s="380"/>
      <c r="AF99" s="191"/>
    </row>
    <row r="100" spans="1:32" s="253" customFormat="1" ht="17.149999999999999" customHeight="1" x14ac:dyDescent="0.35">
      <c r="A100" s="227"/>
      <c r="B100" s="329"/>
      <c r="C100" s="291"/>
      <c r="D100" s="291"/>
      <c r="E100" s="255" t="s">
        <v>292</v>
      </c>
      <c r="F100" s="287" t="s">
        <v>293</v>
      </c>
      <c r="G100" s="343"/>
      <c r="H100" s="25"/>
      <c r="I100" s="265"/>
      <c r="J100" s="265"/>
      <c r="K100" s="265"/>
      <c r="L100" s="265"/>
      <c r="M100" s="145"/>
      <c r="N100" s="25">
        <v>1</v>
      </c>
      <c r="O100" s="265"/>
      <c r="P100" s="265"/>
      <c r="Q100" s="265">
        <v>1</v>
      </c>
      <c r="R100" s="265"/>
      <c r="S100" s="145"/>
      <c r="T100" s="12">
        <f t="shared" si="39"/>
        <v>0</v>
      </c>
      <c r="U100" s="12">
        <f t="shared" si="40"/>
        <v>0</v>
      </c>
      <c r="V100" s="12">
        <f t="shared" si="41"/>
        <v>0</v>
      </c>
      <c r="W100" s="12">
        <f t="shared" si="42"/>
        <v>1</v>
      </c>
      <c r="X100" s="12">
        <f t="shared" si="43"/>
        <v>1</v>
      </c>
      <c r="Y100" s="12">
        <f t="shared" si="44"/>
        <v>2</v>
      </c>
      <c r="Z100" s="12">
        <f t="shared" si="47"/>
        <v>1</v>
      </c>
      <c r="AA100" s="12">
        <f t="shared" si="47"/>
        <v>1</v>
      </c>
      <c r="AB100" s="12">
        <f t="shared" si="46"/>
        <v>2</v>
      </c>
      <c r="AC100" s="200"/>
      <c r="AD100" s="200"/>
      <c r="AE100" s="380"/>
      <c r="AF100" s="191"/>
    </row>
    <row r="101" spans="1:32" s="253" customFormat="1" ht="17.149999999999999" customHeight="1" x14ac:dyDescent="0.35">
      <c r="A101" s="227"/>
      <c r="B101" s="329"/>
      <c r="C101" s="291"/>
      <c r="D101" s="291"/>
      <c r="E101" s="255" t="s">
        <v>294</v>
      </c>
      <c r="F101" s="287" t="s">
        <v>295</v>
      </c>
      <c r="G101" s="343"/>
      <c r="H101" s="25"/>
      <c r="I101" s="265"/>
      <c r="J101" s="265"/>
      <c r="K101" s="265"/>
      <c r="L101" s="265"/>
      <c r="M101" s="145"/>
      <c r="N101" s="25">
        <v>1</v>
      </c>
      <c r="O101" s="265"/>
      <c r="P101" s="265"/>
      <c r="Q101" s="265">
        <v>1</v>
      </c>
      <c r="R101" s="265"/>
      <c r="S101" s="145"/>
      <c r="T101" s="12">
        <f t="shared" si="39"/>
        <v>0</v>
      </c>
      <c r="U101" s="12">
        <f t="shared" si="40"/>
        <v>0</v>
      </c>
      <c r="V101" s="12">
        <f t="shared" si="41"/>
        <v>0</v>
      </c>
      <c r="W101" s="12">
        <f t="shared" si="42"/>
        <v>1</v>
      </c>
      <c r="X101" s="12">
        <f t="shared" si="43"/>
        <v>1</v>
      </c>
      <c r="Y101" s="12">
        <f t="shared" si="44"/>
        <v>2</v>
      </c>
      <c r="Z101" s="12">
        <f t="shared" si="47"/>
        <v>1</v>
      </c>
      <c r="AA101" s="12">
        <f t="shared" si="47"/>
        <v>1</v>
      </c>
      <c r="AB101" s="12">
        <f t="shared" si="46"/>
        <v>2</v>
      </c>
      <c r="AC101" s="200"/>
      <c r="AD101" s="200"/>
      <c r="AE101" s="380"/>
      <c r="AF101" s="191"/>
    </row>
    <row r="102" spans="1:32" s="253" customFormat="1" ht="17.149999999999999" customHeight="1" x14ac:dyDescent="0.35">
      <c r="A102" s="227"/>
      <c r="B102" s="329"/>
      <c r="C102" s="291"/>
      <c r="D102" s="291"/>
      <c r="E102" s="255" t="s">
        <v>296</v>
      </c>
      <c r="F102" s="287"/>
      <c r="G102" s="343"/>
      <c r="H102" s="25"/>
      <c r="I102" s="265"/>
      <c r="J102" s="265"/>
      <c r="K102" s="265"/>
      <c r="L102" s="265"/>
      <c r="M102" s="145"/>
      <c r="N102" s="25"/>
      <c r="O102" s="265"/>
      <c r="P102" s="265"/>
      <c r="Q102" s="265">
        <v>1</v>
      </c>
      <c r="R102" s="265"/>
      <c r="S102" s="145"/>
      <c r="T102" s="12">
        <f t="shared" si="39"/>
        <v>0</v>
      </c>
      <c r="U102" s="12">
        <f t="shared" si="40"/>
        <v>0</v>
      </c>
      <c r="V102" s="12">
        <f t="shared" si="41"/>
        <v>0</v>
      </c>
      <c r="W102" s="12">
        <f t="shared" si="42"/>
        <v>0</v>
      </c>
      <c r="X102" s="12">
        <f t="shared" si="43"/>
        <v>1</v>
      </c>
      <c r="Y102" s="12">
        <f t="shared" si="44"/>
        <v>1</v>
      </c>
      <c r="Z102" s="12">
        <f t="shared" si="47"/>
        <v>0</v>
      </c>
      <c r="AA102" s="12">
        <f t="shared" si="47"/>
        <v>1</v>
      </c>
      <c r="AB102" s="12">
        <f t="shared" si="46"/>
        <v>1</v>
      </c>
      <c r="AC102" s="200"/>
      <c r="AD102" s="200"/>
      <c r="AE102" s="380"/>
      <c r="AF102" s="191"/>
    </row>
    <row r="103" spans="1:32" s="253" customFormat="1" ht="17.149999999999999" customHeight="1" x14ac:dyDescent="0.35">
      <c r="A103" s="227"/>
      <c r="B103" s="329"/>
      <c r="C103" s="291"/>
      <c r="D103" s="291"/>
      <c r="E103" s="255" t="s">
        <v>297</v>
      </c>
      <c r="F103" s="287"/>
      <c r="G103" s="343"/>
      <c r="H103" s="25"/>
      <c r="I103" s="265"/>
      <c r="J103" s="265"/>
      <c r="K103" s="265"/>
      <c r="L103" s="265"/>
      <c r="M103" s="145"/>
      <c r="N103" s="25"/>
      <c r="O103" s="265"/>
      <c r="P103" s="265"/>
      <c r="Q103" s="265">
        <v>1</v>
      </c>
      <c r="R103" s="265"/>
      <c r="S103" s="145"/>
      <c r="T103" s="12">
        <f t="shared" si="39"/>
        <v>0</v>
      </c>
      <c r="U103" s="12">
        <f t="shared" si="40"/>
        <v>0</v>
      </c>
      <c r="V103" s="12">
        <f t="shared" si="41"/>
        <v>0</v>
      </c>
      <c r="W103" s="12">
        <f t="shared" si="42"/>
        <v>0</v>
      </c>
      <c r="X103" s="12">
        <f t="shared" si="43"/>
        <v>1</v>
      </c>
      <c r="Y103" s="12">
        <f t="shared" si="44"/>
        <v>1</v>
      </c>
      <c r="Z103" s="12">
        <f t="shared" si="47"/>
        <v>0</v>
      </c>
      <c r="AA103" s="12">
        <f t="shared" si="47"/>
        <v>1</v>
      </c>
      <c r="AB103" s="12">
        <f t="shared" si="46"/>
        <v>1</v>
      </c>
      <c r="AC103" s="200"/>
      <c r="AD103" s="200"/>
      <c r="AE103" s="380"/>
      <c r="AF103" s="191"/>
    </row>
    <row r="104" spans="1:32" s="253" customFormat="1" ht="17.149999999999999" customHeight="1" x14ac:dyDescent="0.35">
      <c r="A104" s="227"/>
      <c r="B104" s="329"/>
      <c r="C104" s="291"/>
      <c r="D104" s="291"/>
      <c r="E104" s="255" t="s">
        <v>298</v>
      </c>
      <c r="F104" s="287" t="s">
        <v>299</v>
      </c>
      <c r="G104" s="343"/>
      <c r="H104" s="25"/>
      <c r="I104" s="265"/>
      <c r="J104" s="265"/>
      <c r="K104" s="265"/>
      <c r="L104" s="265"/>
      <c r="M104" s="145"/>
      <c r="N104" s="25"/>
      <c r="O104" s="265"/>
      <c r="P104" s="265"/>
      <c r="Q104" s="265">
        <v>1</v>
      </c>
      <c r="R104" s="265"/>
      <c r="S104" s="145"/>
      <c r="T104" s="12">
        <f t="shared" si="39"/>
        <v>0</v>
      </c>
      <c r="U104" s="12">
        <f t="shared" si="40"/>
        <v>0</v>
      </c>
      <c r="V104" s="12">
        <f t="shared" si="41"/>
        <v>0</v>
      </c>
      <c r="W104" s="12">
        <f t="shared" si="42"/>
        <v>0</v>
      </c>
      <c r="X104" s="12">
        <f t="shared" si="43"/>
        <v>1</v>
      </c>
      <c r="Y104" s="12">
        <f t="shared" si="44"/>
        <v>1</v>
      </c>
      <c r="Z104" s="12">
        <f t="shared" si="47"/>
        <v>0</v>
      </c>
      <c r="AA104" s="12">
        <f t="shared" si="47"/>
        <v>1</v>
      </c>
      <c r="AB104" s="12">
        <f t="shared" si="46"/>
        <v>1</v>
      </c>
      <c r="AC104" s="200"/>
      <c r="AD104" s="200"/>
      <c r="AE104" s="380"/>
      <c r="AF104" s="191"/>
    </row>
    <row r="105" spans="1:32" s="253" customFormat="1" ht="17.149999999999999" customHeight="1" x14ac:dyDescent="0.35">
      <c r="A105" s="227"/>
      <c r="B105" s="329"/>
      <c r="C105" s="291"/>
      <c r="D105" s="291"/>
      <c r="E105" s="255" t="s">
        <v>300</v>
      </c>
      <c r="F105" s="287"/>
      <c r="G105" s="343"/>
      <c r="H105" s="25"/>
      <c r="I105" s="265"/>
      <c r="J105" s="265"/>
      <c r="K105" s="265"/>
      <c r="L105" s="265"/>
      <c r="M105" s="145"/>
      <c r="N105" s="25">
        <v>1</v>
      </c>
      <c r="O105" s="265"/>
      <c r="P105" s="265"/>
      <c r="Q105" s="265">
        <v>1</v>
      </c>
      <c r="R105" s="265"/>
      <c r="S105" s="145"/>
      <c r="T105" s="12">
        <f t="shared" si="39"/>
        <v>0</v>
      </c>
      <c r="U105" s="12">
        <f t="shared" si="40"/>
        <v>0</v>
      </c>
      <c r="V105" s="12">
        <f t="shared" si="41"/>
        <v>0</v>
      </c>
      <c r="W105" s="12">
        <f t="shared" si="42"/>
        <v>1</v>
      </c>
      <c r="X105" s="12">
        <f t="shared" si="43"/>
        <v>1</v>
      </c>
      <c r="Y105" s="12">
        <f t="shared" si="44"/>
        <v>2</v>
      </c>
      <c r="Z105" s="12">
        <f t="shared" si="47"/>
        <v>1</v>
      </c>
      <c r="AA105" s="12">
        <f t="shared" si="47"/>
        <v>1</v>
      </c>
      <c r="AB105" s="12">
        <f t="shared" si="46"/>
        <v>2</v>
      </c>
      <c r="AC105" s="200"/>
      <c r="AD105" s="200"/>
      <c r="AE105" s="380"/>
      <c r="AF105" s="191"/>
    </row>
    <row r="106" spans="1:32" s="253" customFormat="1" ht="17.149999999999999" customHeight="1" x14ac:dyDescent="0.35">
      <c r="A106" s="227"/>
      <c r="B106" s="329"/>
      <c r="C106" s="291"/>
      <c r="D106" s="291"/>
      <c r="E106" s="284" t="s">
        <v>301</v>
      </c>
      <c r="F106" s="352" t="s">
        <v>471</v>
      </c>
      <c r="G106" s="330"/>
      <c r="H106" s="409"/>
      <c r="I106" s="395"/>
      <c r="J106" s="395"/>
      <c r="K106" s="395"/>
      <c r="L106" s="395"/>
      <c r="M106" s="410"/>
      <c r="N106" s="411"/>
      <c r="O106" s="395"/>
      <c r="P106" s="395"/>
      <c r="Q106" s="395">
        <v>1</v>
      </c>
      <c r="R106" s="395"/>
      <c r="S106" s="410"/>
      <c r="T106" s="12">
        <f t="shared" si="39"/>
        <v>0</v>
      </c>
      <c r="U106" s="12">
        <f t="shared" si="40"/>
        <v>0</v>
      </c>
      <c r="V106" s="12">
        <f t="shared" si="41"/>
        <v>0</v>
      </c>
      <c r="W106" s="12">
        <f t="shared" si="42"/>
        <v>0</v>
      </c>
      <c r="X106" s="12">
        <f t="shared" si="43"/>
        <v>1</v>
      </c>
      <c r="Y106" s="12">
        <f t="shared" si="44"/>
        <v>1</v>
      </c>
      <c r="Z106" s="12">
        <f t="shared" ref="Z106:AA107" si="48">T106+W106</f>
        <v>0</v>
      </c>
      <c r="AA106" s="12">
        <f t="shared" si="48"/>
        <v>1</v>
      </c>
      <c r="AB106" s="12">
        <f t="shared" si="46"/>
        <v>1</v>
      </c>
      <c r="AC106" s="200"/>
      <c r="AD106" s="200"/>
      <c r="AE106" s="380"/>
      <c r="AF106" s="191"/>
    </row>
    <row r="107" spans="1:32" s="253" customFormat="1" ht="17.149999999999999" customHeight="1" thickBot="1" x14ac:dyDescent="0.4">
      <c r="A107" s="227"/>
      <c r="B107" s="331"/>
      <c r="C107" s="195"/>
      <c r="D107" s="195"/>
      <c r="E107" s="143" t="s">
        <v>302</v>
      </c>
      <c r="F107" s="144" t="s">
        <v>303</v>
      </c>
      <c r="G107" s="332" t="s">
        <v>304</v>
      </c>
      <c r="H107" s="406"/>
      <c r="I107" s="396"/>
      <c r="J107" s="396"/>
      <c r="K107" s="396"/>
      <c r="L107" s="396"/>
      <c r="M107" s="412"/>
      <c r="N107" s="397">
        <v>1</v>
      </c>
      <c r="O107" s="396"/>
      <c r="P107" s="396"/>
      <c r="Q107" s="396">
        <v>1</v>
      </c>
      <c r="R107" s="396"/>
      <c r="S107" s="412"/>
      <c r="T107" s="76">
        <f t="shared" si="39"/>
        <v>0</v>
      </c>
      <c r="U107" s="76">
        <f t="shared" si="40"/>
        <v>0</v>
      </c>
      <c r="V107" s="76">
        <f t="shared" si="41"/>
        <v>0</v>
      </c>
      <c r="W107" s="76">
        <f t="shared" si="42"/>
        <v>1</v>
      </c>
      <c r="X107" s="76">
        <f t="shared" si="43"/>
        <v>1</v>
      </c>
      <c r="Y107" s="76">
        <f t="shared" si="44"/>
        <v>2</v>
      </c>
      <c r="Z107" s="76">
        <f t="shared" si="48"/>
        <v>1</v>
      </c>
      <c r="AA107" s="76">
        <f t="shared" si="48"/>
        <v>1</v>
      </c>
      <c r="AB107" s="76">
        <f t="shared" si="46"/>
        <v>2</v>
      </c>
      <c r="AC107" s="201"/>
      <c r="AD107" s="201"/>
      <c r="AE107" s="383"/>
      <c r="AF107" s="192"/>
    </row>
    <row r="108" spans="1:32" ht="14.5" customHeight="1" x14ac:dyDescent="0.35">
      <c r="A108" s="227"/>
      <c r="B108" s="36" t="s">
        <v>305</v>
      </c>
      <c r="C108" s="262"/>
      <c r="D108" s="262"/>
      <c r="E108" s="262"/>
      <c r="F108" s="262"/>
      <c r="G108" s="27"/>
      <c r="H108" s="403"/>
      <c r="I108" s="404"/>
      <c r="J108" s="404"/>
      <c r="K108" s="404"/>
      <c r="L108" s="404"/>
      <c r="M108" s="405"/>
      <c r="N108" s="403"/>
      <c r="O108" s="404"/>
      <c r="P108" s="404"/>
      <c r="Q108" s="404"/>
      <c r="R108" s="404"/>
      <c r="S108" s="405"/>
      <c r="T108" s="262"/>
      <c r="U108" s="14"/>
      <c r="V108" s="14"/>
      <c r="W108" s="26"/>
      <c r="X108" s="14"/>
      <c r="Y108" s="14"/>
      <c r="Z108" s="26"/>
      <c r="AA108" s="14"/>
      <c r="AB108" s="14"/>
      <c r="AC108" s="46"/>
      <c r="AD108" s="46"/>
      <c r="AE108" s="26"/>
      <c r="AF108" s="46"/>
    </row>
    <row r="109" spans="1:32" ht="47.15" customHeight="1" x14ac:dyDescent="0.35">
      <c r="A109" s="227"/>
      <c r="B109" s="214" t="s">
        <v>306</v>
      </c>
      <c r="C109" s="295"/>
      <c r="D109" s="295"/>
      <c r="E109" s="281" t="s">
        <v>307</v>
      </c>
      <c r="F109" s="286"/>
      <c r="G109" s="52"/>
      <c r="H109" s="22"/>
      <c r="I109" s="264"/>
      <c r="J109" s="264">
        <v>1</v>
      </c>
      <c r="K109" s="264"/>
      <c r="L109" s="264"/>
      <c r="M109" s="361"/>
      <c r="N109" s="22"/>
      <c r="O109" s="264"/>
      <c r="P109" s="264"/>
      <c r="Q109" s="264"/>
      <c r="R109" s="264"/>
      <c r="S109" s="361"/>
      <c r="T109" s="256">
        <f t="shared" ref="T109:T156" si="49">SUM(H109:J109)</f>
        <v>1</v>
      </c>
      <c r="U109" s="12">
        <f t="shared" ref="U109:U156" si="50">SUM(K109:M109)</f>
        <v>0</v>
      </c>
      <c r="V109" s="12">
        <f t="shared" ref="V109:V156" si="51">T109+U109</f>
        <v>1</v>
      </c>
      <c r="W109" s="42">
        <f t="shared" ref="W109:W156" si="52">SUM(N109:P109)</f>
        <v>0</v>
      </c>
      <c r="X109" s="12">
        <f t="shared" ref="X109:X156" si="53">SUM(Q109:S109)</f>
        <v>0</v>
      </c>
      <c r="Y109" s="12">
        <f t="shared" ref="Y109:Y156" si="54">W109+X109</f>
        <v>0</v>
      </c>
      <c r="Z109" s="42">
        <f t="shared" ref="Z109:AA140" si="55">T109+W109</f>
        <v>1</v>
      </c>
      <c r="AA109" s="12">
        <f t="shared" si="55"/>
        <v>0</v>
      </c>
      <c r="AB109" s="12">
        <f t="shared" ref="AB109:AB156" si="56">Y109+V109</f>
        <v>1</v>
      </c>
      <c r="AC109" s="202"/>
      <c r="AD109" s="221" t="s">
        <v>469</v>
      </c>
      <c r="AE109" s="384"/>
      <c r="AF109" s="218"/>
    </row>
    <row r="110" spans="1:32" ht="15.65" customHeight="1" x14ac:dyDescent="0.35">
      <c r="A110" s="227"/>
      <c r="B110" s="214"/>
      <c r="C110" s="295"/>
      <c r="D110" s="295"/>
      <c r="E110" s="281" t="s">
        <v>308</v>
      </c>
      <c r="F110" s="286"/>
      <c r="G110" s="52"/>
      <c r="H110" s="22"/>
      <c r="I110" s="264"/>
      <c r="J110" s="264">
        <v>1</v>
      </c>
      <c r="K110" s="264"/>
      <c r="L110" s="264"/>
      <c r="M110" s="361"/>
      <c r="N110" s="22"/>
      <c r="O110" s="264"/>
      <c r="P110" s="264"/>
      <c r="Q110" s="264"/>
      <c r="R110" s="264"/>
      <c r="S110" s="361"/>
      <c r="T110" s="256">
        <f t="shared" si="49"/>
        <v>1</v>
      </c>
      <c r="U110" s="12">
        <f t="shared" si="50"/>
        <v>0</v>
      </c>
      <c r="V110" s="12">
        <f t="shared" si="51"/>
        <v>1</v>
      </c>
      <c r="W110" s="42">
        <f t="shared" si="52"/>
        <v>0</v>
      </c>
      <c r="X110" s="12">
        <f t="shared" si="53"/>
        <v>0</v>
      </c>
      <c r="Y110" s="12">
        <f t="shared" si="54"/>
        <v>0</v>
      </c>
      <c r="Z110" s="42">
        <f t="shared" si="55"/>
        <v>1</v>
      </c>
      <c r="AA110" s="12">
        <f t="shared" si="55"/>
        <v>0</v>
      </c>
      <c r="AB110" s="12">
        <f t="shared" si="56"/>
        <v>1</v>
      </c>
      <c r="AC110" s="202"/>
      <c r="AD110" s="221"/>
      <c r="AE110" s="384"/>
      <c r="AF110" s="218"/>
    </row>
    <row r="111" spans="1:32" ht="14.5" customHeight="1" x14ac:dyDescent="0.35">
      <c r="A111" s="227"/>
      <c r="B111" s="214"/>
      <c r="C111" s="295"/>
      <c r="D111" s="295"/>
      <c r="E111" s="281" t="s">
        <v>309</v>
      </c>
      <c r="F111" s="286"/>
      <c r="G111" s="52"/>
      <c r="H111" s="22"/>
      <c r="I111" s="264"/>
      <c r="J111" s="264">
        <v>1</v>
      </c>
      <c r="K111" s="264"/>
      <c r="L111" s="264"/>
      <c r="M111" s="361"/>
      <c r="N111" s="22"/>
      <c r="O111" s="264"/>
      <c r="P111" s="264"/>
      <c r="Q111" s="264"/>
      <c r="R111" s="264"/>
      <c r="S111" s="361"/>
      <c r="T111" s="256">
        <f t="shared" si="49"/>
        <v>1</v>
      </c>
      <c r="U111" s="12">
        <f t="shared" si="50"/>
        <v>0</v>
      </c>
      <c r="V111" s="12">
        <f t="shared" si="51"/>
        <v>1</v>
      </c>
      <c r="W111" s="42">
        <f t="shared" si="52"/>
        <v>0</v>
      </c>
      <c r="X111" s="12">
        <f t="shared" si="53"/>
        <v>0</v>
      </c>
      <c r="Y111" s="12">
        <f t="shared" si="54"/>
        <v>0</v>
      </c>
      <c r="Z111" s="42">
        <f t="shared" si="55"/>
        <v>1</v>
      </c>
      <c r="AA111" s="12">
        <f t="shared" si="55"/>
        <v>0</v>
      </c>
      <c r="AB111" s="12">
        <f t="shared" si="56"/>
        <v>1</v>
      </c>
      <c r="AC111" s="202"/>
      <c r="AD111" s="221"/>
      <c r="AE111" s="384"/>
      <c r="AF111" s="218"/>
    </row>
    <row r="112" spans="1:32" ht="26" x14ac:dyDescent="0.35">
      <c r="A112" s="227"/>
      <c r="B112" s="214"/>
      <c r="C112" s="295"/>
      <c r="D112" s="295"/>
      <c r="E112" s="281" t="s">
        <v>310</v>
      </c>
      <c r="F112" s="286"/>
      <c r="G112" s="52"/>
      <c r="H112" s="22"/>
      <c r="I112" s="264"/>
      <c r="J112" s="264">
        <v>1</v>
      </c>
      <c r="K112" s="264"/>
      <c r="L112" s="264"/>
      <c r="M112" s="361"/>
      <c r="N112" s="22"/>
      <c r="O112" s="264"/>
      <c r="P112" s="264"/>
      <c r="Q112" s="264"/>
      <c r="R112" s="264"/>
      <c r="S112" s="361"/>
      <c r="T112" s="256">
        <f t="shared" si="49"/>
        <v>1</v>
      </c>
      <c r="U112" s="12">
        <f t="shared" si="50"/>
        <v>0</v>
      </c>
      <c r="V112" s="12">
        <f t="shared" si="51"/>
        <v>1</v>
      </c>
      <c r="W112" s="42">
        <f t="shared" si="52"/>
        <v>0</v>
      </c>
      <c r="X112" s="12">
        <f t="shared" si="53"/>
        <v>0</v>
      </c>
      <c r="Y112" s="12">
        <f t="shared" si="54"/>
        <v>0</v>
      </c>
      <c r="Z112" s="42">
        <f t="shared" si="55"/>
        <v>1</v>
      </c>
      <c r="AA112" s="12">
        <f t="shared" si="55"/>
        <v>0</v>
      </c>
      <c r="AB112" s="12">
        <f t="shared" si="56"/>
        <v>1</v>
      </c>
      <c r="AC112" s="202"/>
      <c r="AD112" s="221"/>
      <c r="AE112" s="384"/>
      <c r="AF112" s="218"/>
    </row>
    <row r="113" spans="1:32" ht="14.5" customHeight="1" x14ac:dyDescent="0.35">
      <c r="A113" s="227"/>
      <c r="B113" s="214"/>
      <c r="C113" s="295"/>
      <c r="D113" s="295"/>
      <c r="E113" s="281" t="s">
        <v>311</v>
      </c>
      <c r="F113" s="286"/>
      <c r="G113" s="52"/>
      <c r="H113" s="22"/>
      <c r="I113" s="264"/>
      <c r="J113" s="264">
        <v>1</v>
      </c>
      <c r="K113" s="264"/>
      <c r="L113" s="264"/>
      <c r="M113" s="361"/>
      <c r="N113" s="22"/>
      <c r="O113" s="264"/>
      <c r="P113" s="264"/>
      <c r="Q113" s="264"/>
      <c r="R113" s="264"/>
      <c r="S113" s="361"/>
      <c r="T113" s="256">
        <f t="shared" si="49"/>
        <v>1</v>
      </c>
      <c r="U113" s="12">
        <f t="shared" si="50"/>
        <v>0</v>
      </c>
      <c r="V113" s="12">
        <f t="shared" si="51"/>
        <v>1</v>
      </c>
      <c r="W113" s="42">
        <f t="shared" si="52"/>
        <v>0</v>
      </c>
      <c r="X113" s="12">
        <f t="shared" si="53"/>
        <v>0</v>
      </c>
      <c r="Y113" s="12">
        <f t="shared" si="54"/>
        <v>0</v>
      </c>
      <c r="Z113" s="42">
        <f t="shared" si="55"/>
        <v>1</v>
      </c>
      <c r="AA113" s="12">
        <f t="shared" si="55"/>
        <v>0</v>
      </c>
      <c r="AB113" s="12">
        <f t="shared" si="56"/>
        <v>1</v>
      </c>
      <c r="AC113" s="202"/>
      <c r="AD113" s="221"/>
      <c r="AE113" s="384"/>
      <c r="AF113" s="218"/>
    </row>
    <row r="114" spans="1:32" ht="15.65" customHeight="1" x14ac:dyDescent="0.35">
      <c r="A114" s="227"/>
      <c r="B114" s="214"/>
      <c r="C114" s="295"/>
      <c r="D114" s="295"/>
      <c r="E114" s="281" t="s">
        <v>312</v>
      </c>
      <c r="F114" s="286"/>
      <c r="G114" s="52"/>
      <c r="H114" s="22"/>
      <c r="I114" s="264"/>
      <c r="J114" s="264"/>
      <c r="K114" s="264"/>
      <c r="L114" s="264"/>
      <c r="M114" s="361"/>
      <c r="N114" s="22"/>
      <c r="O114" s="264"/>
      <c r="P114" s="264"/>
      <c r="Q114" s="264"/>
      <c r="R114" s="264">
        <v>1</v>
      </c>
      <c r="S114" s="361"/>
      <c r="T114" s="256">
        <f t="shared" si="49"/>
        <v>0</v>
      </c>
      <c r="U114" s="12">
        <f t="shared" si="50"/>
        <v>0</v>
      </c>
      <c r="V114" s="12">
        <f t="shared" si="51"/>
        <v>0</v>
      </c>
      <c r="W114" s="42">
        <f t="shared" si="52"/>
        <v>0</v>
      </c>
      <c r="X114" s="12">
        <f t="shared" si="53"/>
        <v>1</v>
      </c>
      <c r="Y114" s="12">
        <f t="shared" si="54"/>
        <v>1</v>
      </c>
      <c r="Z114" s="42">
        <f t="shared" si="55"/>
        <v>0</v>
      </c>
      <c r="AA114" s="12">
        <f t="shared" si="55"/>
        <v>1</v>
      </c>
      <c r="AB114" s="12">
        <f t="shared" si="56"/>
        <v>1</v>
      </c>
      <c r="AC114" s="202"/>
      <c r="AD114" s="221"/>
      <c r="AE114" s="384"/>
      <c r="AF114" s="218"/>
    </row>
    <row r="115" spans="1:32" ht="14.5" customHeight="1" x14ac:dyDescent="0.35">
      <c r="A115" s="227"/>
      <c r="B115" s="214"/>
      <c r="C115" s="295"/>
      <c r="D115" s="295"/>
      <c r="E115" s="281" t="s">
        <v>313</v>
      </c>
      <c r="F115" s="286"/>
      <c r="G115" s="52"/>
      <c r="H115" s="22"/>
      <c r="I115" s="264"/>
      <c r="J115" s="264">
        <v>1</v>
      </c>
      <c r="K115" s="264"/>
      <c r="L115" s="264"/>
      <c r="M115" s="361"/>
      <c r="N115" s="22"/>
      <c r="O115" s="264"/>
      <c r="P115" s="264"/>
      <c r="Q115" s="264"/>
      <c r="R115" s="264"/>
      <c r="S115" s="361"/>
      <c r="T115" s="256">
        <f t="shared" si="49"/>
        <v>1</v>
      </c>
      <c r="U115" s="12">
        <f t="shared" si="50"/>
        <v>0</v>
      </c>
      <c r="V115" s="12">
        <f t="shared" si="51"/>
        <v>1</v>
      </c>
      <c r="W115" s="42">
        <f t="shared" si="52"/>
        <v>0</v>
      </c>
      <c r="X115" s="12">
        <f t="shared" si="53"/>
        <v>0</v>
      </c>
      <c r="Y115" s="12">
        <f t="shared" si="54"/>
        <v>0</v>
      </c>
      <c r="Z115" s="42">
        <f t="shared" si="55"/>
        <v>1</v>
      </c>
      <c r="AA115" s="12">
        <f t="shared" si="55"/>
        <v>0</v>
      </c>
      <c r="AB115" s="12">
        <f t="shared" si="56"/>
        <v>1</v>
      </c>
      <c r="AC115" s="202"/>
      <c r="AD115" s="221"/>
      <c r="AE115" s="384"/>
      <c r="AF115" s="218"/>
    </row>
    <row r="116" spans="1:32" ht="14.5" customHeight="1" x14ac:dyDescent="0.35">
      <c r="A116" s="227"/>
      <c r="B116" s="214"/>
      <c r="C116" s="295"/>
      <c r="D116" s="295"/>
      <c r="E116" s="281" t="s">
        <v>314</v>
      </c>
      <c r="F116" s="286"/>
      <c r="G116" s="52"/>
      <c r="H116" s="22"/>
      <c r="I116" s="264"/>
      <c r="J116" s="264">
        <v>1</v>
      </c>
      <c r="K116" s="264"/>
      <c r="L116" s="264"/>
      <c r="M116" s="361"/>
      <c r="N116" s="22"/>
      <c r="O116" s="264"/>
      <c r="P116" s="264"/>
      <c r="Q116" s="264"/>
      <c r="R116" s="264"/>
      <c r="S116" s="361"/>
      <c r="T116" s="256">
        <f t="shared" si="49"/>
        <v>1</v>
      </c>
      <c r="U116" s="12">
        <f t="shared" si="50"/>
        <v>0</v>
      </c>
      <c r="V116" s="12">
        <f t="shared" si="51"/>
        <v>1</v>
      </c>
      <c r="W116" s="42">
        <f t="shared" si="52"/>
        <v>0</v>
      </c>
      <c r="X116" s="12">
        <f t="shared" si="53"/>
        <v>0</v>
      </c>
      <c r="Y116" s="12">
        <f t="shared" si="54"/>
        <v>0</v>
      </c>
      <c r="Z116" s="42">
        <f t="shared" si="55"/>
        <v>1</v>
      </c>
      <c r="AA116" s="12">
        <f t="shared" si="55"/>
        <v>0</v>
      </c>
      <c r="AB116" s="12">
        <f t="shared" si="56"/>
        <v>1</v>
      </c>
      <c r="AC116" s="202"/>
      <c r="AD116" s="221"/>
      <c r="AE116" s="384"/>
      <c r="AF116" s="218"/>
    </row>
    <row r="117" spans="1:32" ht="26" x14ac:dyDescent="0.35">
      <c r="A117" s="227"/>
      <c r="B117" s="214"/>
      <c r="C117" s="295"/>
      <c r="D117" s="295"/>
      <c r="E117" s="281" t="s">
        <v>315</v>
      </c>
      <c r="F117" s="286"/>
      <c r="G117" s="52"/>
      <c r="H117" s="22"/>
      <c r="I117" s="264"/>
      <c r="J117" s="264">
        <v>1</v>
      </c>
      <c r="K117" s="264"/>
      <c r="L117" s="264"/>
      <c r="M117" s="361"/>
      <c r="N117" s="22"/>
      <c r="O117" s="264"/>
      <c r="P117" s="264"/>
      <c r="Q117" s="264"/>
      <c r="R117" s="264"/>
      <c r="S117" s="361"/>
      <c r="T117" s="256">
        <f t="shared" si="49"/>
        <v>1</v>
      </c>
      <c r="U117" s="12">
        <f t="shared" si="50"/>
        <v>0</v>
      </c>
      <c r="V117" s="12">
        <f t="shared" si="51"/>
        <v>1</v>
      </c>
      <c r="W117" s="42">
        <f t="shared" si="52"/>
        <v>0</v>
      </c>
      <c r="X117" s="12">
        <f t="shared" si="53"/>
        <v>0</v>
      </c>
      <c r="Y117" s="12">
        <f t="shared" si="54"/>
        <v>0</v>
      </c>
      <c r="Z117" s="42">
        <f t="shared" si="55"/>
        <v>1</v>
      </c>
      <c r="AA117" s="12">
        <f t="shared" si="55"/>
        <v>0</v>
      </c>
      <c r="AB117" s="12">
        <f t="shared" si="56"/>
        <v>1</v>
      </c>
      <c r="AC117" s="202"/>
      <c r="AD117" s="221"/>
      <c r="AE117" s="384"/>
      <c r="AF117" s="218"/>
    </row>
    <row r="118" spans="1:32" ht="26" x14ac:dyDescent="0.35">
      <c r="A118" s="227"/>
      <c r="B118" s="214"/>
      <c r="C118" s="295"/>
      <c r="D118" s="295"/>
      <c r="E118" s="281" t="s">
        <v>316</v>
      </c>
      <c r="F118" s="286"/>
      <c r="G118" s="52"/>
      <c r="H118" s="22"/>
      <c r="I118" s="264"/>
      <c r="J118" s="264"/>
      <c r="K118" s="264"/>
      <c r="L118" s="264"/>
      <c r="M118" s="361"/>
      <c r="N118" s="22"/>
      <c r="O118" s="264"/>
      <c r="P118" s="264"/>
      <c r="Q118" s="264"/>
      <c r="R118" s="264">
        <v>1</v>
      </c>
      <c r="S118" s="361"/>
      <c r="T118" s="256">
        <f t="shared" si="49"/>
        <v>0</v>
      </c>
      <c r="U118" s="12">
        <f t="shared" si="50"/>
        <v>0</v>
      </c>
      <c r="V118" s="12">
        <f t="shared" si="51"/>
        <v>0</v>
      </c>
      <c r="W118" s="42">
        <f t="shared" si="52"/>
        <v>0</v>
      </c>
      <c r="X118" s="12">
        <f t="shared" si="53"/>
        <v>1</v>
      </c>
      <c r="Y118" s="12">
        <f t="shared" si="54"/>
        <v>1</v>
      </c>
      <c r="Z118" s="42">
        <f t="shared" si="55"/>
        <v>0</v>
      </c>
      <c r="AA118" s="12">
        <f t="shared" si="55"/>
        <v>1</v>
      </c>
      <c r="AB118" s="12">
        <f t="shared" si="56"/>
        <v>1</v>
      </c>
      <c r="AC118" s="202"/>
      <c r="AD118" s="221"/>
      <c r="AE118" s="384"/>
      <c r="AF118" s="218"/>
    </row>
    <row r="119" spans="1:32" ht="15.65" customHeight="1" x14ac:dyDescent="0.35">
      <c r="A119" s="227"/>
      <c r="B119" s="214"/>
      <c r="C119" s="295"/>
      <c r="D119" s="295"/>
      <c r="E119" s="281" t="s">
        <v>317</v>
      </c>
      <c r="F119" s="286"/>
      <c r="G119" s="52"/>
      <c r="H119" s="22"/>
      <c r="I119" s="264"/>
      <c r="J119" s="264"/>
      <c r="K119" s="264"/>
      <c r="L119" s="264"/>
      <c r="M119" s="361"/>
      <c r="N119" s="22"/>
      <c r="O119" s="264"/>
      <c r="P119" s="264"/>
      <c r="Q119" s="264"/>
      <c r="R119" s="264">
        <v>1</v>
      </c>
      <c r="S119" s="361"/>
      <c r="T119" s="256">
        <f t="shared" si="49"/>
        <v>0</v>
      </c>
      <c r="U119" s="12">
        <f t="shared" si="50"/>
        <v>0</v>
      </c>
      <c r="V119" s="12">
        <f t="shared" si="51"/>
        <v>0</v>
      </c>
      <c r="W119" s="42">
        <f t="shared" si="52"/>
        <v>0</v>
      </c>
      <c r="X119" s="12">
        <f t="shared" si="53"/>
        <v>1</v>
      </c>
      <c r="Y119" s="12">
        <f t="shared" si="54"/>
        <v>1</v>
      </c>
      <c r="Z119" s="42">
        <f t="shared" si="55"/>
        <v>0</v>
      </c>
      <c r="AA119" s="12">
        <f t="shared" si="55"/>
        <v>1</v>
      </c>
      <c r="AB119" s="12">
        <f t="shared" si="56"/>
        <v>1</v>
      </c>
      <c r="AC119" s="202"/>
      <c r="AD119" s="221"/>
      <c r="AE119" s="384"/>
      <c r="AF119" s="218"/>
    </row>
    <row r="120" spans="1:32" ht="15.65" customHeight="1" x14ac:dyDescent="0.35">
      <c r="A120" s="227"/>
      <c r="B120" s="214"/>
      <c r="C120" s="295"/>
      <c r="D120" s="295"/>
      <c r="E120" s="281" t="s">
        <v>318</v>
      </c>
      <c r="F120" s="286"/>
      <c r="G120" s="52"/>
      <c r="H120" s="22"/>
      <c r="I120" s="264"/>
      <c r="J120" s="264"/>
      <c r="K120" s="264"/>
      <c r="L120" s="264"/>
      <c r="M120" s="361"/>
      <c r="N120" s="22"/>
      <c r="O120" s="264"/>
      <c r="P120" s="264"/>
      <c r="Q120" s="264"/>
      <c r="R120" s="264">
        <v>1</v>
      </c>
      <c r="S120" s="361"/>
      <c r="T120" s="256">
        <f t="shared" si="49"/>
        <v>0</v>
      </c>
      <c r="U120" s="12">
        <f t="shared" si="50"/>
        <v>0</v>
      </c>
      <c r="V120" s="12">
        <f t="shared" si="51"/>
        <v>0</v>
      </c>
      <c r="W120" s="42">
        <f t="shared" si="52"/>
        <v>0</v>
      </c>
      <c r="X120" s="12">
        <f t="shared" si="53"/>
        <v>1</v>
      </c>
      <c r="Y120" s="12">
        <f t="shared" si="54"/>
        <v>1</v>
      </c>
      <c r="Z120" s="42">
        <f t="shared" si="55"/>
        <v>0</v>
      </c>
      <c r="AA120" s="12">
        <f t="shared" si="55"/>
        <v>1</v>
      </c>
      <c r="AB120" s="12">
        <f t="shared" si="56"/>
        <v>1</v>
      </c>
      <c r="AC120" s="202"/>
      <c r="AD120" s="221"/>
      <c r="AE120" s="384"/>
      <c r="AF120" s="218"/>
    </row>
    <row r="121" spans="1:32" ht="52" customHeight="1" x14ac:dyDescent="0.35">
      <c r="A121" s="227"/>
      <c r="B121" s="214"/>
      <c r="C121" s="295"/>
      <c r="D121" s="295"/>
      <c r="E121" s="281" t="s">
        <v>319</v>
      </c>
      <c r="F121" s="286"/>
      <c r="G121" s="52" t="s">
        <v>320</v>
      </c>
      <c r="H121" s="22"/>
      <c r="I121" s="264"/>
      <c r="J121" s="264"/>
      <c r="K121" s="264"/>
      <c r="L121" s="264"/>
      <c r="M121" s="361"/>
      <c r="N121" s="22"/>
      <c r="O121" s="264">
        <v>1</v>
      </c>
      <c r="P121" s="264"/>
      <c r="Q121" s="264"/>
      <c r="R121" s="264"/>
      <c r="S121" s="361"/>
      <c r="T121" s="256">
        <f t="shared" si="49"/>
        <v>0</v>
      </c>
      <c r="U121" s="12">
        <f t="shared" si="50"/>
        <v>0</v>
      </c>
      <c r="V121" s="12">
        <f t="shared" si="51"/>
        <v>0</v>
      </c>
      <c r="W121" s="42">
        <f t="shared" si="52"/>
        <v>1</v>
      </c>
      <c r="X121" s="12">
        <f t="shared" si="53"/>
        <v>0</v>
      </c>
      <c r="Y121" s="12">
        <f t="shared" si="54"/>
        <v>1</v>
      </c>
      <c r="Z121" s="42">
        <f t="shared" si="55"/>
        <v>1</v>
      </c>
      <c r="AA121" s="12">
        <f t="shared" si="55"/>
        <v>0</v>
      </c>
      <c r="AB121" s="12">
        <f t="shared" si="56"/>
        <v>1</v>
      </c>
      <c r="AC121" s="202"/>
      <c r="AD121" s="221"/>
      <c r="AE121" s="384"/>
      <c r="AF121" s="218"/>
    </row>
    <row r="122" spans="1:32" ht="52" customHeight="1" x14ac:dyDescent="0.35">
      <c r="A122" s="227"/>
      <c r="B122" s="214"/>
      <c r="C122" s="295"/>
      <c r="D122" s="295"/>
      <c r="E122" s="281" t="s">
        <v>321</v>
      </c>
      <c r="F122" s="286"/>
      <c r="G122" s="52"/>
      <c r="H122" s="22"/>
      <c r="I122" s="264"/>
      <c r="J122" s="264"/>
      <c r="K122" s="264"/>
      <c r="L122" s="264"/>
      <c r="M122" s="361"/>
      <c r="N122" s="22"/>
      <c r="O122" s="264"/>
      <c r="P122" s="264"/>
      <c r="Q122" s="264"/>
      <c r="R122" s="264">
        <v>1</v>
      </c>
      <c r="S122" s="361"/>
      <c r="T122" s="256"/>
      <c r="U122" s="12"/>
      <c r="V122" s="12"/>
      <c r="W122" s="42"/>
      <c r="X122" s="12"/>
      <c r="Y122" s="12"/>
      <c r="Z122" s="42"/>
      <c r="AA122" s="12"/>
      <c r="AB122" s="12"/>
      <c r="AC122" s="202"/>
      <c r="AD122" s="221"/>
      <c r="AE122" s="384"/>
      <c r="AF122" s="218"/>
    </row>
    <row r="123" spans="1:32" ht="26" x14ac:dyDescent="0.35">
      <c r="A123" s="227"/>
      <c r="B123" s="214"/>
      <c r="C123" s="295"/>
      <c r="D123" s="295"/>
      <c r="E123" s="281" t="s">
        <v>322</v>
      </c>
      <c r="F123" s="286"/>
      <c r="G123" s="52"/>
      <c r="H123" s="22"/>
      <c r="I123" s="264"/>
      <c r="J123" s="264"/>
      <c r="K123" s="264"/>
      <c r="L123" s="264"/>
      <c r="M123" s="361"/>
      <c r="N123" s="22"/>
      <c r="O123" s="264">
        <v>1</v>
      </c>
      <c r="P123" s="264"/>
      <c r="Q123" s="264"/>
      <c r="R123" s="264"/>
      <c r="S123" s="361"/>
      <c r="T123" s="256">
        <f t="shared" si="49"/>
        <v>0</v>
      </c>
      <c r="U123" s="12">
        <f t="shared" si="50"/>
        <v>0</v>
      </c>
      <c r="V123" s="12">
        <f t="shared" si="51"/>
        <v>0</v>
      </c>
      <c r="W123" s="42">
        <f t="shared" si="52"/>
        <v>1</v>
      </c>
      <c r="X123" s="12">
        <f t="shared" si="53"/>
        <v>0</v>
      </c>
      <c r="Y123" s="12">
        <f t="shared" si="54"/>
        <v>1</v>
      </c>
      <c r="Z123" s="42">
        <f t="shared" si="55"/>
        <v>1</v>
      </c>
      <c r="AA123" s="12">
        <f t="shared" si="55"/>
        <v>0</v>
      </c>
      <c r="AB123" s="12">
        <f t="shared" si="56"/>
        <v>1</v>
      </c>
      <c r="AC123" s="202"/>
      <c r="AD123" s="221"/>
      <c r="AE123" s="384"/>
      <c r="AF123" s="218"/>
    </row>
    <row r="124" spans="1:32" ht="16" customHeight="1" x14ac:dyDescent="0.35">
      <c r="A124" s="227"/>
      <c r="B124" s="215" t="s">
        <v>61</v>
      </c>
      <c r="C124" s="295"/>
      <c r="D124" s="295"/>
      <c r="E124" s="281" t="s">
        <v>323</v>
      </c>
      <c r="F124" s="286"/>
      <c r="G124" s="52"/>
      <c r="H124" s="22"/>
      <c r="I124" s="264">
        <v>1</v>
      </c>
      <c r="J124" s="264"/>
      <c r="K124" s="264"/>
      <c r="L124" s="264"/>
      <c r="M124" s="361"/>
      <c r="N124" s="22"/>
      <c r="O124" s="264"/>
      <c r="P124" s="264"/>
      <c r="Q124" s="264"/>
      <c r="R124" s="264"/>
      <c r="S124" s="361"/>
      <c r="T124" s="256">
        <f t="shared" si="49"/>
        <v>1</v>
      </c>
      <c r="U124" s="12">
        <f t="shared" si="50"/>
        <v>0</v>
      </c>
      <c r="V124" s="12">
        <f t="shared" si="51"/>
        <v>1</v>
      </c>
      <c r="W124" s="42">
        <f t="shared" si="52"/>
        <v>0</v>
      </c>
      <c r="X124" s="12">
        <f t="shared" si="53"/>
        <v>0</v>
      </c>
      <c r="Y124" s="12">
        <f t="shared" si="54"/>
        <v>0</v>
      </c>
      <c r="Z124" s="42">
        <f t="shared" si="55"/>
        <v>1</v>
      </c>
      <c r="AA124" s="12">
        <f t="shared" si="55"/>
        <v>0</v>
      </c>
      <c r="AB124" s="12">
        <f t="shared" si="56"/>
        <v>1</v>
      </c>
      <c r="AC124" s="202"/>
      <c r="AD124" s="221"/>
      <c r="AE124" s="384"/>
      <c r="AF124" s="218"/>
    </row>
    <row r="125" spans="1:32" ht="14.5" customHeight="1" x14ac:dyDescent="0.35">
      <c r="A125" s="227"/>
      <c r="B125" s="215"/>
      <c r="C125" s="295"/>
      <c r="D125" s="295"/>
      <c r="E125" s="281" t="s">
        <v>324</v>
      </c>
      <c r="F125" s="286"/>
      <c r="G125" s="52"/>
      <c r="H125" s="22"/>
      <c r="I125" s="264">
        <v>1</v>
      </c>
      <c r="J125" s="264"/>
      <c r="K125" s="264"/>
      <c r="L125" s="264"/>
      <c r="M125" s="361"/>
      <c r="N125" s="22"/>
      <c r="O125" s="264"/>
      <c r="P125" s="264"/>
      <c r="Q125" s="264"/>
      <c r="R125" s="264"/>
      <c r="S125" s="361"/>
      <c r="T125" s="256">
        <f t="shared" si="49"/>
        <v>1</v>
      </c>
      <c r="U125" s="12">
        <f t="shared" si="50"/>
        <v>0</v>
      </c>
      <c r="V125" s="12">
        <f t="shared" si="51"/>
        <v>1</v>
      </c>
      <c r="W125" s="42">
        <f t="shared" si="52"/>
        <v>0</v>
      </c>
      <c r="X125" s="12">
        <f t="shared" si="53"/>
        <v>0</v>
      </c>
      <c r="Y125" s="12">
        <f t="shared" si="54"/>
        <v>0</v>
      </c>
      <c r="Z125" s="42">
        <f t="shared" si="55"/>
        <v>1</v>
      </c>
      <c r="AA125" s="12">
        <f t="shared" si="55"/>
        <v>0</v>
      </c>
      <c r="AB125" s="12">
        <f t="shared" si="56"/>
        <v>1</v>
      </c>
      <c r="AC125" s="202"/>
      <c r="AD125" s="221"/>
      <c r="AE125" s="384"/>
      <c r="AF125" s="218"/>
    </row>
    <row r="126" spans="1:32" ht="15.65" customHeight="1" x14ac:dyDescent="0.35">
      <c r="A126" s="227"/>
      <c r="B126" s="215"/>
      <c r="C126" s="295"/>
      <c r="D126" s="295"/>
      <c r="E126" s="281" t="s">
        <v>325</v>
      </c>
      <c r="F126" s="286"/>
      <c r="G126" s="52"/>
      <c r="H126" s="22"/>
      <c r="I126" s="264">
        <v>1</v>
      </c>
      <c r="J126" s="264"/>
      <c r="K126" s="264"/>
      <c r="L126" s="264"/>
      <c r="M126" s="361"/>
      <c r="N126" s="22"/>
      <c r="O126" s="264"/>
      <c r="P126" s="264"/>
      <c r="Q126" s="264"/>
      <c r="R126" s="264"/>
      <c r="S126" s="361"/>
      <c r="T126" s="256">
        <f t="shared" si="49"/>
        <v>1</v>
      </c>
      <c r="U126" s="12">
        <f t="shared" si="50"/>
        <v>0</v>
      </c>
      <c r="V126" s="12">
        <f t="shared" si="51"/>
        <v>1</v>
      </c>
      <c r="W126" s="42">
        <f t="shared" si="52"/>
        <v>0</v>
      </c>
      <c r="X126" s="12">
        <f t="shared" si="53"/>
        <v>0</v>
      </c>
      <c r="Y126" s="12">
        <f t="shared" si="54"/>
        <v>0</v>
      </c>
      <c r="Z126" s="42">
        <f t="shared" si="55"/>
        <v>1</v>
      </c>
      <c r="AA126" s="12">
        <f t="shared" si="55"/>
        <v>0</v>
      </c>
      <c r="AB126" s="12">
        <f t="shared" si="56"/>
        <v>1</v>
      </c>
      <c r="AC126" s="202"/>
      <c r="AD126" s="221"/>
      <c r="AE126" s="384"/>
      <c r="AF126" s="218"/>
    </row>
    <row r="127" spans="1:32" ht="14.5" customHeight="1" x14ac:dyDescent="0.35">
      <c r="A127" s="227"/>
      <c r="B127" s="215"/>
      <c r="C127" s="295"/>
      <c r="D127" s="295"/>
      <c r="E127" s="281" t="s">
        <v>326</v>
      </c>
      <c r="F127" s="286"/>
      <c r="G127" s="52"/>
      <c r="H127" s="22"/>
      <c r="I127" s="264">
        <v>1</v>
      </c>
      <c r="J127" s="264"/>
      <c r="K127" s="264"/>
      <c r="L127" s="264"/>
      <c r="M127" s="361"/>
      <c r="N127" s="22"/>
      <c r="O127" s="264"/>
      <c r="P127" s="264"/>
      <c r="Q127" s="264"/>
      <c r="R127" s="264"/>
      <c r="S127" s="361"/>
      <c r="T127" s="256">
        <f t="shared" si="49"/>
        <v>1</v>
      </c>
      <c r="U127" s="12">
        <f t="shared" si="50"/>
        <v>0</v>
      </c>
      <c r="V127" s="12">
        <f t="shared" si="51"/>
        <v>1</v>
      </c>
      <c r="W127" s="42">
        <f t="shared" si="52"/>
        <v>0</v>
      </c>
      <c r="X127" s="12">
        <f t="shared" si="53"/>
        <v>0</v>
      </c>
      <c r="Y127" s="12">
        <f t="shared" si="54"/>
        <v>0</v>
      </c>
      <c r="Z127" s="42">
        <f t="shared" si="55"/>
        <v>1</v>
      </c>
      <c r="AA127" s="12">
        <f t="shared" si="55"/>
        <v>0</v>
      </c>
      <c r="AB127" s="12">
        <f t="shared" si="56"/>
        <v>1</v>
      </c>
      <c r="AC127" s="202"/>
      <c r="AD127" s="221"/>
      <c r="AE127" s="384"/>
      <c r="AF127" s="218"/>
    </row>
    <row r="128" spans="1:32" ht="15.65" customHeight="1" x14ac:dyDescent="0.35">
      <c r="A128" s="227"/>
      <c r="B128" s="215"/>
      <c r="C128" s="295"/>
      <c r="D128" s="295"/>
      <c r="E128" s="281" t="s">
        <v>327</v>
      </c>
      <c r="F128" s="286"/>
      <c r="G128" s="52"/>
      <c r="H128" s="22"/>
      <c r="I128" s="264">
        <v>1</v>
      </c>
      <c r="J128" s="264"/>
      <c r="K128" s="264"/>
      <c r="L128" s="264"/>
      <c r="M128" s="361"/>
      <c r="N128" s="22"/>
      <c r="O128" s="264"/>
      <c r="P128" s="264"/>
      <c r="Q128" s="264"/>
      <c r="R128" s="264"/>
      <c r="S128" s="361"/>
      <c r="T128" s="256">
        <f t="shared" si="49"/>
        <v>1</v>
      </c>
      <c r="U128" s="12">
        <f t="shared" si="50"/>
        <v>0</v>
      </c>
      <c r="V128" s="12">
        <f t="shared" si="51"/>
        <v>1</v>
      </c>
      <c r="W128" s="42">
        <f t="shared" si="52"/>
        <v>0</v>
      </c>
      <c r="X128" s="12">
        <f t="shared" si="53"/>
        <v>0</v>
      </c>
      <c r="Y128" s="12">
        <f t="shared" si="54"/>
        <v>0</v>
      </c>
      <c r="Z128" s="42">
        <f t="shared" si="55"/>
        <v>1</v>
      </c>
      <c r="AA128" s="12">
        <f t="shared" si="55"/>
        <v>0</v>
      </c>
      <c r="AB128" s="12">
        <f t="shared" si="56"/>
        <v>1</v>
      </c>
      <c r="AC128" s="202"/>
      <c r="AD128" s="221"/>
      <c r="AE128" s="384"/>
      <c r="AF128" s="218"/>
    </row>
    <row r="129" spans="1:32" ht="15.65" customHeight="1" x14ac:dyDescent="0.35">
      <c r="A129" s="227"/>
      <c r="B129" s="215"/>
      <c r="C129" s="295"/>
      <c r="D129" s="295"/>
      <c r="E129" s="281" t="s">
        <v>328</v>
      </c>
      <c r="F129" s="286"/>
      <c r="G129" s="52"/>
      <c r="H129" s="22"/>
      <c r="I129" s="264">
        <v>1</v>
      </c>
      <c r="J129" s="264"/>
      <c r="K129" s="264"/>
      <c r="L129" s="264"/>
      <c r="M129" s="361"/>
      <c r="N129" s="22"/>
      <c r="O129" s="264"/>
      <c r="P129" s="264"/>
      <c r="Q129" s="264"/>
      <c r="R129" s="264"/>
      <c r="S129" s="361"/>
      <c r="T129" s="256">
        <f t="shared" si="49"/>
        <v>1</v>
      </c>
      <c r="U129" s="12">
        <f t="shared" si="50"/>
        <v>0</v>
      </c>
      <c r="V129" s="12">
        <f t="shared" si="51"/>
        <v>1</v>
      </c>
      <c r="W129" s="42">
        <f t="shared" si="52"/>
        <v>0</v>
      </c>
      <c r="X129" s="12">
        <f t="shared" si="53"/>
        <v>0</v>
      </c>
      <c r="Y129" s="12">
        <f t="shared" si="54"/>
        <v>0</v>
      </c>
      <c r="Z129" s="42">
        <f t="shared" si="55"/>
        <v>1</v>
      </c>
      <c r="AA129" s="12">
        <f t="shared" si="55"/>
        <v>0</v>
      </c>
      <c r="AB129" s="12">
        <f t="shared" si="56"/>
        <v>1</v>
      </c>
      <c r="AC129" s="202"/>
      <c r="AD129" s="221"/>
      <c r="AE129" s="384"/>
      <c r="AF129" s="218"/>
    </row>
    <row r="130" spans="1:32" ht="15.65" customHeight="1" x14ac:dyDescent="0.35">
      <c r="A130" s="227"/>
      <c r="B130" s="215"/>
      <c r="C130" s="295"/>
      <c r="D130" s="295"/>
      <c r="E130" s="281" t="s">
        <v>329</v>
      </c>
      <c r="F130" s="286"/>
      <c r="G130" s="52"/>
      <c r="H130" s="22"/>
      <c r="I130" s="264">
        <v>1</v>
      </c>
      <c r="J130" s="264"/>
      <c r="K130" s="264"/>
      <c r="L130" s="264"/>
      <c r="M130" s="361"/>
      <c r="N130" s="22"/>
      <c r="O130" s="264"/>
      <c r="P130" s="264"/>
      <c r="Q130" s="264"/>
      <c r="R130" s="264"/>
      <c r="S130" s="361"/>
      <c r="T130" s="256">
        <f t="shared" si="49"/>
        <v>1</v>
      </c>
      <c r="U130" s="12">
        <f t="shared" si="50"/>
        <v>0</v>
      </c>
      <c r="V130" s="12">
        <f t="shared" si="51"/>
        <v>1</v>
      </c>
      <c r="W130" s="42">
        <f t="shared" si="52"/>
        <v>0</v>
      </c>
      <c r="X130" s="12">
        <f t="shared" si="53"/>
        <v>0</v>
      </c>
      <c r="Y130" s="12">
        <f t="shared" si="54"/>
        <v>0</v>
      </c>
      <c r="Z130" s="42">
        <f t="shared" si="55"/>
        <v>1</v>
      </c>
      <c r="AA130" s="12">
        <f t="shared" si="55"/>
        <v>0</v>
      </c>
      <c r="AB130" s="12">
        <f t="shared" si="56"/>
        <v>1</v>
      </c>
      <c r="AC130" s="202"/>
      <c r="AD130" s="221"/>
      <c r="AE130" s="384"/>
      <c r="AF130" s="218"/>
    </row>
    <row r="131" spans="1:32" ht="15.65" customHeight="1" x14ac:dyDescent="0.35">
      <c r="A131" s="227"/>
      <c r="B131" s="213" t="s">
        <v>163</v>
      </c>
      <c r="C131" s="295"/>
      <c r="D131" s="295"/>
      <c r="E131" s="281" t="s">
        <v>330</v>
      </c>
      <c r="F131" s="286"/>
      <c r="G131" s="52"/>
      <c r="H131" s="22">
        <v>1</v>
      </c>
      <c r="I131" s="264"/>
      <c r="J131" s="264"/>
      <c r="K131" s="264"/>
      <c r="L131" s="264"/>
      <c r="M131" s="361"/>
      <c r="N131" s="22"/>
      <c r="O131" s="264"/>
      <c r="P131" s="264"/>
      <c r="Q131" s="264"/>
      <c r="R131" s="264"/>
      <c r="S131" s="361"/>
      <c r="T131" s="256">
        <f t="shared" si="49"/>
        <v>1</v>
      </c>
      <c r="U131" s="12">
        <f t="shared" si="50"/>
        <v>0</v>
      </c>
      <c r="V131" s="12">
        <f t="shared" si="51"/>
        <v>1</v>
      </c>
      <c r="W131" s="42">
        <f t="shared" si="52"/>
        <v>0</v>
      </c>
      <c r="X131" s="12">
        <f t="shared" si="53"/>
        <v>0</v>
      </c>
      <c r="Y131" s="12">
        <f t="shared" si="54"/>
        <v>0</v>
      </c>
      <c r="Z131" s="42">
        <f t="shared" si="55"/>
        <v>1</v>
      </c>
      <c r="AA131" s="12">
        <f t="shared" si="55"/>
        <v>0</v>
      </c>
      <c r="AB131" s="12">
        <f t="shared" si="56"/>
        <v>1</v>
      </c>
      <c r="AC131" s="202"/>
      <c r="AD131" s="221"/>
      <c r="AE131" s="384"/>
      <c r="AF131" s="218"/>
    </row>
    <row r="132" spans="1:32" ht="15.65" customHeight="1" x14ac:dyDescent="0.35">
      <c r="A132" s="227"/>
      <c r="B132" s="213"/>
      <c r="C132" s="295"/>
      <c r="D132" s="295"/>
      <c r="E132" s="281" t="s">
        <v>331</v>
      </c>
      <c r="F132" s="286"/>
      <c r="G132" s="52"/>
      <c r="H132" s="22">
        <v>1</v>
      </c>
      <c r="I132" s="264"/>
      <c r="J132" s="264"/>
      <c r="K132" s="264"/>
      <c r="L132" s="264"/>
      <c r="M132" s="361"/>
      <c r="N132" s="22"/>
      <c r="O132" s="264"/>
      <c r="P132" s="264"/>
      <c r="Q132" s="264"/>
      <c r="R132" s="264"/>
      <c r="S132" s="361"/>
      <c r="T132" s="256">
        <f t="shared" si="49"/>
        <v>1</v>
      </c>
      <c r="U132" s="12">
        <f t="shared" si="50"/>
        <v>0</v>
      </c>
      <c r="V132" s="12">
        <f t="shared" si="51"/>
        <v>1</v>
      </c>
      <c r="W132" s="42">
        <f t="shared" si="52"/>
        <v>0</v>
      </c>
      <c r="X132" s="12">
        <f t="shared" si="53"/>
        <v>0</v>
      </c>
      <c r="Y132" s="12">
        <f t="shared" si="54"/>
        <v>0</v>
      </c>
      <c r="Z132" s="42">
        <f t="shared" si="55"/>
        <v>1</v>
      </c>
      <c r="AA132" s="12">
        <f t="shared" si="55"/>
        <v>0</v>
      </c>
      <c r="AB132" s="12">
        <f t="shared" si="56"/>
        <v>1</v>
      </c>
      <c r="AC132" s="202"/>
      <c r="AD132" s="221"/>
      <c r="AE132" s="384"/>
      <c r="AF132" s="218"/>
    </row>
    <row r="133" spans="1:32" ht="26" x14ac:dyDescent="0.35">
      <c r="A133" s="227"/>
      <c r="B133" s="213"/>
      <c r="C133" s="295"/>
      <c r="D133" s="295"/>
      <c r="E133" s="281" t="s">
        <v>332</v>
      </c>
      <c r="F133" s="286"/>
      <c r="G133" s="52"/>
      <c r="H133" s="22"/>
      <c r="I133" s="264"/>
      <c r="J133" s="264"/>
      <c r="K133" s="264">
        <v>1</v>
      </c>
      <c r="L133" s="264"/>
      <c r="M133" s="361"/>
      <c r="N133" s="22"/>
      <c r="O133" s="264"/>
      <c r="P133" s="264"/>
      <c r="Q133" s="264"/>
      <c r="R133" s="264"/>
      <c r="S133" s="361"/>
      <c r="T133" s="256">
        <f t="shared" si="49"/>
        <v>0</v>
      </c>
      <c r="U133" s="12">
        <f t="shared" si="50"/>
        <v>1</v>
      </c>
      <c r="V133" s="12">
        <f t="shared" si="51"/>
        <v>1</v>
      </c>
      <c r="W133" s="42">
        <f t="shared" si="52"/>
        <v>0</v>
      </c>
      <c r="X133" s="12">
        <f t="shared" si="53"/>
        <v>0</v>
      </c>
      <c r="Y133" s="12">
        <f t="shared" si="54"/>
        <v>0</v>
      </c>
      <c r="Z133" s="42">
        <f t="shared" si="55"/>
        <v>0</v>
      </c>
      <c r="AA133" s="12">
        <f t="shared" si="55"/>
        <v>1</v>
      </c>
      <c r="AB133" s="12">
        <f t="shared" si="56"/>
        <v>1</v>
      </c>
      <c r="AC133" s="202"/>
      <c r="AD133" s="221"/>
      <c r="AE133" s="384"/>
      <c r="AF133" s="218"/>
    </row>
    <row r="134" spans="1:32" ht="14.5" customHeight="1" x14ac:dyDescent="0.35">
      <c r="A134" s="227"/>
      <c r="B134" s="213"/>
      <c r="C134" s="295"/>
      <c r="D134" s="295"/>
      <c r="E134" s="281" t="s">
        <v>333</v>
      </c>
      <c r="F134" s="286"/>
      <c r="G134" s="52"/>
      <c r="H134" s="22"/>
      <c r="I134" s="264"/>
      <c r="J134" s="264"/>
      <c r="K134" s="264">
        <v>1</v>
      </c>
      <c r="L134" s="264"/>
      <c r="M134" s="361"/>
      <c r="N134" s="22"/>
      <c r="O134" s="264"/>
      <c r="P134" s="264"/>
      <c r="Q134" s="264"/>
      <c r="R134" s="264"/>
      <c r="S134" s="361"/>
      <c r="T134" s="256">
        <f t="shared" si="49"/>
        <v>0</v>
      </c>
      <c r="U134" s="12">
        <f t="shared" si="50"/>
        <v>1</v>
      </c>
      <c r="V134" s="12">
        <f t="shared" si="51"/>
        <v>1</v>
      </c>
      <c r="W134" s="42">
        <f t="shared" si="52"/>
        <v>0</v>
      </c>
      <c r="X134" s="12">
        <f t="shared" si="53"/>
        <v>0</v>
      </c>
      <c r="Y134" s="12">
        <f t="shared" si="54"/>
        <v>0</v>
      </c>
      <c r="Z134" s="42">
        <f t="shared" si="55"/>
        <v>0</v>
      </c>
      <c r="AA134" s="12">
        <f t="shared" si="55"/>
        <v>1</v>
      </c>
      <c r="AB134" s="12">
        <f t="shared" si="56"/>
        <v>1</v>
      </c>
      <c r="AC134" s="202"/>
      <c r="AD134" s="221"/>
      <c r="AE134" s="384"/>
      <c r="AF134" s="218"/>
    </row>
    <row r="135" spans="1:32" ht="14.5" customHeight="1" x14ac:dyDescent="0.35">
      <c r="A135" s="227"/>
      <c r="B135" s="213"/>
      <c r="C135" s="295"/>
      <c r="D135" s="295"/>
      <c r="E135" s="281" t="s">
        <v>334</v>
      </c>
      <c r="F135" s="286"/>
      <c r="G135" s="52"/>
      <c r="H135" s="22"/>
      <c r="I135" s="264"/>
      <c r="J135" s="264"/>
      <c r="K135" s="264">
        <v>1</v>
      </c>
      <c r="L135" s="264"/>
      <c r="M135" s="361"/>
      <c r="N135" s="22"/>
      <c r="O135" s="264"/>
      <c r="P135" s="264"/>
      <c r="Q135" s="264"/>
      <c r="R135" s="264"/>
      <c r="S135" s="361"/>
      <c r="T135" s="256">
        <f t="shared" si="49"/>
        <v>0</v>
      </c>
      <c r="U135" s="12">
        <f t="shared" si="50"/>
        <v>1</v>
      </c>
      <c r="V135" s="12">
        <f t="shared" si="51"/>
        <v>1</v>
      </c>
      <c r="W135" s="42">
        <f t="shared" si="52"/>
        <v>0</v>
      </c>
      <c r="X135" s="12">
        <f t="shared" si="53"/>
        <v>0</v>
      </c>
      <c r="Y135" s="12">
        <f t="shared" si="54"/>
        <v>0</v>
      </c>
      <c r="Z135" s="42">
        <f t="shared" si="55"/>
        <v>0</v>
      </c>
      <c r="AA135" s="12">
        <f t="shared" si="55"/>
        <v>1</v>
      </c>
      <c r="AB135" s="12">
        <f t="shared" si="56"/>
        <v>1</v>
      </c>
      <c r="AC135" s="202"/>
      <c r="AD135" s="221"/>
      <c r="AE135" s="384"/>
      <c r="AF135" s="218"/>
    </row>
    <row r="136" spans="1:32" ht="15.65" customHeight="1" x14ac:dyDescent="0.35">
      <c r="A136" s="227"/>
      <c r="B136" s="213"/>
      <c r="C136" s="295"/>
      <c r="D136" s="295"/>
      <c r="E136" s="281" t="s">
        <v>335</v>
      </c>
      <c r="F136" s="286"/>
      <c r="G136" s="52"/>
      <c r="H136" s="22"/>
      <c r="I136" s="264"/>
      <c r="J136" s="264"/>
      <c r="K136" s="264">
        <v>1</v>
      </c>
      <c r="L136" s="264"/>
      <c r="M136" s="361"/>
      <c r="N136" s="22"/>
      <c r="O136" s="264"/>
      <c r="P136" s="264"/>
      <c r="Q136" s="264"/>
      <c r="R136" s="264"/>
      <c r="S136" s="361"/>
      <c r="T136" s="256">
        <f t="shared" si="49"/>
        <v>0</v>
      </c>
      <c r="U136" s="12">
        <f t="shared" si="50"/>
        <v>1</v>
      </c>
      <c r="V136" s="12">
        <f t="shared" si="51"/>
        <v>1</v>
      </c>
      <c r="W136" s="42">
        <f t="shared" si="52"/>
        <v>0</v>
      </c>
      <c r="X136" s="12">
        <f t="shared" si="53"/>
        <v>0</v>
      </c>
      <c r="Y136" s="12">
        <f t="shared" si="54"/>
        <v>0</v>
      </c>
      <c r="Z136" s="42">
        <f t="shared" si="55"/>
        <v>0</v>
      </c>
      <c r="AA136" s="12">
        <f t="shared" si="55"/>
        <v>1</v>
      </c>
      <c r="AB136" s="12">
        <f t="shared" si="56"/>
        <v>1</v>
      </c>
      <c r="AC136" s="202"/>
      <c r="AD136" s="221"/>
      <c r="AE136" s="384"/>
      <c r="AF136" s="218"/>
    </row>
    <row r="137" spans="1:32" ht="26" x14ac:dyDescent="0.35">
      <c r="A137" s="227"/>
      <c r="B137" s="213"/>
      <c r="C137" s="295"/>
      <c r="D137" s="295"/>
      <c r="E137" s="281" t="s">
        <v>336</v>
      </c>
      <c r="F137" s="286"/>
      <c r="G137" s="52"/>
      <c r="H137" s="22"/>
      <c r="I137" s="264"/>
      <c r="J137" s="264"/>
      <c r="K137" s="264">
        <v>1</v>
      </c>
      <c r="L137" s="264"/>
      <c r="M137" s="361"/>
      <c r="N137" s="22"/>
      <c r="O137" s="264"/>
      <c r="P137" s="264"/>
      <c r="Q137" s="264"/>
      <c r="R137" s="264"/>
      <c r="S137" s="361"/>
      <c r="T137" s="256">
        <f t="shared" si="49"/>
        <v>0</v>
      </c>
      <c r="U137" s="12">
        <f t="shared" si="50"/>
        <v>1</v>
      </c>
      <c r="V137" s="12">
        <f t="shared" si="51"/>
        <v>1</v>
      </c>
      <c r="W137" s="42">
        <f t="shared" si="52"/>
        <v>0</v>
      </c>
      <c r="X137" s="12">
        <f t="shared" si="53"/>
        <v>0</v>
      </c>
      <c r="Y137" s="12">
        <f t="shared" si="54"/>
        <v>0</v>
      </c>
      <c r="Z137" s="42">
        <f t="shared" si="55"/>
        <v>0</v>
      </c>
      <c r="AA137" s="12">
        <f t="shared" si="55"/>
        <v>1</v>
      </c>
      <c r="AB137" s="12">
        <f t="shared" si="56"/>
        <v>1</v>
      </c>
      <c r="AC137" s="202"/>
      <c r="AD137" s="221"/>
      <c r="AE137" s="384"/>
      <c r="AF137" s="218"/>
    </row>
    <row r="138" spans="1:32" ht="14.5" customHeight="1" x14ac:dyDescent="0.35">
      <c r="A138" s="227"/>
      <c r="B138" s="213"/>
      <c r="C138" s="295"/>
      <c r="D138" s="295"/>
      <c r="E138" s="281" t="s">
        <v>337</v>
      </c>
      <c r="F138" s="286"/>
      <c r="G138" s="52"/>
      <c r="H138" s="22"/>
      <c r="I138" s="264"/>
      <c r="J138" s="264"/>
      <c r="K138" s="264">
        <v>1</v>
      </c>
      <c r="L138" s="264"/>
      <c r="M138" s="361"/>
      <c r="N138" s="22"/>
      <c r="O138" s="264"/>
      <c r="P138" s="264"/>
      <c r="Q138" s="264"/>
      <c r="R138" s="264"/>
      <c r="S138" s="361"/>
      <c r="T138" s="256">
        <f t="shared" si="49"/>
        <v>0</v>
      </c>
      <c r="U138" s="12">
        <f t="shared" si="50"/>
        <v>1</v>
      </c>
      <c r="V138" s="12">
        <f t="shared" si="51"/>
        <v>1</v>
      </c>
      <c r="W138" s="42">
        <f t="shared" si="52"/>
        <v>0</v>
      </c>
      <c r="X138" s="12">
        <f t="shared" si="53"/>
        <v>0</v>
      </c>
      <c r="Y138" s="12">
        <f t="shared" si="54"/>
        <v>0</v>
      </c>
      <c r="Z138" s="42">
        <f t="shared" si="55"/>
        <v>0</v>
      </c>
      <c r="AA138" s="12">
        <f t="shared" si="55"/>
        <v>1</v>
      </c>
      <c r="AB138" s="12">
        <f t="shared" si="56"/>
        <v>1</v>
      </c>
      <c r="AC138" s="202"/>
      <c r="AD138" s="221"/>
      <c r="AE138" s="384"/>
      <c r="AF138" s="218"/>
    </row>
    <row r="139" spans="1:32" ht="15.65" customHeight="1" x14ac:dyDescent="0.35">
      <c r="A139" s="227"/>
      <c r="B139" s="213"/>
      <c r="C139" s="295"/>
      <c r="D139" s="295"/>
      <c r="E139" s="281" t="s">
        <v>338</v>
      </c>
      <c r="F139" s="286"/>
      <c r="G139" s="52"/>
      <c r="H139" s="22"/>
      <c r="I139" s="264"/>
      <c r="J139" s="264"/>
      <c r="K139" s="264"/>
      <c r="L139" s="264"/>
      <c r="M139" s="361"/>
      <c r="N139" s="22"/>
      <c r="O139" s="264"/>
      <c r="P139" s="264"/>
      <c r="Q139" s="264"/>
      <c r="R139" s="264"/>
      <c r="S139" s="361">
        <v>1</v>
      </c>
      <c r="T139" s="256">
        <f t="shared" si="49"/>
        <v>0</v>
      </c>
      <c r="U139" s="12">
        <f t="shared" si="50"/>
        <v>0</v>
      </c>
      <c r="V139" s="12">
        <f t="shared" si="51"/>
        <v>0</v>
      </c>
      <c r="W139" s="42">
        <f t="shared" si="52"/>
        <v>0</v>
      </c>
      <c r="X139" s="12">
        <f t="shared" si="53"/>
        <v>1</v>
      </c>
      <c r="Y139" s="12">
        <f t="shared" si="54"/>
        <v>1</v>
      </c>
      <c r="Z139" s="42">
        <f t="shared" si="55"/>
        <v>0</v>
      </c>
      <c r="AA139" s="12">
        <f t="shared" si="55"/>
        <v>1</v>
      </c>
      <c r="AB139" s="12">
        <f t="shared" si="56"/>
        <v>1</v>
      </c>
      <c r="AC139" s="202"/>
      <c r="AD139" s="221"/>
      <c r="AE139" s="384"/>
      <c r="AF139" s="218"/>
    </row>
    <row r="140" spans="1:32" ht="15.65" customHeight="1" x14ac:dyDescent="0.35">
      <c r="A140" s="227"/>
      <c r="B140" s="213"/>
      <c r="C140" s="295"/>
      <c r="D140" s="295"/>
      <c r="E140" s="281" t="s">
        <v>339</v>
      </c>
      <c r="F140" s="286"/>
      <c r="G140" s="52"/>
      <c r="H140" s="22"/>
      <c r="I140" s="264"/>
      <c r="J140" s="264"/>
      <c r="K140" s="264"/>
      <c r="L140" s="264"/>
      <c r="M140" s="361"/>
      <c r="N140" s="22"/>
      <c r="O140" s="264"/>
      <c r="P140" s="264"/>
      <c r="Q140" s="264"/>
      <c r="R140" s="264"/>
      <c r="S140" s="361">
        <v>1</v>
      </c>
      <c r="T140" s="256">
        <f t="shared" si="49"/>
        <v>0</v>
      </c>
      <c r="U140" s="12">
        <f t="shared" si="50"/>
        <v>0</v>
      </c>
      <c r="V140" s="12">
        <f t="shared" si="51"/>
        <v>0</v>
      </c>
      <c r="W140" s="42">
        <f t="shared" si="52"/>
        <v>0</v>
      </c>
      <c r="X140" s="12">
        <f t="shared" si="53"/>
        <v>1</v>
      </c>
      <c r="Y140" s="12">
        <f t="shared" si="54"/>
        <v>1</v>
      </c>
      <c r="Z140" s="42">
        <f t="shared" si="55"/>
        <v>0</v>
      </c>
      <c r="AA140" s="12">
        <f t="shared" si="55"/>
        <v>1</v>
      </c>
      <c r="AB140" s="12">
        <f t="shared" si="56"/>
        <v>1</v>
      </c>
      <c r="AC140" s="202"/>
      <c r="AD140" s="221"/>
      <c r="AE140" s="384"/>
      <c r="AF140" s="218"/>
    </row>
    <row r="141" spans="1:32" ht="15.65" customHeight="1" x14ac:dyDescent="0.35">
      <c r="A141" s="227"/>
      <c r="B141" s="213"/>
      <c r="C141" s="295"/>
      <c r="D141" s="295"/>
      <c r="E141" s="281" t="s">
        <v>340</v>
      </c>
      <c r="F141" s="286"/>
      <c r="G141" s="52"/>
      <c r="H141" s="22"/>
      <c r="I141" s="264"/>
      <c r="J141" s="264"/>
      <c r="K141" s="264"/>
      <c r="L141" s="264"/>
      <c r="M141" s="361"/>
      <c r="N141" s="22"/>
      <c r="O141" s="264"/>
      <c r="P141" s="264"/>
      <c r="Q141" s="264"/>
      <c r="R141" s="264"/>
      <c r="S141" s="361">
        <v>1</v>
      </c>
      <c r="T141" s="256">
        <f t="shared" si="49"/>
        <v>0</v>
      </c>
      <c r="U141" s="12">
        <f t="shared" si="50"/>
        <v>0</v>
      </c>
      <c r="V141" s="12">
        <f t="shared" si="51"/>
        <v>0</v>
      </c>
      <c r="W141" s="42">
        <f t="shared" si="52"/>
        <v>0</v>
      </c>
      <c r="X141" s="12">
        <f t="shared" si="53"/>
        <v>1</v>
      </c>
      <c r="Y141" s="12">
        <f t="shared" si="54"/>
        <v>1</v>
      </c>
      <c r="Z141" s="42">
        <f t="shared" ref="Z141:AA156" si="57">T141+W141</f>
        <v>0</v>
      </c>
      <c r="AA141" s="12">
        <f t="shared" si="57"/>
        <v>1</v>
      </c>
      <c r="AB141" s="12">
        <f t="shared" si="56"/>
        <v>1</v>
      </c>
      <c r="AC141" s="202"/>
      <c r="AD141" s="221"/>
      <c r="AE141" s="384"/>
      <c r="AF141" s="218"/>
    </row>
    <row r="142" spans="1:32" ht="15.65" customHeight="1" x14ac:dyDescent="0.35">
      <c r="A142" s="227"/>
      <c r="B142" s="213"/>
      <c r="C142" s="295"/>
      <c r="D142" s="295"/>
      <c r="E142" s="281" t="s">
        <v>341</v>
      </c>
      <c r="F142" s="286"/>
      <c r="G142" s="52"/>
      <c r="H142" s="22"/>
      <c r="I142" s="264"/>
      <c r="J142" s="264"/>
      <c r="K142" s="264"/>
      <c r="L142" s="264"/>
      <c r="M142" s="361"/>
      <c r="N142" s="22"/>
      <c r="O142" s="264"/>
      <c r="P142" s="264"/>
      <c r="Q142" s="264"/>
      <c r="R142" s="264"/>
      <c r="S142" s="361">
        <v>1</v>
      </c>
      <c r="T142" s="256">
        <f t="shared" si="49"/>
        <v>0</v>
      </c>
      <c r="U142" s="12">
        <f t="shared" si="50"/>
        <v>0</v>
      </c>
      <c r="V142" s="12">
        <f t="shared" si="51"/>
        <v>0</v>
      </c>
      <c r="W142" s="42">
        <f t="shared" si="52"/>
        <v>0</v>
      </c>
      <c r="X142" s="12">
        <f t="shared" si="53"/>
        <v>1</v>
      </c>
      <c r="Y142" s="12">
        <f t="shared" si="54"/>
        <v>1</v>
      </c>
      <c r="Z142" s="42">
        <f t="shared" si="57"/>
        <v>0</v>
      </c>
      <c r="AA142" s="12">
        <f t="shared" si="57"/>
        <v>1</v>
      </c>
      <c r="AB142" s="12">
        <f t="shared" si="56"/>
        <v>1</v>
      </c>
      <c r="AC142" s="202"/>
      <c r="AD142" s="221"/>
      <c r="AE142" s="384"/>
      <c r="AF142" s="218"/>
    </row>
    <row r="143" spans="1:32" ht="14.5" customHeight="1" x14ac:dyDescent="0.35">
      <c r="A143" s="227"/>
      <c r="B143" s="213"/>
      <c r="C143" s="295"/>
      <c r="D143" s="295"/>
      <c r="E143" s="281" t="s">
        <v>342</v>
      </c>
      <c r="F143" s="286"/>
      <c r="G143" s="52"/>
      <c r="H143" s="22"/>
      <c r="I143" s="264"/>
      <c r="J143" s="264"/>
      <c r="K143" s="264"/>
      <c r="L143" s="264"/>
      <c r="M143" s="361"/>
      <c r="N143" s="22"/>
      <c r="O143" s="264"/>
      <c r="P143" s="264"/>
      <c r="Q143" s="264"/>
      <c r="R143" s="264"/>
      <c r="S143" s="361">
        <v>1</v>
      </c>
      <c r="T143" s="256">
        <f t="shared" si="49"/>
        <v>0</v>
      </c>
      <c r="U143" s="12">
        <f t="shared" si="50"/>
        <v>0</v>
      </c>
      <c r="V143" s="12">
        <f t="shared" si="51"/>
        <v>0</v>
      </c>
      <c r="W143" s="42">
        <f t="shared" si="52"/>
        <v>0</v>
      </c>
      <c r="X143" s="12">
        <f t="shared" si="53"/>
        <v>1</v>
      </c>
      <c r="Y143" s="12">
        <f t="shared" si="54"/>
        <v>1</v>
      </c>
      <c r="Z143" s="42">
        <f t="shared" si="57"/>
        <v>0</v>
      </c>
      <c r="AA143" s="12">
        <f t="shared" si="57"/>
        <v>1</v>
      </c>
      <c r="AB143" s="12">
        <f t="shared" si="56"/>
        <v>1</v>
      </c>
      <c r="AC143" s="202"/>
      <c r="AD143" s="221"/>
      <c r="AE143" s="384"/>
      <c r="AF143" s="218"/>
    </row>
    <row r="144" spans="1:32" ht="15.65" customHeight="1" x14ac:dyDescent="0.35">
      <c r="A144" s="227"/>
      <c r="B144" s="213"/>
      <c r="C144" s="295"/>
      <c r="D144" s="295"/>
      <c r="E144" s="281" t="s">
        <v>343</v>
      </c>
      <c r="F144" s="286"/>
      <c r="G144" s="52"/>
      <c r="H144" s="22"/>
      <c r="I144" s="264"/>
      <c r="J144" s="264"/>
      <c r="K144" s="264"/>
      <c r="L144" s="264"/>
      <c r="M144" s="361"/>
      <c r="N144" s="22"/>
      <c r="O144" s="264"/>
      <c r="P144" s="264">
        <v>1</v>
      </c>
      <c r="Q144" s="264"/>
      <c r="R144" s="264"/>
      <c r="S144" s="361"/>
      <c r="T144" s="256">
        <f t="shared" si="49"/>
        <v>0</v>
      </c>
      <c r="U144" s="12">
        <f t="shared" si="50"/>
        <v>0</v>
      </c>
      <c r="V144" s="12">
        <f t="shared" si="51"/>
        <v>0</v>
      </c>
      <c r="W144" s="42">
        <f t="shared" si="52"/>
        <v>1</v>
      </c>
      <c r="X144" s="12">
        <f t="shared" si="53"/>
        <v>0</v>
      </c>
      <c r="Y144" s="12">
        <f t="shared" si="54"/>
        <v>1</v>
      </c>
      <c r="Z144" s="42">
        <f t="shared" si="57"/>
        <v>1</v>
      </c>
      <c r="AA144" s="12">
        <f t="shared" si="57"/>
        <v>0</v>
      </c>
      <c r="AB144" s="12">
        <f t="shared" si="56"/>
        <v>1</v>
      </c>
      <c r="AC144" s="202"/>
      <c r="AD144" s="221"/>
      <c r="AE144" s="384"/>
      <c r="AF144" s="218"/>
    </row>
    <row r="145" spans="1:32" ht="15.65" customHeight="1" x14ac:dyDescent="0.35">
      <c r="A145" s="227"/>
      <c r="B145" s="213"/>
      <c r="C145" s="295"/>
      <c r="D145" s="295"/>
      <c r="E145" s="281" t="s">
        <v>344</v>
      </c>
      <c r="F145" s="286"/>
      <c r="G145" s="52"/>
      <c r="H145" s="22"/>
      <c r="I145" s="264"/>
      <c r="J145" s="264"/>
      <c r="K145" s="264"/>
      <c r="L145" s="264"/>
      <c r="M145" s="361"/>
      <c r="N145" s="22"/>
      <c r="O145" s="264"/>
      <c r="P145" s="264">
        <v>1</v>
      </c>
      <c r="Q145" s="264"/>
      <c r="R145" s="264"/>
      <c r="S145" s="361"/>
      <c r="T145" s="256">
        <f t="shared" si="49"/>
        <v>0</v>
      </c>
      <c r="U145" s="12">
        <f t="shared" si="50"/>
        <v>0</v>
      </c>
      <c r="V145" s="12">
        <f t="shared" si="51"/>
        <v>0</v>
      </c>
      <c r="W145" s="42">
        <f t="shared" si="52"/>
        <v>1</v>
      </c>
      <c r="X145" s="12">
        <f t="shared" si="53"/>
        <v>0</v>
      </c>
      <c r="Y145" s="12">
        <f t="shared" si="54"/>
        <v>1</v>
      </c>
      <c r="Z145" s="42">
        <f t="shared" si="57"/>
        <v>1</v>
      </c>
      <c r="AA145" s="12">
        <f t="shared" si="57"/>
        <v>0</v>
      </c>
      <c r="AB145" s="12">
        <f t="shared" si="56"/>
        <v>1</v>
      </c>
      <c r="AC145" s="202"/>
      <c r="AD145" s="221"/>
      <c r="AE145" s="384"/>
      <c r="AF145" s="218"/>
    </row>
    <row r="146" spans="1:32" ht="26" x14ac:dyDescent="0.35">
      <c r="A146" s="227"/>
      <c r="B146" s="213"/>
      <c r="C146" s="295"/>
      <c r="D146" s="295"/>
      <c r="E146" s="281" t="s">
        <v>345</v>
      </c>
      <c r="F146" s="286"/>
      <c r="G146" s="52"/>
      <c r="H146" s="22"/>
      <c r="I146" s="264"/>
      <c r="J146" s="264"/>
      <c r="K146" s="264"/>
      <c r="L146" s="264"/>
      <c r="M146" s="361"/>
      <c r="N146" s="22"/>
      <c r="O146" s="264"/>
      <c r="P146" s="264">
        <v>1</v>
      </c>
      <c r="Q146" s="264"/>
      <c r="R146" s="264"/>
      <c r="S146" s="361"/>
      <c r="T146" s="256">
        <f t="shared" si="49"/>
        <v>0</v>
      </c>
      <c r="U146" s="12">
        <f t="shared" si="50"/>
        <v>0</v>
      </c>
      <c r="V146" s="12">
        <f t="shared" si="51"/>
        <v>0</v>
      </c>
      <c r="W146" s="42">
        <f t="shared" si="52"/>
        <v>1</v>
      </c>
      <c r="X146" s="12">
        <f t="shared" si="53"/>
        <v>0</v>
      </c>
      <c r="Y146" s="12">
        <f t="shared" si="54"/>
        <v>1</v>
      </c>
      <c r="Z146" s="42">
        <f t="shared" si="57"/>
        <v>1</v>
      </c>
      <c r="AA146" s="12">
        <f t="shared" si="57"/>
        <v>0</v>
      </c>
      <c r="AB146" s="12">
        <f t="shared" si="56"/>
        <v>1</v>
      </c>
      <c r="AC146" s="202"/>
      <c r="AD146" s="221"/>
      <c r="AE146" s="384"/>
      <c r="AF146" s="218"/>
    </row>
    <row r="147" spans="1:32" ht="14.5" customHeight="1" x14ac:dyDescent="0.35">
      <c r="A147" s="227"/>
      <c r="B147" s="213"/>
      <c r="C147" s="295"/>
      <c r="D147" s="295"/>
      <c r="E147" s="281" t="s">
        <v>346</v>
      </c>
      <c r="F147" s="286"/>
      <c r="G147" s="52"/>
      <c r="H147" s="22"/>
      <c r="I147" s="264"/>
      <c r="J147" s="264"/>
      <c r="K147" s="264"/>
      <c r="L147" s="264"/>
      <c r="M147" s="361"/>
      <c r="N147" s="22"/>
      <c r="O147" s="264"/>
      <c r="P147" s="264">
        <v>1</v>
      </c>
      <c r="Q147" s="264"/>
      <c r="R147" s="264"/>
      <c r="S147" s="361"/>
      <c r="T147" s="256">
        <f t="shared" si="49"/>
        <v>0</v>
      </c>
      <c r="U147" s="12">
        <f t="shared" si="50"/>
        <v>0</v>
      </c>
      <c r="V147" s="12">
        <f t="shared" si="51"/>
        <v>0</v>
      </c>
      <c r="W147" s="42">
        <f t="shared" si="52"/>
        <v>1</v>
      </c>
      <c r="X147" s="12">
        <f t="shared" si="53"/>
        <v>0</v>
      </c>
      <c r="Y147" s="12">
        <f t="shared" si="54"/>
        <v>1</v>
      </c>
      <c r="Z147" s="42">
        <f t="shared" si="57"/>
        <v>1</v>
      </c>
      <c r="AA147" s="12">
        <f t="shared" si="57"/>
        <v>0</v>
      </c>
      <c r="AB147" s="12">
        <f t="shared" si="56"/>
        <v>1</v>
      </c>
      <c r="AC147" s="202"/>
      <c r="AD147" s="221"/>
      <c r="AE147" s="384"/>
      <c r="AF147" s="218"/>
    </row>
    <row r="148" spans="1:32" ht="18" customHeight="1" x14ac:dyDescent="0.35">
      <c r="A148" s="227"/>
      <c r="B148" s="213"/>
      <c r="C148" s="295"/>
      <c r="D148" s="295"/>
      <c r="E148" s="281" t="s">
        <v>347</v>
      </c>
      <c r="F148" s="286"/>
      <c r="G148" s="52"/>
      <c r="H148" s="22"/>
      <c r="I148" s="264"/>
      <c r="J148" s="264"/>
      <c r="K148" s="264"/>
      <c r="L148" s="264"/>
      <c r="M148" s="361"/>
      <c r="N148" s="22"/>
      <c r="O148" s="264"/>
      <c r="P148" s="264">
        <v>1</v>
      </c>
      <c r="Q148" s="264"/>
      <c r="R148" s="264"/>
      <c r="S148" s="361"/>
      <c r="T148" s="256">
        <f t="shared" si="49"/>
        <v>0</v>
      </c>
      <c r="U148" s="12">
        <f t="shared" si="50"/>
        <v>0</v>
      </c>
      <c r="V148" s="12">
        <f t="shared" si="51"/>
        <v>0</v>
      </c>
      <c r="W148" s="42">
        <f t="shared" si="52"/>
        <v>1</v>
      </c>
      <c r="X148" s="12">
        <f t="shared" si="53"/>
        <v>0</v>
      </c>
      <c r="Y148" s="12">
        <f t="shared" si="54"/>
        <v>1</v>
      </c>
      <c r="Z148" s="42">
        <f t="shared" si="57"/>
        <v>1</v>
      </c>
      <c r="AA148" s="12">
        <f t="shared" si="57"/>
        <v>0</v>
      </c>
      <c r="AB148" s="12">
        <f t="shared" si="56"/>
        <v>1</v>
      </c>
      <c r="AC148" s="202"/>
      <c r="AD148" s="221"/>
      <c r="AE148" s="384"/>
      <c r="AF148" s="218"/>
    </row>
    <row r="149" spans="1:32" ht="31" customHeight="1" x14ac:dyDescent="0.35">
      <c r="A149" s="227"/>
      <c r="B149" s="93" t="s">
        <v>179</v>
      </c>
      <c r="C149" s="295"/>
      <c r="D149" s="295"/>
      <c r="E149" s="296" t="s">
        <v>348</v>
      </c>
      <c r="F149" s="286"/>
      <c r="G149" s="52" t="s">
        <v>349</v>
      </c>
      <c r="H149" s="22"/>
      <c r="I149" s="264"/>
      <c r="J149" s="264"/>
      <c r="K149" s="264"/>
      <c r="L149" s="264">
        <v>1</v>
      </c>
      <c r="M149" s="361"/>
      <c r="N149" s="22"/>
      <c r="O149" s="264"/>
      <c r="P149" s="264"/>
      <c r="Q149" s="264"/>
      <c r="R149" s="264"/>
      <c r="S149" s="361"/>
      <c r="T149" s="256">
        <f t="shared" si="49"/>
        <v>0</v>
      </c>
      <c r="U149" s="12">
        <f t="shared" si="50"/>
        <v>1</v>
      </c>
      <c r="V149" s="12">
        <f t="shared" si="51"/>
        <v>1</v>
      </c>
      <c r="W149" s="42">
        <f t="shared" si="52"/>
        <v>0</v>
      </c>
      <c r="X149" s="12">
        <f t="shared" si="53"/>
        <v>0</v>
      </c>
      <c r="Y149" s="12">
        <f t="shared" si="54"/>
        <v>0</v>
      </c>
      <c r="Z149" s="42">
        <f t="shared" si="57"/>
        <v>0</v>
      </c>
      <c r="AA149" s="12">
        <f t="shared" si="57"/>
        <v>1</v>
      </c>
      <c r="AB149" s="12">
        <f t="shared" si="56"/>
        <v>1</v>
      </c>
      <c r="AC149" s="202"/>
      <c r="AD149" s="221"/>
      <c r="AE149" s="384"/>
      <c r="AF149" s="218"/>
    </row>
    <row r="150" spans="1:32" ht="51.65" customHeight="1" x14ac:dyDescent="0.35">
      <c r="A150" s="227"/>
      <c r="B150" s="94" t="s">
        <v>468</v>
      </c>
      <c r="C150" s="295"/>
      <c r="D150" s="295"/>
      <c r="E150" s="297" t="s">
        <v>350</v>
      </c>
      <c r="F150" s="286"/>
      <c r="G150" s="52"/>
      <c r="H150" s="22"/>
      <c r="I150" s="264"/>
      <c r="J150" s="264"/>
      <c r="K150" s="264"/>
      <c r="L150" s="264"/>
      <c r="M150" s="361">
        <v>1</v>
      </c>
      <c r="N150" s="22"/>
      <c r="O150" s="264"/>
      <c r="P150" s="264"/>
      <c r="Q150" s="264"/>
      <c r="R150" s="264"/>
      <c r="S150" s="361"/>
      <c r="T150" s="256">
        <f t="shared" si="49"/>
        <v>0</v>
      </c>
      <c r="U150" s="12">
        <f t="shared" si="50"/>
        <v>1</v>
      </c>
      <c r="V150" s="12">
        <f t="shared" si="51"/>
        <v>1</v>
      </c>
      <c r="W150" s="42">
        <f t="shared" si="52"/>
        <v>0</v>
      </c>
      <c r="X150" s="12">
        <f t="shared" si="53"/>
        <v>0</v>
      </c>
      <c r="Y150" s="12">
        <f t="shared" si="54"/>
        <v>0</v>
      </c>
      <c r="Z150" s="42">
        <f t="shared" si="57"/>
        <v>0</v>
      </c>
      <c r="AA150" s="12">
        <f t="shared" si="57"/>
        <v>1</v>
      </c>
      <c r="AB150" s="12">
        <f t="shared" si="56"/>
        <v>1</v>
      </c>
      <c r="AC150" s="202"/>
      <c r="AD150" s="221"/>
      <c r="AE150" s="384"/>
      <c r="AF150" s="218"/>
    </row>
    <row r="151" spans="1:32" ht="14.5" customHeight="1" x14ac:dyDescent="0.35">
      <c r="A151" s="227"/>
      <c r="B151" s="216" t="s">
        <v>200</v>
      </c>
      <c r="C151" s="295"/>
      <c r="D151" s="295"/>
      <c r="E151" s="281" t="s">
        <v>351</v>
      </c>
      <c r="F151" s="286"/>
      <c r="G151" s="348" t="s">
        <v>470</v>
      </c>
      <c r="H151" s="22"/>
      <c r="I151" s="264"/>
      <c r="J151" s="264"/>
      <c r="K151" s="264"/>
      <c r="L151" s="264"/>
      <c r="M151" s="361"/>
      <c r="N151" s="22"/>
      <c r="O151" s="264"/>
      <c r="P151" s="264"/>
      <c r="Q151" s="264">
        <v>1</v>
      </c>
      <c r="R151" s="264"/>
      <c r="S151" s="361"/>
      <c r="T151" s="256">
        <f t="shared" si="49"/>
        <v>0</v>
      </c>
      <c r="U151" s="12">
        <f t="shared" si="50"/>
        <v>0</v>
      </c>
      <c r="V151" s="12">
        <f t="shared" si="51"/>
        <v>0</v>
      </c>
      <c r="W151" s="42">
        <f t="shared" si="52"/>
        <v>0</v>
      </c>
      <c r="X151" s="12">
        <f t="shared" si="53"/>
        <v>1</v>
      </c>
      <c r="Y151" s="12">
        <f t="shared" si="54"/>
        <v>1</v>
      </c>
      <c r="Z151" s="42">
        <f t="shared" si="57"/>
        <v>0</v>
      </c>
      <c r="AA151" s="12">
        <f t="shared" si="57"/>
        <v>1</v>
      </c>
      <c r="AB151" s="12">
        <f t="shared" si="56"/>
        <v>1</v>
      </c>
      <c r="AC151" s="202"/>
      <c r="AD151" s="221"/>
      <c r="AE151" s="384"/>
      <c r="AF151" s="218"/>
    </row>
    <row r="152" spans="1:32" ht="15.65" customHeight="1" x14ac:dyDescent="0.35">
      <c r="A152" s="227"/>
      <c r="B152" s="216"/>
      <c r="C152" s="295"/>
      <c r="D152" s="295"/>
      <c r="E152" s="281" t="s">
        <v>352</v>
      </c>
      <c r="F152" s="286"/>
      <c r="G152" s="348"/>
      <c r="H152" s="22"/>
      <c r="I152" s="264"/>
      <c r="J152" s="264"/>
      <c r="K152" s="264"/>
      <c r="L152" s="264"/>
      <c r="M152" s="361"/>
      <c r="N152" s="22"/>
      <c r="O152" s="264"/>
      <c r="P152" s="264"/>
      <c r="Q152" s="264">
        <v>1</v>
      </c>
      <c r="R152" s="264"/>
      <c r="S152" s="361"/>
      <c r="T152" s="256">
        <f t="shared" si="49"/>
        <v>0</v>
      </c>
      <c r="U152" s="12">
        <f t="shared" si="50"/>
        <v>0</v>
      </c>
      <c r="V152" s="12">
        <f t="shared" si="51"/>
        <v>0</v>
      </c>
      <c r="W152" s="42">
        <f t="shared" si="52"/>
        <v>0</v>
      </c>
      <c r="X152" s="12">
        <f t="shared" si="53"/>
        <v>1</v>
      </c>
      <c r="Y152" s="12">
        <f t="shared" si="54"/>
        <v>1</v>
      </c>
      <c r="Z152" s="42">
        <f t="shared" si="57"/>
        <v>0</v>
      </c>
      <c r="AA152" s="12">
        <f t="shared" si="57"/>
        <v>1</v>
      </c>
      <c r="AB152" s="12">
        <f t="shared" si="56"/>
        <v>1</v>
      </c>
      <c r="AC152" s="202"/>
      <c r="AD152" s="221"/>
      <c r="AE152" s="384"/>
      <c r="AF152" s="218"/>
    </row>
    <row r="153" spans="1:32" ht="26" x14ac:dyDescent="0.35">
      <c r="A153" s="227"/>
      <c r="B153" s="216"/>
      <c r="C153" s="295"/>
      <c r="D153" s="295"/>
      <c r="E153" s="281" t="s">
        <v>353</v>
      </c>
      <c r="F153" s="286"/>
      <c r="G153" s="348"/>
      <c r="H153" s="22"/>
      <c r="I153" s="264"/>
      <c r="J153" s="264"/>
      <c r="K153" s="264"/>
      <c r="L153" s="264"/>
      <c r="M153" s="361"/>
      <c r="N153" s="22"/>
      <c r="O153" s="264"/>
      <c r="P153" s="264"/>
      <c r="Q153" s="264">
        <v>1</v>
      </c>
      <c r="R153" s="264"/>
      <c r="S153" s="361"/>
      <c r="T153" s="256">
        <f t="shared" si="49"/>
        <v>0</v>
      </c>
      <c r="U153" s="12">
        <f t="shared" si="50"/>
        <v>0</v>
      </c>
      <c r="V153" s="12">
        <f t="shared" si="51"/>
        <v>0</v>
      </c>
      <c r="W153" s="42">
        <f t="shared" si="52"/>
        <v>0</v>
      </c>
      <c r="X153" s="12">
        <f t="shared" si="53"/>
        <v>1</v>
      </c>
      <c r="Y153" s="12">
        <f t="shared" si="54"/>
        <v>1</v>
      </c>
      <c r="Z153" s="42">
        <f t="shared" si="57"/>
        <v>0</v>
      </c>
      <c r="AA153" s="12">
        <f t="shared" si="57"/>
        <v>1</v>
      </c>
      <c r="AB153" s="12">
        <f t="shared" si="56"/>
        <v>1</v>
      </c>
      <c r="AC153" s="202"/>
      <c r="AD153" s="221"/>
      <c r="AE153" s="384"/>
      <c r="AF153" s="218"/>
    </row>
    <row r="154" spans="1:32" ht="15.65" customHeight="1" x14ac:dyDescent="0.35">
      <c r="A154" s="227"/>
      <c r="B154" s="216"/>
      <c r="C154" s="295"/>
      <c r="D154" s="295"/>
      <c r="E154" s="281" t="s">
        <v>354</v>
      </c>
      <c r="F154" s="286"/>
      <c r="G154" s="348"/>
      <c r="H154" s="22"/>
      <c r="I154" s="264"/>
      <c r="J154" s="264"/>
      <c r="K154" s="264"/>
      <c r="L154" s="264"/>
      <c r="M154" s="361"/>
      <c r="N154" s="22"/>
      <c r="O154" s="264"/>
      <c r="P154" s="264"/>
      <c r="Q154" s="264">
        <v>1</v>
      </c>
      <c r="R154" s="264"/>
      <c r="S154" s="361"/>
      <c r="T154" s="256">
        <f t="shared" si="49"/>
        <v>0</v>
      </c>
      <c r="U154" s="12">
        <f t="shared" si="50"/>
        <v>0</v>
      </c>
      <c r="V154" s="12">
        <f t="shared" si="51"/>
        <v>0</v>
      </c>
      <c r="W154" s="42">
        <f t="shared" si="52"/>
        <v>0</v>
      </c>
      <c r="X154" s="12">
        <f t="shared" si="53"/>
        <v>1</v>
      </c>
      <c r="Y154" s="12">
        <f t="shared" si="54"/>
        <v>1</v>
      </c>
      <c r="Z154" s="42">
        <f t="shared" si="57"/>
        <v>0</v>
      </c>
      <c r="AA154" s="12">
        <f t="shared" si="57"/>
        <v>1</v>
      </c>
      <c r="AB154" s="12">
        <f t="shared" si="56"/>
        <v>1</v>
      </c>
      <c r="AC154" s="202"/>
      <c r="AD154" s="221"/>
      <c r="AE154" s="384"/>
      <c r="AF154" s="218"/>
    </row>
    <row r="155" spans="1:32" ht="15.65" customHeight="1" x14ac:dyDescent="0.35">
      <c r="A155" s="227"/>
      <c r="B155" s="216"/>
      <c r="C155" s="298"/>
      <c r="D155" s="298"/>
      <c r="E155" s="296" t="s">
        <v>355</v>
      </c>
      <c r="F155" s="275"/>
      <c r="G155" s="348"/>
      <c r="H155" s="413"/>
      <c r="I155" s="414"/>
      <c r="J155" s="414"/>
      <c r="K155" s="414"/>
      <c r="L155" s="414"/>
      <c r="M155" s="340"/>
      <c r="N155" s="413"/>
      <c r="O155" s="414"/>
      <c r="P155" s="414"/>
      <c r="Q155" s="264">
        <v>1</v>
      </c>
      <c r="R155" s="414"/>
      <c r="S155" s="340"/>
      <c r="T155" s="256">
        <f t="shared" si="49"/>
        <v>0</v>
      </c>
      <c r="U155" s="12">
        <f t="shared" si="50"/>
        <v>0</v>
      </c>
      <c r="V155" s="12">
        <f t="shared" si="51"/>
        <v>0</v>
      </c>
      <c r="W155" s="42">
        <f t="shared" si="52"/>
        <v>0</v>
      </c>
      <c r="X155" s="12">
        <f t="shared" si="53"/>
        <v>1</v>
      </c>
      <c r="Y155" s="12">
        <f t="shared" si="54"/>
        <v>1</v>
      </c>
      <c r="Z155" s="42">
        <f t="shared" si="57"/>
        <v>0</v>
      </c>
      <c r="AA155" s="12">
        <f t="shared" si="57"/>
        <v>1</v>
      </c>
      <c r="AB155" s="12">
        <f t="shared" si="56"/>
        <v>1</v>
      </c>
      <c r="AC155" s="202"/>
      <c r="AD155" s="221"/>
      <c r="AE155" s="384"/>
      <c r="AF155" s="218"/>
    </row>
    <row r="156" spans="1:32" ht="16" customHeight="1" thickBot="1" x14ac:dyDescent="0.4">
      <c r="A156" s="227"/>
      <c r="B156" s="217"/>
      <c r="C156" s="95"/>
      <c r="D156" s="95"/>
      <c r="E156" s="38" t="s">
        <v>356</v>
      </c>
      <c r="F156" s="39"/>
      <c r="G156" s="349"/>
      <c r="H156" s="415"/>
      <c r="I156" s="416"/>
      <c r="J156" s="416"/>
      <c r="K156" s="416"/>
      <c r="L156" s="416"/>
      <c r="M156" s="417"/>
      <c r="N156" s="415"/>
      <c r="O156" s="416"/>
      <c r="P156" s="416"/>
      <c r="Q156" s="416">
        <v>1</v>
      </c>
      <c r="R156" s="416"/>
      <c r="S156" s="417"/>
      <c r="T156" s="256">
        <f t="shared" si="49"/>
        <v>0</v>
      </c>
      <c r="U156" s="12">
        <f t="shared" si="50"/>
        <v>0</v>
      </c>
      <c r="V156" s="12">
        <f t="shared" si="51"/>
        <v>0</v>
      </c>
      <c r="W156" s="42">
        <f t="shared" si="52"/>
        <v>0</v>
      </c>
      <c r="X156" s="12">
        <f t="shared" si="53"/>
        <v>1</v>
      </c>
      <c r="Y156" s="12">
        <f t="shared" si="54"/>
        <v>1</v>
      </c>
      <c r="Z156" s="42">
        <f t="shared" si="57"/>
        <v>0</v>
      </c>
      <c r="AA156" s="12">
        <f t="shared" si="57"/>
        <v>1</v>
      </c>
      <c r="AB156" s="12">
        <f t="shared" si="56"/>
        <v>1</v>
      </c>
      <c r="AC156" s="220"/>
      <c r="AD156" s="222"/>
      <c r="AE156" s="385"/>
      <c r="AF156" s="219"/>
    </row>
    <row r="157" spans="1:32" ht="16" customHeight="1" x14ac:dyDescent="0.35">
      <c r="A157" s="86"/>
      <c r="B157" s="139"/>
      <c r="C157" s="261"/>
      <c r="D157" s="261"/>
      <c r="E157" s="276"/>
      <c r="F157" s="277"/>
      <c r="G157" s="341"/>
      <c r="H157" s="418"/>
      <c r="I157" s="419"/>
      <c r="J157" s="419"/>
      <c r="K157" s="419"/>
      <c r="L157" s="419"/>
      <c r="M157" s="420"/>
      <c r="N157" s="418"/>
      <c r="O157" s="419"/>
      <c r="P157" s="419"/>
      <c r="Q157" s="419"/>
      <c r="R157" s="419"/>
      <c r="S157" s="420"/>
      <c r="T157" s="371"/>
      <c r="U157" s="89"/>
      <c r="V157" s="89"/>
      <c r="W157" s="88"/>
      <c r="X157" s="89"/>
      <c r="Y157" s="89"/>
      <c r="Z157" s="88"/>
      <c r="AA157" s="89"/>
      <c r="AB157" s="89"/>
      <c r="AC157" s="90"/>
      <c r="AD157" s="91"/>
      <c r="AE157" s="379"/>
      <c r="AF157" s="92"/>
    </row>
    <row r="158" spans="1:32" s="253" customFormat="1" ht="14.5" customHeight="1" thickBot="1" x14ac:dyDescent="0.4">
      <c r="A158" s="226" t="s">
        <v>357</v>
      </c>
      <c r="B158" s="35" t="s">
        <v>358</v>
      </c>
      <c r="C158" s="266"/>
      <c r="D158" s="266"/>
      <c r="E158" s="266"/>
      <c r="F158" s="266"/>
      <c r="G158" s="24"/>
      <c r="H158" s="23"/>
      <c r="I158" s="266"/>
      <c r="J158" s="266"/>
      <c r="K158" s="266"/>
      <c r="L158" s="266"/>
      <c r="M158" s="24"/>
      <c r="N158" s="23"/>
      <c r="O158" s="266"/>
      <c r="P158" s="266"/>
      <c r="Q158" s="266"/>
      <c r="R158" s="266"/>
      <c r="S158" s="24"/>
      <c r="T158" s="266"/>
      <c r="U158" s="13"/>
      <c r="V158" s="13"/>
      <c r="W158" s="23"/>
      <c r="X158" s="13"/>
      <c r="Y158" s="13"/>
      <c r="Z158" s="23"/>
      <c r="AA158" s="13"/>
      <c r="AB158" s="13"/>
      <c r="AC158" s="45"/>
      <c r="AD158" s="45"/>
      <c r="AE158" s="23"/>
      <c r="AF158" s="45"/>
    </row>
    <row r="159" spans="1:32" s="253" customFormat="1" ht="17.5" customHeight="1" x14ac:dyDescent="0.35">
      <c r="A159" s="226"/>
      <c r="B159" s="333" t="s">
        <v>119</v>
      </c>
      <c r="C159" s="208" t="s">
        <v>359</v>
      </c>
      <c r="D159" s="208" t="s">
        <v>359</v>
      </c>
      <c r="E159" s="59" t="s">
        <v>360</v>
      </c>
      <c r="F159" s="60" t="s">
        <v>361</v>
      </c>
      <c r="G159" s="177" t="s">
        <v>362</v>
      </c>
      <c r="H159" s="61">
        <v>1</v>
      </c>
      <c r="I159" s="62">
        <v>1</v>
      </c>
      <c r="J159" s="62">
        <v>1</v>
      </c>
      <c r="K159" s="62">
        <v>1</v>
      </c>
      <c r="L159" s="62">
        <v>1</v>
      </c>
      <c r="M159" s="364">
        <v>1</v>
      </c>
      <c r="N159" s="61">
        <v>1</v>
      </c>
      <c r="O159" s="62">
        <v>1</v>
      </c>
      <c r="P159" s="62">
        <v>1</v>
      </c>
      <c r="Q159" s="62">
        <v>1</v>
      </c>
      <c r="R159" s="62">
        <v>1</v>
      </c>
      <c r="S159" s="364">
        <v>1</v>
      </c>
      <c r="T159" s="75">
        <f t="shared" ref="T159:T162" si="58">SUM(H159:J159)</f>
        <v>3</v>
      </c>
      <c r="U159" s="75">
        <f t="shared" ref="U159:U162" si="59">SUM(K159:M159)</f>
        <v>3</v>
      </c>
      <c r="V159" s="75">
        <f t="shared" ref="V159:V162" si="60">T159+U159</f>
        <v>6</v>
      </c>
      <c r="W159" s="75">
        <f t="shared" ref="W159:W162" si="61">SUM(N159:P159)</f>
        <v>3</v>
      </c>
      <c r="X159" s="75">
        <f t="shared" ref="X159:X162" si="62">SUM(Q159:S159)</f>
        <v>3</v>
      </c>
      <c r="Y159" s="75">
        <f t="shared" ref="Y159:Y162" si="63">W159+X159</f>
        <v>6</v>
      </c>
      <c r="Z159" s="75">
        <f t="shared" ref="Z159:AA162" si="64">T159+W159</f>
        <v>6</v>
      </c>
      <c r="AA159" s="75">
        <f t="shared" si="64"/>
        <v>6</v>
      </c>
      <c r="AB159" s="75">
        <f t="shared" ref="AB159:AB162" si="65">Y159+V159</f>
        <v>12</v>
      </c>
      <c r="AC159" s="210"/>
      <c r="AD159" s="210"/>
      <c r="AE159" s="188" t="s">
        <v>363</v>
      </c>
      <c r="AF159" s="391"/>
    </row>
    <row r="160" spans="1:32" s="253" customFormat="1" ht="17.5" customHeight="1" x14ac:dyDescent="0.35">
      <c r="A160" s="226"/>
      <c r="B160" s="223"/>
      <c r="C160" s="280"/>
      <c r="D160" s="280"/>
      <c r="E160" s="255" t="s">
        <v>364</v>
      </c>
      <c r="F160" s="279" t="s">
        <v>365</v>
      </c>
      <c r="G160" s="176"/>
      <c r="H160" s="22"/>
      <c r="I160" s="264"/>
      <c r="J160" s="264"/>
      <c r="K160" s="264"/>
      <c r="L160" s="264"/>
      <c r="M160" s="361"/>
      <c r="N160" s="22">
        <v>1</v>
      </c>
      <c r="O160" s="264"/>
      <c r="P160" s="264"/>
      <c r="Q160" s="264"/>
      <c r="R160" s="264"/>
      <c r="S160" s="361"/>
      <c r="T160" s="12">
        <f>SUM(H160:J160)</f>
        <v>0</v>
      </c>
      <c r="U160" s="12">
        <f>SUM(K160:M160)</f>
        <v>0</v>
      </c>
      <c r="V160" s="12">
        <f>T160+U160</f>
        <v>0</v>
      </c>
      <c r="W160" s="12">
        <f>SUM(N160:P160)</f>
        <v>1</v>
      </c>
      <c r="X160" s="12">
        <f>SUM(Q160:S160)</f>
        <v>0</v>
      </c>
      <c r="Y160" s="12">
        <f>W160+X160</f>
        <v>1</v>
      </c>
      <c r="Z160" s="12">
        <f>T160+W160</f>
        <v>1</v>
      </c>
      <c r="AA160" s="12">
        <f>U160+X160</f>
        <v>0</v>
      </c>
      <c r="AB160" s="12">
        <f>Y160+V160</f>
        <v>1</v>
      </c>
      <c r="AC160" s="211"/>
      <c r="AD160" s="211"/>
      <c r="AE160" s="189"/>
      <c r="AF160" s="392"/>
    </row>
    <row r="161" spans="1:32" s="253" customFormat="1" ht="17.5" customHeight="1" x14ac:dyDescent="0.35">
      <c r="A161" s="226"/>
      <c r="B161" s="223"/>
      <c r="C161" s="280"/>
      <c r="D161" s="280"/>
      <c r="E161" s="255" t="s">
        <v>366</v>
      </c>
      <c r="F161" s="279" t="s">
        <v>367</v>
      </c>
      <c r="G161" s="176" t="s">
        <v>368</v>
      </c>
      <c r="H161" s="22"/>
      <c r="I161" s="264"/>
      <c r="J161" s="264">
        <v>1</v>
      </c>
      <c r="K161" s="264"/>
      <c r="L161" s="264"/>
      <c r="M161" s="361"/>
      <c r="N161" s="22">
        <v>1</v>
      </c>
      <c r="O161" s="264">
        <v>1</v>
      </c>
      <c r="P161" s="264"/>
      <c r="Q161" s="264">
        <v>1</v>
      </c>
      <c r="R161" s="264">
        <v>1</v>
      </c>
      <c r="S161" s="361"/>
      <c r="T161" s="12">
        <f>SUM(H161:J161)</f>
        <v>1</v>
      </c>
      <c r="U161" s="12">
        <f>SUM(K161:M161)</f>
        <v>0</v>
      </c>
      <c r="V161" s="12">
        <f>T161+U161</f>
        <v>1</v>
      </c>
      <c r="W161" s="12">
        <f>SUM(N161:P161)</f>
        <v>2</v>
      </c>
      <c r="X161" s="12">
        <f>SUM(Q161:S161)</f>
        <v>2</v>
      </c>
      <c r="Y161" s="12">
        <f>W161+X161</f>
        <v>4</v>
      </c>
      <c r="Z161" s="12">
        <f>T161+W161</f>
        <v>3</v>
      </c>
      <c r="AA161" s="12">
        <f>U161+X161</f>
        <v>2</v>
      </c>
      <c r="AB161" s="12">
        <f>Y161+V161</f>
        <v>5</v>
      </c>
      <c r="AC161" s="211"/>
      <c r="AD161" s="211"/>
      <c r="AE161" s="189"/>
      <c r="AF161" s="392"/>
    </row>
    <row r="162" spans="1:32" s="253" customFormat="1" ht="17.5" customHeight="1" x14ac:dyDescent="0.35">
      <c r="A162" s="226"/>
      <c r="B162" s="223"/>
      <c r="C162" s="280"/>
      <c r="D162" s="280"/>
      <c r="E162" s="255" t="s">
        <v>369</v>
      </c>
      <c r="F162" s="279" t="s">
        <v>370</v>
      </c>
      <c r="G162" s="176" t="s">
        <v>371</v>
      </c>
      <c r="H162" s="22">
        <v>1</v>
      </c>
      <c r="I162" s="264">
        <v>1</v>
      </c>
      <c r="J162" s="264">
        <v>1</v>
      </c>
      <c r="K162" s="264">
        <v>1</v>
      </c>
      <c r="L162" s="264"/>
      <c r="M162" s="361">
        <v>1</v>
      </c>
      <c r="N162" s="22">
        <v>1</v>
      </c>
      <c r="O162" s="264">
        <v>1</v>
      </c>
      <c r="P162" s="264">
        <v>1</v>
      </c>
      <c r="Q162" s="264">
        <v>1</v>
      </c>
      <c r="R162" s="264">
        <v>1</v>
      </c>
      <c r="S162" s="361">
        <v>1</v>
      </c>
      <c r="T162" s="12">
        <f t="shared" si="58"/>
        <v>3</v>
      </c>
      <c r="U162" s="12">
        <f t="shared" si="59"/>
        <v>2</v>
      </c>
      <c r="V162" s="12">
        <f t="shared" si="60"/>
        <v>5</v>
      </c>
      <c r="W162" s="12">
        <f t="shared" si="61"/>
        <v>3</v>
      </c>
      <c r="X162" s="12">
        <f t="shared" si="62"/>
        <v>3</v>
      </c>
      <c r="Y162" s="12">
        <f t="shared" si="63"/>
        <v>6</v>
      </c>
      <c r="Z162" s="12">
        <f t="shared" si="64"/>
        <v>6</v>
      </c>
      <c r="AA162" s="12">
        <f t="shared" si="64"/>
        <v>5</v>
      </c>
      <c r="AB162" s="12">
        <f t="shared" si="65"/>
        <v>11</v>
      </c>
      <c r="AC162" s="211"/>
      <c r="AD162" s="211"/>
      <c r="AE162" s="189"/>
      <c r="AF162" s="392"/>
    </row>
    <row r="163" spans="1:32" s="253" customFormat="1" ht="17.5" customHeight="1" x14ac:dyDescent="0.35">
      <c r="A163" s="226"/>
      <c r="B163" s="223"/>
      <c r="C163" s="280"/>
      <c r="D163" s="280"/>
      <c r="E163" s="255" t="s">
        <v>372</v>
      </c>
      <c r="F163" s="279"/>
      <c r="G163" s="176"/>
      <c r="H163" s="22"/>
      <c r="I163" s="264"/>
      <c r="J163" s="264"/>
      <c r="K163" s="264"/>
      <c r="L163" s="264"/>
      <c r="M163" s="361"/>
      <c r="N163" s="22"/>
      <c r="O163" s="264"/>
      <c r="P163" s="264">
        <v>1</v>
      </c>
      <c r="Q163" s="264"/>
      <c r="R163" s="264"/>
      <c r="S163" s="361"/>
      <c r="T163" s="12">
        <f>SUM(H163:J163)</f>
        <v>0</v>
      </c>
      <c r="U163" s="12">
        <f>SUM(K163:M163)</f>
        <v>0</v>
      </c>
      <c r="V163" s="12">
        <f>T163+U163</f>
        <v>0</v>
      </c>
      <c r="W163" s="12">
        <f>SUM(N163:P163)</f>
        <v>1</v>
      </c>
      <c r="X163" s="12">
        <f>SUM(Q163:S163)</f>
        <v>0</v>
      </c>
      <c r="Y163" s="12">
        <f>W163+X163</f>
        <v>1</v>
      </c>
      <c r="Z163" s="12">
        <f>T163+W163</f>
        <v>1</v>
      </c>
      <c r="AA163" s="12">
        <f>U163+X163</f>
        <v>0</v>
      </c>
      <c r="AB163" s="12">
        <f>Y163+V163</f>
        <v>1</v>
      </c>
      <c r="AC163" s="211"/>
      <c r="AD163" s="211"/>
      <c r="AE163" s="189"/>
      <c r="AF163" s="392"/>
    </row>
    <row r="164" spans="1:32" s="253" customFormat="1" ht="17.5" customHeight="1" thickBot="1" x14ac:dyDescent="0.4">
      <c r="A164" s="226"/>
      <c r="B164" s="334"/>
      <c r="C164" s="209"/>
      <c r="D164" s="209"/>
      <c r="E164" s="68" t="s">
        <v>373</v>
      </c>
      <c r="F164" s="77" t="s">
        <v>374</v>
      </c>
      <c r="G164" s="178"/>
      <c r="H164" s="142"/>
      <c r="I164" s="78"/>
      <c r="J164" s="78"/>
      <c r="K164" s="78"/>
      <c r="L164" s="78">
        <v>1</v>
      </c>
      <c r="M164" s="367"/>
      <c r="N164" s="142">
        <v>1</v>
      </c>
      <c r="O164" s="78"/>
      <c r="P164" s="78"/>
      <c r="Q164" s="78">
        <v>1</v>
      </c>
      <c r="R164" s="78"/>
      <c r="S164" s="367"/>
      <c r="T164" s="76">
        <f>SUM(H164:J164)</f>
        <v>0</v>
      </c>
      <c r="U164" s="76">
        <f>SUM(K164:M164)</f>
        <v>1</v>
      </c>
      <c r="V164" s="76">
        <f>T164+U164</f>
        <v>1</v>
      </c>
      <c r="W164" s="76">
        <f>SUM(N164:P164)</f>
        <v>1</v>
      </c>
      <c r="X164" s="76">
        <f>SUM(Q164:S164)</f>
        <v>1</v>
      </c>
      <c r="Y164" s="76">
        <f>W164+X164</f>
        <v>2</v>
      </c>
      <c r="Z164" s="76">
        <f>T164+W164</f>
        <v>1</v>
      </c>
      <c r="AA164" s="76">
        <f>U164+X164</f>
        <v>2</v>
      </c>
      <c r="AB164" s="76">
        <f>Y164+V164</f>
        <v>3</v>
      </c>
      <c r="AC164" s="212"/>
      <c r="AD164" s="212"/>
      <c r="AE164" s="195"/>
      <c r="AF164" s="393"/>
    </row>
    <row r="165" spans="1:32" ht="16" customHeight="1" x14ac:dyDescent="0.35">
      <c r="A165" s="86"/>
      <c r="B165" s="139"/>
      <c r="C165" s="261"/>
      <c r="D165" s="261"/>
      <c r="E165" s="276"/>
      <c r="F165" s="277"/>
      <c r="G165" s="341"/>
      <c r="H165" s="87"/>
      <c r="I165" s="261"/>
      <c r="J165" s="261"/>
      <c r="K165" s="261"/>
      <c r="L165" s="261"/>
      <c r="M165" s="360"/>
      <c r="N165" s="87"/>
      <c r="O165" s="261"/>
      <c r="P165" s="261"/>
      <c r="Q165" s="261"/>
      <c r="R165" s="261"/>
      <c r="S165" s="360"/>
      <c r="T165" s="371"/>
      <c r="U165" s="89"/>
      <c r="V165" s="89"/>
      <c r="W165" s="88"/>
      <c r="X165" s="89"/>
      <c r="Y165" s="89"/>
      <c r="Z165" s="88"/>
      <c r="AA165" s="89"/>
      <c r="AB165" s="89"/>
      <c r="AC165" s="90"/>
      <c r="AD165" s="91"/>
      <c r="AE165" s="379"/>
      <c r="AF165" s="92"/>
    </row>
    <row r="166" spans="1:32" s="253" customFormat="1" ht="14.5" customHeight="1" x14ac:dyDescent="0.35">
      <c r="A166" s="226" t="s">
        <v>375</v>
      </c>
      <c r="B166" s="35" t="s">
        <v>376</v>
      </c>
      <c r="C166" s="266"/>
      <c r="D166" s="266"/>
      <c r="E166" s="266"/>
      <c r="F166" s="266"/>
      <c r="G166" s="24"/>
      <c r="H166" s="23"/>
      <c r="I166" s="266"/>
      <c r="J166" s="266"/>
      <c r="K166" s="266"/>
      <c r="L166" s="266"/>
      <c r="M166" s="24"/>
      <c r="N166" s="23"/>
      <c r="O166" s="266"/>
      <c r="P166" s="266"/>
      <c r="Q166" s="266"/>
      <c r="R166" s="266"/>
      <c r="S166" s="24"/>
      <c r="T166" s="266"/>
      <c r="U166" s="13"/>
      <c r="V166" s="13"/>
      <c r="W166" s="23"/>
      <c r="X166" s="13"/>
      <c r="Y166" s="13"/>
      <c r="Z166" s="23"/>
      <c r="AA166" s="13"/>
      <c r="AB166" s="13"/>
      <c r="AC166" s="45"/>
      <c r="AD166" s="45"/>
      <c r="AE166" s="23"/>
      <c r="AF166" s="45"/>
    </row>
    <row r="167" spans="1:32" s="253" customFormat="1" ht="17.149999999999999" customHeight="1" x14ac:dyDescent="0.35">
      <c r="A167" s="226"/>
      <c r="B167" s="223" t="s">
        <v>119</v>
      </c>
      <c r="C167" s="291" t="s">
        <v>377</v>
      </c>
      <c r="D167" s="291" t="s">
        <v>377</v>
      </c>
      <c r="E167" s="255" t="s">
        <v>378</v>
      </c>
      <c r="F167" s="299" t="s">
        <v>379</v>
      </c>
      <c r="G167" s="343" t="s">
        <v>380</v>
      </c>
      <c r="H167" s="433"/>
      <c r="I167" s="434">
        <v>1</v>
      </c>
      <c r="J167" s="434"/>
      <c r="K167" s="434">
        <v>1</v>
      </c>
      <c r="L167" s="434"/>
      <c r="M167" s="435"/>
      <c r="N167" s="433">
        <v>1</v>
      </c>
      <c r="O167" s="434">
        <v>1</v>
      </c>
      <c r="P167" s="434">
        <v>1</v>
      </c>
      <c r="Q167" s="434">
        <v>1</v>
      </c>
      <c r="R167" s="434"/>
      <c r="S167" s="435">
        <v>1</v>
      </c>
      <c r="T167" s="256">
        <f>SUM(H167:J167)</f>
        <v>1</v>
      </c>
      <c r="U167" s="12">
        <f>SUM(K167:M167)</f>
        <v>1</v>
      </c>
      <c r="V167" s="12">
        <f>T167+U167</f>
        <v>2</v>
      </c>
      <c r="W167" s="42">
        <f>SUM(N167:P167)</f>
        <v>3</v>
      </c>
      <c r="X167" s="12">
        <f>SUM(Q167:S167)</f>
        <v>2</v>
      </c>
      <c r="Y167" s="12">
        <f>W167+X167</f>
        <v>5</v>
      </c>
      <c r="Z167" s="42">
        <f t="shared" ref="Z167:AA174" si="66">T167+W167</f>
        <v>4</v>
      </c>
      <c r="AA167" s="12">
        <f t="shared" si="66"/>
        <v>3</v>
      </c>
      <c r="AB167" s="12">
        <f>Y167+V167</f>
        <v>7</v>
      </c>
      <c r="AC167" s="224"/>
      <c r="AD167" s="224"/>
      <c r="AE167" s="194" t="s">
        <v>381</v>
      </c>
      <c r="AF167" s="191"/>
    </row>
    <row r="168" spans="1:32" s="253" customFormat="1" ht="17.149999999999999" customHeight="1" x14ac:dyDescent="0.35">
      <c r="A168" s="226"/>
      <c r="B168" s="223"/>
      <c r="C168" s="291"/>
      <c r="D168" s="291"/>
      <c r="E168" s="255" t="s">
        <v>382</v>
      </c>
      <c r="F168" s="299"/>
      <c r="G168" s="343"/>
      <c r="H168" s="433"/>
      <c r="I168" s="434"/>
      <c r="J168" s="434"/>
      <c r="K168" s="434"/>
      <c r="L168" s="434"/>
      <c r="M168" s="435"/>
      <c r="N168" s="433">
        <v>1</v>
      </c>
      <c r="O168" s="434"/>
      <c r="P168" s="434">
        <v>1</v>
      </c>
      <c r="Q168" s="434">
        <v>1</v>
      </c>
      <c r="R168" s="434"/>
      <c r="S168" s="435"/>
      <c r="T168" s="256">
        <f>SUM(H168:J168)</f>
        <v>0</v>
      </c>
      <c r="U168" s="12">
        <f>SUM(K168:M168)</f>
        <v>0</v>
      </c>
      <c r="V168" s="12">
        <f>T168+U168</f>
        <v>0</v>
      </c>
      <c r="W168" s="42">
        <f>SUM(N168:P168)</f>
        <v>2</v>
      </c>
      <c r="X168" s="12">
        <f>SUM(Q168:S168)</f>
        <v>1</v>
      </c>
      <c r="Y168" s="12">
        <f>W168+X168</f>
        <v>3</v>
      </c>
      <c r="Z168" s="42">
        <f t="shared" si="66"/>
        <v>2</v>
      </c>
      <c r="AA168" s="12">
        <f t="shared" si="66"/>
        <v>1</v>
      </c>
      <c r="AB168" s="12">
        <f>Y168+V168</f>
        <v>3</v>
      </c>
      <c r="AC168" s="224"/>
      <c r="AD168" s="224"/>
      <c r="AE168" s="194"/>
      <c r="AF168" s="191"/>
    </row>
    <row r="169" spans="1:32" s="253" customFormat="1" ht="17.149999999999999" customHeight="1" x14ac:dyDescent="0.35">
      <c r="A169" s="226"/>
      <c r="B169" s="223"/>
      <c r="C169" s="291"/>
      <c r="D169" s="291"/>
      <c r="E169" s="267" t="s">
        <v>383</v>
      </c>
      <c r="F169" s="299" t="s">
        <v>384</v>
      </c>
      <c r="G169" s="343" t="s">
        <v>385</v>
      </c>
      <c r="H169" s="433">
        <v>1</v>
      </c>
      <c r="I169" s="434"/>
      <c r="J169" s="434">
        <v>1</v>
      </c>
      <c r="K169" s="434"/>
      <c r="L169" s="434"/>
      <c r="M169" s="435">
        <v>1</v>
      </c>
      <c r="N169" s="433"/>
      <c r="O169" s="434">
        <v>1</v>
      </c>
      <c r="P169" s="434">
        <v>1</v>
      </c>
      <c r="Q169" s="434"/>
      <c r="R169" s="434"/>
      <c r="S169" s="435">
        <v>1</v>
      </c>
      <c r="T169" s="256">
        <f>SUM(H169:J169)</f>
        <v>2</v>
      </c>
      <c r="U169" s="12">
        <f>SUM(K169:M169)</f>
        <v>1</v>
      </c>
      <c r="V169" s="12">
        <f>T169+U169</f>
        <v>3</v>
      </c>
      <c r="W169" s="42">
        <f>SUM(N169:P169)</f>
        <v>2</v>
      </c>
      <c r="X169" s="12">
        <f>SUM(Q169:S169)</f>
        <v>1</v>
      </c>
      <c r="Y169" s="12">
        <f>W169+X169</f>
        <v>3</v>
      </c>
      <c r="Z169" s="42">
        <f t="shared" si="66"/>
        <v>4</v>
      </c>
      <c r="AA169" s="12">
        <f t="shared" si="66"/>
        <v>2</v>
      </c>
      <c r="AB169" s="12">
        <f>Y169+V169</f>
        <v>6</v>
      </c>
      <c r="AC169" s="224"/>
      <c r="AD169" s="224"/>
      <c r="AE169" s="194"/>
      <c r="AF169" s="191"/>
    </row>
    <row r="170" spans="1:32" s="253" customFormat="1" ht="17.149999999999999" customHeight="1" x14ac:dyDescent="0.35">
      <c r="A170" s="226"/>
      <c r="B170" s="223"/>
      <c r="C170" s="291"/>
      <c r="D170" s="291"/>
      <c r="E170" s="267" t="s">
        <v>386</v>
      </c>
      <c r="F170" s="299"/>
      <c r="G170" s="343"/>
      <c r="H170" s="433"/>
      <c r="I170" s="434"/>
      <c r="J170" s="434"/>
      <c r="K170" s="434"/>
      <c r="L170" s="434"/>
      <c r="M170" s="435">
        <v>1</v>
      </c>
      <c r="N170" s="433"/>
      <c r="O170" s="434">
        <v>1</v>
      </c>
      <c r="P170" s="434"/>
      <c r="Q170" s="434">
        <v>1</v>
      </c>
      <c r="R170" s="434"/>
      <c r="S170" s="435"/>
      <c r="T170" s="256">
        <f>SUM(H170:J170)</f>
        <v>0</v>
      </c>
      <c r="U170" s="12">
        <f>SUM(K170:M170)</f>
        <v>1</v>
      </c>
      <c r="V170" s="12">
        <f>T170+U170</f>
        <v>1</v>
      </c>
      <c r="W170" s="42">
        <f>SUM(N170:P170)</f>
        <v>1</v>
      </c>
      <c r="X170" s="12">
        <f>SUM(Q170:S170)</f>
        <v>1</v>
      </c>
      <c r="Y170" s="12">
        <f>W170+X170</f>
        <v>2</v>
      </c>
      <c r="Z170" s="42">
        <f t="shared" si="66"/>
        <v>1</v>
      </c>
      <c r="AA170" s="12">
        <f t="shared" si="66"/>
        <v>2</v>
      </c>
      <c r="AB170" s="12">
        <f>Y170+V170</f>
        <v>3</v>
      </c>
      <c r="AC170" s="224"/>
      <c r="AD170" s="224"/>
      <c r="AE170" s="194"/>
      <c r="AF170" s="191"/>
    </row>
    <row r="171" spans="1:32" s="253" customFormat="1" ht="17.149999999999999" customHeight="1" x14ac:dyDescent="0.35">
      <c r="A171" s="226"/>
      <c r="B171" s="223"/>
      <c r="C171" s="291"/>
      <c r="D171" s="291"/>
      <c r="E171" s="267" t="s">
        <v>387</v>
      </c>
      <c r="F171" s="299" t="s">
        <v>388</v>
      </c>
      <c r="G171" s="343"/>
      <c r="H171" s="433"/>
      <c r="I171" s="434"/>
      <c r="J171" s="434"/>
      <c r="K171" s="434"/>
      <c r="L171" s="434">
        <v>1</v>
      </c>
      <c r="M171" s="435"/>
      <c r="N171" s="433"/>
      <c r="O171" s="434"/>
      <c r="P171" s="434"/>
      <c r="Q171" s="434"/>
      <c r="R171" s="434"/>
      <c r="S171" s="435"/>
      <c r="T171" s="256">
        <f t="shared" ref="T171:T172" si="67">SUM(H171:J171)</f>
        <v>0</v>
      </c>
      <c r="U171" s="12">
        <f t="shared" ref="U171:U172" si="68">SUM(K171:M171)</f>
        <v>1</v>
      </c>
      <c r="V171" s="12">
        <f t="shared" ref="V171:V172" si="69">T171+U171</f>
        <v>1</v>
      </c>
      <c r="W171" s="42">
        <f t="shared" ref="W171:W172" si="70">SUM(N171:P171)</f>
        <v>0</v>
      </c>
      <c r="X171" s="12">
        <f t="shared" ref="X171:X172" si="71">SUM(Q171:S171)</f>
        <v>0</v>
      </c>
      <c r="Y171" s="12">
        <f t="shared" ref="Y171:Y172" si="72">W171+X171</f>
        <v>0</v>
      </c>
      <c r="Z171" s="42">
        <f t="shared" si="66"/>
        <v>0</v>
      </c>
      <c r="AA171" s="12">
        <f t="shared" si="66"/>
        <v>1</v>
      </c>
      <c r="AB171" s="12">
        <f t="shared" ref="AB171:AB172" si="73">Y171+V171</f>
        <v>1</v>
      </c>
      <c r="AC171" s="224"/>
      <c r="AD171" s="224"/>
      <c r="AE171" s="194"/>
      <c r="AF171" s="191"/>
    </row>
    <row r="172" spans="1:32" s="253" customFormat="1" ht="17.149999999999999" customHeight="1" x14ac:dyDescent="0.35">
      <c r="A172" s="226"/>
      <c r="B172" s="223"/>
      <c r="C172" s="291"/>
      <c r="D172" s="291"/>
      <c r="E172" s="267" t="s">
        <v>389</v>
      </c>
      <c r="F172" s="299"/>
      <c r="G172" s="343"/>
      <c r="H172" s="433"/>
      <c r="I172" s="434"/>
      <c r="J172" s="434"/>
      <c r="K172" s="434"/>
      <c r="L172" s="434"/>
      <c r="M172" s="435">
        <v>1</v>
      </c>
      <c r="N172" s="433"/>
      <c r="O172" s="434"/>
      <c r="P172" s="434"/>
      <c r="Q172" s="434"/>
      <c r="R172" s="434"/>
      <c r="S172" s="435"/>
      <c r="T172" s="256">
        <f t="shared" si="67"/>
        <v>0</v>
      </c>
      <c r="U172" s="12">
        <f t="shared" si="68"/>
        <v>1</v>
      </c>
      <c r="V172" s="12">
        <f t="shared" si="69"/>
        <v>1</v>
      </c>
      <c r="W172" s="42">
        <f t="shared" si="70"/>
        <v>0</v>
      </c>
      <c r="X172" s="12">
        <f t="shared" si="71"/>
        <v>0</v>
      </c>
      <c r="Y172" s="12">
        <f t="shared" si="72"/>
        <v>0</v>
      </c>
      <c r="Z172" s="42">
        <f t="shared" si="66"/>
        <v>0</v>
      </c>
      <c r="AA172" s="12">
        <f t="shared" si="66"/>
        <v>1</v>
      </c>
      <c r="AB172" s="12">
        <f t="shared" si="73"/>
        <v>1</v>
      </c>
      <c r="AC172" s="224"/>
      <c r="AD172" s="224"/>
      <c r="AE172" s="194"/>
      <c r="AF172" s="191"/>
    </row>
    <row r="173" spans="1:32" s="253" customFormat="1" ht="16.5" customHeight="1" x14ac:dyDescent="0.35">
      <c r="A173" s="226"/>
      <c r="B173" s="223"/>
      <c r="C173" s="291"/>
      <c r="D173" s="291" t="s">
        <v>390</v>
      </c>
      <c r="E173" s="255" t="s">
        <v>391</v>
      </c>
      <c r="F173" s="279"/>
      <c r="G173" s="176"/>
      <c r="H173" s="433"/>
      <c r="I173" s="434"/>
      <c r="J173" s="434"/>
      <c r="K173" s="434"/>
      <c r="L173" s="434"/>
      <c r="M173" s="435"/>
      <c r="N173" s="433"/>
      <c r="O173" s="434">
        <v>1</v>
      </c>
      <c r="P173" s="434"/>
      <c r="Q173" s="434"/>
      <c r="R173" s="434"/>
      <c r="S173" s="435"/>
      <c r="T173" s="256">
        <f>SUM(H173:J173)</f>
        <v>0</v>
      </c>
      <c r="U173" s="12">
        <f>SUM(K173:M173)</f>
        <v>0</v>
      </c>
      <c r="V173" s="12">
        <f>T173+U173</f>
        <v>0</v>
      </c>
      <c r="W173" s="42">
        <f>SUM(N173:P173)</f>
        <v>1</v>
      </c>
      <c r="X173" s="12">
        <f>SUM(Q173:S173)</f>
        <v>0</v>
      </c>
      <c r="Y173" s="12">
        <f>W173+X173</f>
        <v>1</v>
      </c>
      <c r="Z173" s="42">
        <f t="shared" si="66"/>
        <v>1</v>
      </c>
      <c r="AA173" s="12">
        <f t="shared" si="66"/>
        <v>0</v>
      </c>
      <c r="AB173" s="12">
        <f>Y173+V173</f>
        <v>1</v>
      </c>
      <c r="AC173" s="224"/>
      <c r="AD173" s="224"/>
      <c r="AE173" s="194"/>
      <c r="AF173" s="191"/>
    </row>
    <row r="174" spans="1:32" s="253" customFormat="1" ht="14.15" customHeight="1" x14ac:dyDescent="0.35">
      <c r="A174" s="226"/>
      <c r="B174" s="223"/>
      <c r="C174" s="291"/>
      <c r="D174" s="291"/>
      <c r="E174" s="255" t="s">
        <v>392</v>
      </c>
      <c r="F174" s="279" t="s">
        <v>393</v>
      </c>
      <c r="G174" s="176"/>
      <c r="H174" s="433"/>
      <c r="I174" s="434"/>
      <c r="J174" s="434"/>
      <c r="K174" s="434"/>
      <c r="L174" s="434"/>
      <c r="M174" s="435"/>
      <c r="N174" s="433"/>
      <c r="O174" s="434">
        <v>1</v>
      </c>
      <c r="P174" s="434"/>
      <c r="Q174" s="434"/>
      <c r="R174" s="434"/>
      <c r="S174" s="435"/>
      <c r="T174" s="256">
        <f>SUM(H174:J174)</f>
        <v>0</v>
      </c>
      <c r="U174" s="12">
        <f>SUM(K174:M174)</f>
        <v>0</v>
      </c>
      <c r="V174" s="12">
        <f>T174+U174</f>
        <v>0</v>
      </c>
      <c r="W174" s="42">
        <f>SUM(N174:P174)</f>
        <v>1</v>
      </c>
      <c r="X174" s="12">
        <f>SUM(Q174:S174)</f>
        <v>0</v>
      </c>
      <c r="Y174" s="12">
        <f>W174+X174</f>
        <v>1</v>
      </c>
      <c r="Z174" s="42">
        <f t="shared" si="66"/>
        <v>1</v>
      </c>
      <c r="AA174" s="12">
        <f t="shared" si="66"/>
        <v>0</v>
      </c>
      <c r="AB174" s="12">
        <f>Y174+V174</f>
        <v>1</v>
      </c>
      <c r="AC174" s="224"/>
      <c r="AD174" s="224"/>
      <c r="AE174" s="194"/>
      <c r="AF174" s="191"/>
    </row>
    <row r="175" spans="1:32" s="253" customFormat="1" ht="14.5" customHeight="1" x14ac:dyDescent="0.35">
      <c r="A175" s="226"/>
      <c r="B175" s="36" t="s">
        <v>394</v>
      </c>
      <c r="C175" s="262"/>
      <c r="D175" s="262"/>
      <c r="E175" s="262"/>
      <c r="F175" s="262"/>
      <c r="G175" s="27"/>
      <c r="H175" s="403"/>
      <c r="I175" s="404"/>
      <c r="J175" s="404"/>
      <c r="K175" s="404"/>
      <c r="L175" s="404"/>
      <c r="M175" s="405"/>
      <c r="N175" s="403"/>
      <c r="O175" s="404"/>
      <c r="P175" s="404"/>
      <c r="Q175" s="404"/>
      <c r="R175" s="404"/>
      <c r="S175" s="405"/>
      <c r="T175" s="262"/>
      <c r="U175" s="14"/>
      <c r="V175" s="14"/>
      <c r="W175" s="26"/>
      <c r="X175" s="14"/>
      <c r="Y175" s="14"/>
      <c r="Z175" s="26"/>
      <c r="AA175" s="14"/>
      <c r="AB175" s="14"/>
      <c r="AC175" s="46"/>
      <c r="AD175" s="46"/>
      <c r="AE175" s="26"/>
      <c r="AF175" s="46"/>
    </row>
    <row r="176" spans="1:32" s="254" customFormat="1" ht="21" customHeight="1" x14ac:dyDescent="0.35">
      <c r="A176" s="226"/>
      <c r="B176" s="223" t="s">
        <v>119</v>
      </c>
      <c r="C176" s="300" t="s">
        <v>395</v>
      </c>
      <c r="D176" s="300" t="s">
        <v>395</v>
      </c>
      <c r="E176" s="301" t="s">
        <v>396</v>
      </c>
      <c r="F176" s="302" t="s">
        <v>397</v>
      </c>
      <c r="G176" s="442" t="s">
        <v>398</v>
      </c>
      <c r="H176" s="436">
        <v>1</v>
      </c>
      <c r="I176" s="437"/>
      <c r="J176" s="437">
        <v>1</v>
      </c>
      <c r="K176" s="437">
        <v>1</v>
      </c>
      <c r="L176" s="437">
        <v>1</v>
      </c>
      <c r="M176" s="438">
        <v>1</v>
      </c>
      <c r="N176" s="436"/>
      <c r="O176" s="437">
        <v>1</v>
      </c>
      <c r="P176" s="437"/>
      <c r="Q176" s="437">
        <v>1</v>
      </c>
      <c r="R176" s="437">
        <v>1</v>
      </c>
      <c r="S176" s="438"/>
      <c r="T176" s="256">
        <f t="shared" ref="T176:T181" si="74">SUM(H176:J176)</f>
        <v>2</v>
      </c>
      <c r="U176" s="12">
        <f t="shared" ref="U176:U181" si="75">SUM(K176:M176)</f>
        <v>3</v>
      </c>
      <c r="V176" s="12">
        <f t="shared" ref="V176:V181" si="76">T176+U176</f>
        <v>5</v>
      </c>
      <c r="W176" s="42">
        <f>SUM(N176:P176)</f>
        <v>1</v>
      </c>
      <c r="X176" s="12">
        <f t="shared" ref="X176:X181" si="77">SUM(Q176:S176)</f>
        <v>2</v>
      </c>
      <c r="Y176" s="12">
        <f t="shared" ref="Y176:Y181" si="78">W176+X176</f>
        <v>3</v>
      </c>
      <c r="Z176" s="42">
        <f t="shared" ref="Z176:AA179" si="79">T176+W176</f>
        <v>3</v>
      </c>
      <c r="AA176" s="12">
        <f t="shared" si="79"/>
        <v>5</v>
      </c>
      <c r="AB176" s="12">
        <f t="shared" ref="AB176:AB181" si="80">Y176+V176</f>
        <v>8</v>
      </c>
      <c r="AC176" s="53"/>
      <c r="AD176" s="206"/>
      <c r="AE176" s="386" t="s">
        <v>399</v>
      </c>
      <c r="AF176" s="204" t="s">
        <v>400</v>
      </c>
    </row>
    <row r="177" spans="1:32" s="254" customFormat="1" ht="21" customHeight="1" x14ac:dyDescent="0.35">
      <c r="A177" s="226"/>
      <c r="B177" s="223"/>
      <c r="C177" s="300"/>
      <c r="D177" s="300"/>
      <c r="E177" s="255" t="s">
        <v>401</v>
      </c>
      <c r="F177" s="299" t="s">
        <v>402</v>
      </c>
      <c r="G177" s="443" t="s">
        <v>403</v>
      </c>
      <c r="H177" s="433"/>
      <c r="I177" s="434">
        <v>1</v>
      </c>
      <c r="J177" s="434"/>
      <c r="K177" s="434"/>
      <c r="L177" s="434"/>
      <c r="M177" s="439">
        <v>1</v>
      </c>
      <c r="N177" s="440">
        <v>1</v>
      </c>
      <c r="O177" s="434">
        <v>1</v>
      </c>
      <c r="P177" s="434">
        <v>1</v>
      </c>
      <c r="Q177" s="434">
        <v>1</v>
      </c>
      <c r="R177" s="437">
        <v>1</v>
      </c>
      <c r="S177" s="438"/>
      <c r="T177" s="256">
        <f t="shared" si="74"/>
        <v>1</v>
      </c>
      <c r="U177" s="12">
        <f t="shared" si="75"/>
        <v>1</v>
      </c>
      <c r="V177" s="12">
        <f t="shared" si="76"/>
        <v>2</v>
      </c>
      <c r="W177" s="42">
        <f>SUM(M177:P177)</f>
        <v>4</v>
      </c>
      <c r="X177" s="12">
        <f t="shared" si="77"/>
        <v>2</v>
      </c>
      <c r="Y177" s="12">
        <f t="shared" si="78"/>
        <v>6</v>
      </c>
      <c r="Z177" s="42">
        <f t="shared" si="79"/>
        <v>5</v>
      </c>
      <c r="AA177" s="12">
        <f t="shared" si="79"/>
        <v>3</v>
      </c>
      <c r="AB177" s="12">
        <f t="shared" si="80"/>
        <v>8</v>
      </c>
      <c r="AC177" s="54"/>
      <c r="AD177" s="206"/>
      <c r="AE177" s="386"/>
      <c r="AF177" s="204"/>
    </row>
    <row r="178" spans="1:32" s="254" customFormat="1" ht="27.5" customHeight="1" x14ac:dyDescent="0.35">
      <c r="A178" s="226"/>
      <c r="B178" s="223"/>
      <c r="C178" s="300"/>
      <c r="D178" s="300"/>
      <c r="E178" s="292" t="s">
        <v>404</v>
      </c>
      <c r="F178" s="303" t="s">
        <v>405</v>
      </c>
      <c r="G178" s="443" t="s">
        <v>406</v>
      </c>
      <c r="H178" s="433"/>
      <c r="I178" s="434">
        <v>1</v>
      </c>
      <c r="J178" s="434"/>
      <c r="K178" s="434"/>
      <c r="L178" s="434"/>
      <c r="M178" s="435"/>
      <c r="N178" s="433">
        <v>1</v>
      </c>
      <c r="O178" s="434"/>
      <c r="P178" s="434">
        <v>1</v>
      </c>
      <c r="Q178" s="434">
        <v>1</v>
      </c>
      <c r="R178" s="437">
        <v>1</v>
      </c>
      <c r="S178" s="438"/>
      <c r="T178" s="256">
        <f t="shared" si="74"/>
        <v>1</v>
      </c>
      <c r="U178" s="12">
        <f t="shared" si="75"/>
        <v>0</v>
      </c>
      <c r="V178" s="12">
        <f t="shared" si="76"/>
        <v>1</v>
      </c>
      <c r="W178" s="42">
        <f>SUM(N178:P178)</f>
        <v>2</v>
      </c>
      <c r="X178" s="12">
        <f t="shared" si="77"/>
        <v>2</v>
      </c>
      <c r="Y178" s="12">
        <f t="shared" si="78"/>
        <v>4</v>
      </c>
      <c r="Z178" s="42">
        <f t="shared" si="79"/>
        <v>3</v>
      </c>
      <c r="AA178" s="12">
        <f t="shared" si="79"/>
        <v>2</v>
      </c>
      <c r="AB178" s="12">
        <f t="shared" si="80"/>
        <v>5</v>
      </c>
      <c r="AC178" s="54"/>
      <c r="AD178" s="206"/>
      <c r="AE178" s="386"/>
      <c r="AF178" s="204"/>
    </row>
    <row r="179" spans="1:32" s="254" customFormat="1" ht="21" customHeight="1" x14ac:dyDescent="0.35">
      <c r="A179" s="226"/>
      <c r="B179" s="223"/>
      <c r="C179" s="300"/>
      <c r="D179" s="300"/>
      <c r="E179" s="255" t="s">
        <v>407</v>
      </c>
      <c r="F179" s="268"/>
      <c r="G179" s="442"/>
      <c r="H179" s="436"/>
      <c r="I179" s="437"/>
      <c r="J179" s="437"/>
      <c r="K179" s="437"/>
      <c r="L179" s="437"/>
      <c r="M179" s="438"/>
      <c r="N179" s="436">
        <v>1</v>
      </c>
      <c r="O179" s="437"/>
      <c r="P179" s="437"/>
      <c r="Q179" s="437"/>
      <c r="R179" s="437"/>
      <c r="S179" s="438"/>
      <c r="T179" s="256">
        <f t="shared" si="74"/>
        <v>0</v>
      </c>
      <c r="U179" s="12">
        <f t="shared" si="75"/>
        <v>0</v>
      </c>
      <c r="V179" s="12">
        <f t="shared" si="76"/>
        <v>0</v>
      </c>
      <c r="W179" s="42">
        <f>SUM(N179:P179)</f>
        <v>1</v>
      </c>
      <c r="X179" s="12">
        <f t="shared" si="77"/>
        <v>0</v>
      </c>
      <c r="Y179" s="12">
        <f t="shared" si="78"/>
        <v>1</v>
      </c>
      <c r="Z179" s="42">
        <f t="shared" si="79"/>
        <v>1</v>
      </c>
      <c r="AA179" s="12">
        <f t="shared" si="79"/>
        <v>0</v>
      </c>
      <c r="AB179" s="12">
        <f t="shared" si="80"/>
        <v>1</v>
      </c>
      <c r="AC179" s="54"/>
      <c r="AD179" s="206"/>
      <c r="AE179" s="386"/>
      <c r="AF179" s="204"/>
    </row>
    <row r="180" spans="1:32" s="254" customFormat="1" ht="21" customHeight="1" x14ac:dyDescent="0.35">
      <c r="A180" s="226"/>
      <c r="B180" s="223"/>
      <c r="C180" s="300"/>
      <c r="D180" s="300"/>
      <c r="E180" s="255" t="s">
        <v>408</v>
      </c>
      <c r="F180" s="268"/>
      <c r="G180" s="442"/>
      <c r="H180" s="436"/>
      <c r="I180" s="437"/>
      <c r="J180" s="437"/>
      <c r="K180" s="437"/>
      <c r="L180" s="437"/>
      <c r="M180" s="438">
        <v>1</v>
      </c>
      <c r="N180" s="436"/>
      <c r="O180" s="437"/>
      <c r="P180" s="437"/>
      <c r="Q180" s="437"/>
      <c r="R180" s="437"/>
      <c r="S180" s="438"/>
      <c r="T180" s="256">
        <f t="shared" si="74"/>
        <v>0</v>
      </c>
      <c r="U180" s="12">
        <f t="shared" si="75"/>
        <v>1</v>
      </c>
      <c r="V180" s="12">
        <f t="shared" si="76"/>
        <v>1</v>
      </c>
      <c r="W180" s="42">
        <f>SUM(N180:P180)</f>
        <v>0</v>
      </c>
      <c r="X180" s="12">
        <f t="shared" si="77"/>
        <v>0</v>
      </c>
      <c r="Y180" s="12">
        <f t="shared" si="78"/>
        <v>0</v>
      </c>
      <c r="Z180" s="42">
        <f t="shared" ref="Z180" si="81">T180+W180</f>
        <v>0</v>
      </c>
      <c r="AA180" s="12">
        <f t="shared" ref="AA180" si="82">U180+X180</f>
        <v>1</v>
      </c>
      <c r="AB180" s="12">
        <f t="shared" si="80"/>
        <v>1</v>
      </c>
      <c r="AC180" s="54"/>
      <c r="AD180" s="206"/>
      <c r="AE180" s="386"/>
      <c r="AF180" s="204"/>
    </row>
    <row r="181" spans="1:32" s="254" customFormat="1" ht="21" customHeight="1" x14ac:dyDescent="0.35">
      <c r="A181" s="226"/>
      <c r="B181" s="223"/>
      <c r="C181" s="300"/>
      <c r="D181" s="300"/>
      <c r="E181" s="255" t="s">
        <v>409</v>
      </c>
      <c r="F181" s="268" t="s">
        <v>410</v>
      </c>
      <c r="G181" s="442" t="s">
        <v>411</v>
      </c>
      <c r="H181" s="436"/>
      <c r="I181" s="437"/>
      <c r="J181" s="437"/>
      <c r="K181" s="437"/>
      <c r="L181" s="437"/>
      <c r="M181" s="438"/>
      <c r="N181" s="436"/>
      <c r="O181" s="437"/>
      <c r="P181" s="437">
        <v>1</v>
      </c>
      <c r="Q181" s="437"/>
      <c r="R181" s="437">
        <v>1</v>
      </c>
      <c r="S181" s="438"/>
      <c r="T181" s="256">
        <f t="shared" si="74"/>
        <v>0</v>
      </c>
      <c r="U181" s="12">
        <f t="shared" si="75"/>
        <v>0</v>
      </c>
      <c r="V181" s="12">
        <f t="shared" si="76"/>
        <v>0</v>
      </c>
      <c r="W181" s="42">
        <f>SUM(N181:P181)</f>
        <v>1</v>
      </c>
      <c r="X181" s="12">
        <f t="shared" si="77"/>
        <v>1</v>
      </c>
      <c r="Y181" s="12">
        <f t="shared" si="78"/>
        <v>2</v>
      </c>
      <c r="Z181" s="42">
        <f>T181+W181</f>
        <v>1</v>
      </c>
      <c r="AA181" s="12">
        <f>U181+X181</f>
        <v>1</v>
      </c>
      <c r="AB181" s="12">
        <f t="shared" si="80"/>
        <v>2</v>
      </c>
      <c r="AC181" s="54"/>
      <c r="AD181" s="206"/>
      <c r="AE181" s="386"/>
      <c r="AF181" s="204"/>
    </row>
    <row r="182" spans="1:32" s="253" customFormat="1" ht="12" customHeight="1" x14ac:dyDescent="0.35">
      <c r="A182" s="226"/>
      <c r="B182" s="37" t="s">
        <v>412</v>
      </c>
      <c r="C182" s="269"/>
      <c r="D182" s="269"/>
      <c r="E182" s="269"/>
      <c r="F182" s="269"/>
      <c r="G182" s="29"/>
      <c r="H182" s="403"/>
      <c r="I182" s="404"/>
      <c r="J182" s="404"/>
      <c r="K182" s="404"/>
      <c r="L182" s="404"/>
      <c r="M182" s="405"/>
      <c r="N182" s="403"/>
      <c r="O182" s="404"/>
      <c r="P182" s="404"/>
      <c r="Q182" s="404"/>
      <c r="R182" s="404"/>
      <c r="S182" s="405"/>
      <c r="T182" s="269"/>
      <c r="U182" s="15"/>
      <c r="V182" s="15"/>
      <c r="W182" s="28"/>
      <c r="X182" s="15"/>
      <c r="Y182" s="15"/>
      <c r="Z182" s="28"/>
      <c r="AA182" s="15"/>
      <c r="AB182" s="15"/>
      <c r="AC182" s="47"/>
      <c r="AD182" s="47"/>
      <c r="AE182" s="28"/>
      <c r="AF182" s="47"/>
    </row>
    <row r="183" spans="1:32" s="253" customFormat="1" ht="21" customHeight="1" x14ac:dyDescent="0.35">
      <c r="A183" s="226"/>
      <c r="B183" s="230" t="s">
        <v>119</v>
      </c>
      <c r="C183" s="304" t="s">
        <v>413</v>
      </c>
      <c r="D183" s="304" t="s">
        <v>413</v>
      </c>
      <c r="E183" s="305" t="s">
        <v>414</v>
      </c>
      <c r="F183" s="281" t="s">
        <v>415</v>
      </c>
      <c r="G183" s="51" t="s">
        <v>416</v>
      </c>
      <c r="H183" s="424"/>
      <c r="I183" s="425"/>
      <c r="J183" s="425">
        <v>1</v>
      </c>
      <c r="K183" s="425"/>
      <c r="L183" s="425"/>
      <c r="M183" s="342"/>
      <c r="N183" s="424"/>
      <c r="O183" s="425">
        <v>1</v>
      </c>
      <c r="P183" s="425"/>
      <c r="Q183" s="425">
        <v>1</v>
      </c>
      <c r="R183" s="425">
        <v>1</v>
      </c>
      <c r="S183" s="342"/>
      <c r="T183" s="256">
        <f t="shared" ref="T183:T188" si="83">SUM(H183:J183)</f>
        <v>1</v>
      </c>
      <c r="U183" s="12">
        <f t="shared" ref="U183:U188" si="84">SUM(K183:M183)</f>
        <v>0</v>
      </c>
      <c r="V183" s="12">
        <f t="shared" ref="V183:V188" si="85">T183+U183</f>
        <v>1</v>
      </c>
      <c r="W183" s="42">
        <f t="shared" ref="W183:W188" si="86">SUM(N183:P183)</f>
        <v>1</v>
      </c>
      <c r="X183" s="12">
        <f t="shared" ref="X183:X188" si="87">SUM(Q183:S183)</f>
        <v>2</v>
      </c>
      <c r="Y183" s="12">
        <f t="shared" ref="Y183:Y188" si="88">W183+X183</f>
        <v>3</v>
      </c>
      <c r="Z183" s="42">
        <f t="shared" ref="Z183:AA188" si="89">T183+W183</f>
        <v>2</v>
      </c>
      <c r="AA183" s="12">
        <f t="shared" si="89"/>
        <v>2</v>
      </c>
      <c r="AB183" s="12">
        <f t="shared" ref="AB183:AB188" si="90">Y183+V183</f>
        <v>4</v>
      </c>
      <c r="AC183" s="55"/>
      <c r="AD183" s="203"/>
      <c r="AE183" s="387" t="s">
        <v>417</v>
      </c>
      <c r="AF183" s="203"/>
    </row>
    <row r="184" spans="1:32" s="253" customFormat="1" ht="21" customHeight="1" x14ac:dyDescent="0.35">
      <c r="A184" s="226"/>
      <c r="B184" s="230"/>
      <c r="C184" s="304"/>
      <c r="D184" s="304"/>
      <c r="E184" s="305" t="s">
        <v>418</v>
      </c>
      <c r="F184" s="306" t="s">
        <v>419</v>
      </c>
      <c r="G184" s="51"/>
      <c r="H184" s="424">
        <v>1</v>
      </c>
      <c r="I184" s="425">
        <v>1</v>
      </c>
      <c r="J184" s="425">
        <v>1</v>
      </c>
      <c r="K184" s="425"/>
      <c r="L184" s="425"/>
      <c r="M184" s="342"/>
      <c r="N184" s="424">
        <v>1</v>
      </c>
      <c r="O184" s="425"/>
      <c r="P184" s="425">
        <v>1</v>
      </c>
      <c r="Q184" s="425">
        <v>1</v>
      </c>
      <c r="R184" s="425">
        <v>1</v>
      </c>
      <c r="S184" s="342"/>
      <c r="T184" s="256">
        <f t="shared" si="83"/>
        <v>3</v>
      </c>
      <c r="U184" s="12">
        <f t="shared" si="84"/>
        <v>0</v>
      </c>
      <c r="V184" s="12">
        <f t="shared" si="85"/>
        <v>3</v>
      </c>
      <c r="W184" s="42">
        <f t="shared" si="86"/>
        <v>2</v>
      </c>
      <c r="X184" s="12">
        <f t="shared" si="87"/>
        <v>2</v>
      </c>
      <c r="Y184" s="12">
        <f t="shared" si="88"/>
        <v>4</v>
      </c>
      <c r="Z184" s="42">
        <f t="shared" si="89"/>
        <v>5</v>
      </c>
      <c r="AA184" s="12">
        <f t="shared" si="89"/>
        <v>2</v>
      </c>
      <c r="AB184" s="12">
        <f t="shared" si="90"/>
        <v>7</v>
      </c>
      <c r="AC184" s="55"/>
      <c r="AD184" s="203"/>
      <c r="AE184" s="387"/>
      <c r="AF184" s="203"/>
    </row>
    <row r="185" spans="1:32" s="253" customFormat="1" ht="21" customHeight="1" x14ac:dyDescent="0.35">
      <c r="A185" s="226"/>
      <c r="B185" s="230"/>
      <c r="C185" s="304"/>
      <c r="D185" s="304"/>
      <c r="E185" s="305" t="s">
        <v>420</v>
      </c>
      <c r="F185" s="306" t="s">
        <v>421</v>
      </c>
      <c r="G185" s="51"/>
      <c r="H185" s="424"/>
      <c r="I185" s="425"/>
      <c r="J185" s="425"/>
      <c r="K185" s="425"/>
      <c r="L185" s="425"/>
      <c r="M185" s="342"/>
      <c r="N185" s="424">
        <v>1</v>
      </c>
      <c r="O185" s="425"/>
      <c r="P185" s="425"/>
      <c r="Q185" s="425"/>
      <c r="R185" s="425"/>
      <c r="S185" s="342"/>
      <c r="T185" s="256">
        <f t="shared" si="83"/>
        <v>0</v>
      </c>
      <c r="U185" s="12">
        <f t="shared" si="84"/>
        <v>0</v>
      </c>
      <c r="V185" s="12">
        <f t="shared" si="85"/>
        <v>0</v>
      </c>
      <c r="W185" s="42">
        <f t="shared" si="86"/>
        <v>1</v>
      </c>
      <c r="X185" s="12">
        <f t="shared" si="87"/>
        <v>0</v>
      </c>
      <c r="Y185" s="12">
        <f t="shared" si="88"/>
        <v>1</v>
      </c>
      <c r="Z185" s="42">
        <f t="shared" si="89"/>
        <v>1</v>
      </c>
      <c r="AA185" s="12">
        <f t="shared" si="89"/>
        <v>0</v>
      </c>
      <c r="AB185" s="12">
        <f t="shared" si="90"/>
        <v>1</v>
      </c>
      <c r="AC185" s="55"/>
      <c r="AD185" s="203"/>
      <c r="AE185" s="387"/>
      <c r="AF185" s="203"/>
    </row>
    <row r="186" spans="1:32" s="253" customFormat="1" ht="21" customHeight="1" x14ac:dyDescent="0.35">
      <c r="A186" s="226"/>
      <c r="B186" s="230"/>
      <c r="C186" s="304"/>
      <c r="D186" s="304"/>
      <c r="E186" s="305" t="s">
        <v>422</v>
      </c>
      <c r="F186" s="281" t="s">
        <v>423</v>
      </c>
      <c r="G186" s="51" t="s">
        <v>424</v>
      </c>
      <c r="H186" s="424"/>
      <c r="I186" s="425">
        <v>1</v>
      </c>
      <c r="J186" s="425"/>
      <c r="K186" s="425"/>
      <c r="L186" s="425">
        <v>1</v>
      </c>
      <c r="M186" s="342"/>
      <c r="N186" s="424"/>
      <c r="O186" s="425"/>
      <c r="P186" s="425"/>
      <c r="Q186" s="425"/>
      <c r="R186" s="425"/>
      <c r="S186" s="342"/>
      <c r="T186" s="256">
        <f t="shared" si="83"/>
        <v>1</v>
      </c>
      <c r="U186" s="12">
        <f t="shared" si="84"/>
        <v>1</v>
      </c>
      <c r="V186" s="12">
        <f t="shared" si="85"/>
        <v>2</v>
      </c>
      <c r="W186" s="42">
        <f t="shared" si="86"/>
        <v>0</v>
      </c>
      <c r="X186" s="12">
        <f t="shared" si="87"/>
        <v>0</v>
      </c>
      <c r="Y186" s="12">
        <f t="shared" si="88"/>
        <v>0</v>
      </c>
      <c r="Z186" s="42">
        <f t="shared" si="89"/>
        <v>1</v>
      </c>
      <c r="AA186" s="12">
        <f t="shared" si="89"/>
        <v>1</v>
      </c>
      <c r="AB186" s="12">
        <f t="shared" si="90"/>
        <v>2</v>
      </c>
      <c r="AC186" s="55"/>
      <c r="AD186" s="203"/>
      <c r="AE186" s="387"/>
      <c r="AF186" s="203"/>
    </row>
    <row r="187" spans="1:32" s="253" customFormat="1" ht="21" customHeight="1" x14ac:dyDescent="0.35">
      <c r="A187" s="226"/>
      <c r="B187" s="230"/>
      <c r="C187" s="304"/>
      <c r="D187" s="304"/>
      <c r="E187" s="305" t="s">
        <v>425</v>
      </c>
      <c r="F187" s="281"/>
      <c r="G187" s="51"/>
      <c r="H187" s="424"/>
      <c r="I187" s="425"/>
      <c r="J187" s="425"/>
      <c r="K187" s="425"/>
      <c r="L187" s="425"/>
      <c r="M187" s="342"/>
      <c r="N187" s="424"/>
      <c r="O187" s="425"/>
      <c r="P187" s="425"/>
      <c r="Q187" s="425"/>
      <c r="R187" s="425">
        <v>1</v>
      </c>
      <c r="S187" s="342"/>
      <c r="T187" s="256">
        <f t="shared" si="83"/>
        <v>0</v>
      </c>
      <c r="U187" s="12">
        <f t="shared" si="84"/>
        <v>0</v>
      </c>
      <c r="V187" s="12">
        <f t="shared" si="85"/>
        <v>0</v>
      </c>
      <c r="W187" s="42">
        <f t="shared" si="86"/>
        <v>0</v>
      </c>
      <c r="X187" s="12">
        <f t="shared" si="87"/>
        <v>1</v>
      </c>
      <c r="Y187" s="12">
        <f t="shared" si="88"/>
        <v>1</v>
      </c>
      <c r="Z187" s="42">
        <f t="shared" si="89"/>
        <v>0</v>
      </c>
      <c r="AA187" s="12">
        <f t="shared" si="89"/>
        <v>1</v>
      </c>
      <c r="AB187" s="12">
        <f t="shared" si="90"/>
        <v>1</v>
      </c>
      <c r="AC187" s="55"/>
      <c r="AD187" s="203"/>
      <c r="AE187" s="387"/>
      <c r="AF187" s="203"/>
    </row>
    <row r="188" spans="1:32" s="253" customFormat="1" ht="21" customHeight="1" x14ac:dyDescent="0.35">
      <c r="A188" s="226"/>
      <c r="B188" s="230"/>
      <c r="C188" s="304"/>
      <c r="D188" s="304"/>
      <c r="E188" s="305" t="s">
        <v>426</v>
      </c>
      <c r="F188" s="281"/>
      <c r="G188" s="51" t="s">
        <v>427</v>
      </c>
      <c r="H188" s="424"/>
      <c r="I188" s="425"/>
      <c r="J188" s="425"/>
      <c r="K188" s="425"/>
      <c r="L188" s="425"/>
      <c r="M188" s="342">
        <v>1</v>
      </c>
      <c r="N188" s="424"/>
      <c r="O188" s="425"/>
      <c r="P188" s="425"/>
      <c r="Q188" s="425"/>
      <c r="R188" s="425"/>
      <c r="S188" s="342"/>
      <c r="T188" s="256">
        <f t="shared" si="83"/>
        <v>0</v>
      </c>
      <c r="U188" s="12">
        <f t="shared" si="84"/>
        <v>1</v>
      </c>
      <c r="V188" s="12">
        <f t="shared" si="85"/>
        <v>1</v>
      </c>
      <c r="W188" s="42">
        <f t="shared" si="86"/>
        <v>0</v>
      </c>
      <c r="X188" s="12">
        <f t="shared" si="87"/>
        <v>0</v>
      </c>
      <c r="Y188" s="12">
        <f t="shared" si="88"/>
        <v>0</v>
      </c>
      <c r="Z188" s="42">
        <f t="shared" si="89"/>
        <v>0</v>
      </c>
      <c r="AA188" s="12">
        <f t="shared" si="89"/>
        <v>1</v>
      </c>
      <c r="AB188" s="12">
        <f t="shared" si="90"/>
        <v>1</v>
      </c>
      <c r="AC188" s="55"/>
      <c r="AD188" s="203"/>
      <c r="AE188" s="387"/>
      <c r="AF188" s="203"/>
    </row>
    <row r="189" spans="1:32" ht="16" customHeight="1" x14ac:dyDescent="0.35">
      <c r="A189" s="86"/>
      <c r="B189" s="139"/>
      <c r="C189" s="261"/>
      <c r="D189" s="261"/>
      <c r="E189" s="276"/>
      <c r="F189" s="277"/>
      <c r="G189" s="341"/>
      <c r="H189" s="426"/>
      <c r="I189" s="427"/>
      <c r="J189" s="427"/>
      <c r="K189" s="427"/>
      <c r="L189" s="427"/>
      <c r="M189" s="428"/>
      <c r="N189" s="426"/>
      <c r="O189" s="427"/>
      <c r="P189" s="427"/>
      <c r="Q189" s="427"/>
      <c r="R189" s="427"/>
      <c r="S189" s="428"/>
      <c r="T189" s="371"/>
      <c r="U189" s="89"/>
      <c r="V189" s="89"/>
      <c r="W189" s="88"/>
      <c r="X189" s="89"/>
      <c r="Y189" s="89"/>
      <c r="Z189" s="88"/>
      <c r="AA189" s="89"/>
      <c r="AB189" s="89"/>
      <c r="AC189" s="90"/>
      <c r="AD189" s="91"/>
      <c r="AE189" s="379"/>
      <c r="AF189" s="92"/>
    </row>
    <row r="190" spans="1:32" s="253" customFormat="1" ht="19.5" customHeight="1" x14ac:dyDescent="0.35">
      <c r="A190" s="226" t="s">
        <v>428</v>
      </c>
      <c r="B190" s="20" t="s">
        <v>429</v>
      </c>
      <c r="C190" s="263"/>
      <c r="D190" s="263"/>
      <c r="E190" s="263"/>
      <c r="F190" s="263"/>
      <c r="G190" s="21"/>
      <c r="H190" s="429"/>
      <c r="I190" s="430"/>
      <c r="J190" s="430"/>
      <c r="K190" s="430"/>
      <c r="L190" s="430"/>
      <c r="M190" s="431"/>
      <c r="N190" s="429"/>
      <c r="O190" s="430"/>
      <c r="P190" s="430"/>
      <c r="Q190" s="430"/>
      <c r="R190" s="430"/>
      <c r="S190" s="431"/>
      <c r="T190" s="372"/>
      <c r="U190" s="11"/>
      <c r="V190" s="11"/>
      <c r="W190" s="41"/>
      <c r="X190" s="11"/>
      <c r="Y190" s="11"/>
      <c r="Z190" s="41"/>
      <c r="AA190" s="11"/>
      <c r="AB190" s="11"/>
      <c r="AC190" s="44"/>
      <c r="AD190" s="44"/>
      <c r="AE190" s="20"/>
      <c r="AF190" s="44"/>
    </row>
    <row r="191" spans="1:32" s="253" customFormat="1" ht="19" customHeight="1" x14ac:dyDescent="0.35">
      <c r="A191" s="226"/>
      <c r="B191" s="193" t="s">
        <v>119</v>
      </c>
      <c r="C191" s="307" t="s">
        <v>430</v>
      </c>
      <c r="D191" s="280" t="s">
        <v>431</v>
      </c>
      <c r="E191" s="255" t="s">
        <v>432</v>
      </c>
      <c r="F191" s="283" t="s">
        <v>433</v>
      </c>
      <c r="G191" s="50" t="s">
        <v>434</v>
      </c>
      <c r="H191" s="422">
        <v>1</v>
      </c>
      <c r="I191" s="423">
        <v>1</v>
      </c>
      <c r="J191" s="423">
        <v>1</v>
      </c>
      <c r="K191" s="423">
        <v>1</v>
      </c>
      <c r="L191" s="423">
        <v>1</v>
      </c>
      <c r="M191" s="432"/>
      <c r="N191" s="422">
        <v>1</v>
      </c>
      <c r="O191" s="423">
        <v>1</v>
      </c>
      <c r="P191" s="423">
        <v>1</v>
      </c>
      <c r="Q191" s="423">
        <v>1</v>
      </c>
      <c r="R191" s="423">
        <v>1</v>
      </c>
      <c r="S191" s="432"/>
      <c r="T191" s="256">
        <f>SUM(H191:J191)</f>
        <v>3</v>
      </c>
      <c r="U191" s="12">
        <f>SUM(K191:M191)</f>
        <v>2</v>
      </c>
      <c r="V191" s="12">
        <f t="shared" ref="V191:V195" si="91">T191+U191</f>
        <v>5</v>
      </c>
      <c r="W191" s="42">
        <f>SUM(N191:P191)</f>
        <v>3</v>
      </c>
      <c r="X191" s="12">
        <f>SUM(Q191:S191)</f>
        <v>2</v>
      </c>
      <c r="Y191" s="12">
        <f t="shared" ref="Y191:Y195" si="92">W191+X191</f>
        <v>5</v>
      </c>
      <c r="Z191" s="42">
        <f t="shared" ref="Z191:AA195" si="93">T191+W191</f>
        <v>6</v>
      </c>
      <c r="AA191" s="12">
        <f t="shared" si="93"/>
        <v>4</v>
      </c>
      <c r="AB191" s="12">
        <f t="shared" ref="AB191:AB195" si="94">Y191+V191</f>
        <v>10</v>
      </c>
      <c r="AC191" s="225"/>
      <c r="AD191" s="225"/>
      <c r="AE191" s="388" t="s">
        <v>435</v>
      </c>
      <c r="AF191" s="187" t="s">
        <v>436</v>
      </c>
    </row>
    <row r="192" spans="1:32" s="253" customFormat="1" ht="15.65" customHeight="1" x14ac:dyDescent="0.35">
      <c r="A192" s="226"/>
      <c r="B192" s="193"/>
      <c r="C192" s="307"/>
      <c r="D192" s="280"/>
      <c r="E192" s="308" t="s">
        <v>437</v>
      </c>
      <c r="F192" s="441" t="s">
        <v>438</v>
      </c>
      <c r="G192" s="50"/>
      <c r="H192" s="422"/>
      <c r="I192" s="423"/>
      <c r="J192" s="423"/>
      <c r="K192" s="423"/>
      <c r="L192" s="423"/>
      <c r="M192" s="432"/>
      <c r="N192" s="422"/>
      <c r="O192" s="423"/>
      <c r="P192" s="423"/>
      <c r="Q192" s="423"/>
      <c r="R192" s="423"/>
      <c r="S192" s="432">
        <v>1</v>
      </c>
      <c r="T192" s="256">
        <f>SUM(H192:J192)</f>
        <v>0</v>
      </c>
      <c r="U192" s="12">
        <f>SUM(K192:M192)</f>
        <v>0</v>
      </c>
      <c r="V192" s="12">
        <f>T192+U192</f>
        <v>0</v>
      </c>
      <c r="W192" s="42">
        <f>SUM(N192:P192)</f>
        <v>0</v>
      </c>
      <c r="X192" s="12">
        <f>SUM(Q192:S192)</f>
        <v>1</v>
      </c>
      <c r="Y192" s="12">
        <f>W192+X192</f>
        <v>1</v>
      </c>
      <c r="Z192" s="42">
        <f>T192+W192</f>
        <v>0</v>
      </c>
      <c r="AA192" s="12">
        <f>U192+X192</f>
        <v>1</v>
      </c>
      <c r="AB192" s="12">
        <f>Y192+V192</f>
        <v>1</v>
      </c>
      <c r="AC192" s="225"/>
      <c r="AD192" s="225"/>
      <c r="AE192" s="389"/>
      <c r="AF192" s="187"/>
    </row>
    <row r="193" spans="1:32" s="253" customFormat="1" ht="15.65" customHeight="1" x14ac:dyDescent="0.35">
      <c r="A193" s="226"/>
      <c r="B193" s="193"/>
      <c r="C193" s="307"/>
      <c r="D193" s="280"/>
      <c r="E193" s="308" t="s">
        <v>439</v>
      </c>
      <c r="F193" s="283" t="s">
        <v>440</v>
      </c>
      <c r="G193" s="50" t="s">
        <v>441</v>
      </c>
      <c r="H193" s="422">
        <v>1</v>
      </c>
      <c r="I193" s="423"/>
      <c r="J193" s="423"/>
      <c r="K193" s="423"/>
      <c r="L193" s="423"/>
      <c r="M193" s="432">
        <v>1</v>
      </c>
      <c r="N193" s="422">
        <v>1</v>
      </c>
      <c r="O193" s="423">
        <v>1</v>
      </c>
      <c r="P193" s="423"/>
      <c r="Q193" s="423"/>
      <c r="R193" s="423"/>
      <c r="S193" s="432"/>
      <c r="T193" s="256">
        <f t="shared" ref="T193:T195" si="95">SUM(H193:J193)</f>
        <v>1</v>
      </c>
      <c r="U193" s="12">
        <f t="shared" ref="U193:U195" si="96">SUM(K193:M193)</f>
        <v>1</v>
      </c>
      <c r="V193" s="12">
        <f t="shared" si="91"/>
        <v>2</v>
      </c>
      <c r="W193" s="42">
        <f t="shared" ref="W193:W195" si="97">SUM(N193:P193)</f>
        <v>2</v>
      </c>
      <c r="X193" s="12">
        <f t="shared" ref="X193:X195" si="98">SUM(Q193:S193)</f>
        <v>0</v>
      </c>
      <c r="Y193" s="12">
        <f t="shared" si="92"/>
        <v>2</v>
      </c>
      <c r="Z193" s="42">
        <f t="shared" si="93"/>
        <v>3</v>
      </c>
      <c r="AA193" s="12">
        <f t="shared" si="93"/>
        <v>1</v>
      </c>
      <c r="AB193" s="12">
        <f t="shared" si="94"/>
        <v>4</v>
      </c>
      <c r="AC193" s="225"/>
      <c r="AD193" s="225"/>
      <c r="AE193" s="389"/>
      <c r="AF193" s="187"/>
    </row>
    <row r="194" spans="1:32" s="253" customFormat="1" ht="16" customHeight="1" x14ac:dyDescent="0.35">
      <c r="A194" s="226"/>
      <c r="B194" s="193"/>
      <c r="C194" s="307"/>
      <c r="D194" s="280"/>
      <c r="E194" s="308" t="s">
        <v>442</v>
      </c>
      <c r="F194" s="283"/>
      <c r="G194" s="50" t="s">
        <v>443</v>
      </c>
      <c r="H194" s="422"/>
      <c r="I194" s="423"/>
      <c r="J194" s="423"/>
      <c r="K194" s="423"/>
      <c r="L194" s="423"/>
      <c r="M194" s="432"/>
      <c r="N194" s="422">
        <v>1</v>
      </c>
      <c r="O194" s="423"/>
      <c r="P194" s="423"/>
      <c r="Q194" s="423">
        <v>1</v>
      </c>
      <c r="R194" s="423"/>
      <c r="S194" s="432"/>
      <c r="T194" s="256">
        <f>SUM(H194:J194)</f>
        <v>0</v>
      </c>
      <c r="U194" s="256">
        <f>SUM(K194:M194)</f>
        <v>0</v>
      </c>
      <c r="V194" s="12">
        <f>T194+U194</f>
        <v>0</v>
      </c>
      <c r="W194" s="42">
        <f>SUM(N194:P194)</f>
        <v>1</v>
      </c>
      <c r="X194" s="12">
        <f>SUM(Q194:S194)</f>
        <v>1</v>
      </c>
      <c r="Y194" s="12">
        <f>W194+X194</f>
        <v>2</v>
      </c>
      <c r="Z194" s="42">
        <f>T194+W194</f>
        <v>1</v>
      </c>
      <c r="AA194" s="12">
        <f>U194+X194</f>
        <v>1</v>
      </c>
      <c r="AB194" s="12">
        <f>Y194+V194</f>
        <v>2</v>
      </c>
      <c r="AC194" s="225"/>
      <c r="AD194" s="225"/>
      <c r="AE194" s="389"/>
      <c r="AF194" s="187"/>
    </row>
    <row r="195" spans="1:32" s="253" customFormat="1" ht="18.649999999999999" customHeight="1" x14ac:dyDescent="0.35">
      <c r="A195" s="226"/>
      <c r="B195" s="193"/>
      <c r="C195" s="307"/>
      <c r="D195" s="280"/>
      <c r="E195" s="308" t="s">
        <v>444</v>
      </c>
      <c r="F195" s="283" t="s">
        <v>445</v>
      </c>
      <c r="G195" s="50"/>
      <c r="H195" s="422"/>
      <c r="I195" s="423">
        <v>1</v>
      </c>
      <c r="J195" s="423"/>
      <c r="K195" s="423"/>
      <c r="L195" s="423"/>
      <c r="M195" s="432"/>
      <c r="N195" s="422"/>
      <c r="O195" s="423"/>
      <c r="P195" s="423"/>
      <c r="Q195" s="423"/>
      <c r="R195" s="423"/>
      <c r="S195" s="432"/>
      <c r="T195" s="256">
        <f t="shared" si="95"/>
        <v>1</v>
      </c>
      <c r="U195" s="12">
        <f t="shared" si="96"/>
        <v>0</v>
      </c>
      <c r="V195" s="12">
        <f t="shared" si="91"/>
        <v>1</v>
      </c>
      <c r="W195" s="42">
        <f t="shared" si="97"/>
        <v>0</v>
      </c>
      <c r="X195" s="12">
        <f t="shared" si="98"/>
        <v>0</v>
      </c>
      <c r="Y195" s="12">
        <f t="shared" si="92"/>
        <v>0</v>
      </c>
      <c r="Z195" s="42">
        <f t="shared" si="93"/>
        <v>1</v>
      </c>
      <c r="AA195" s="12">
        <f t="shared" si="93"/>
        <v>0</v>
      </c>
      <c r="AB195" s="12">
        <f t="shared" si="94"/>
        <v>1</v>
      </c>
      <c r="AC195" s="225"/>
      <c r="AD195" s="225"/>
      <c r="AE195" s="389"/>
      <c r="AF195" s="187"/>
    </row>
    <row r="196" spans="1:32" ht="16" customHeight="1" thickBot="1" x14ac:dyDescent="0.4">
      <c r="A196" s="86"/>
      <c r="B196" s="335"/>
      <c r="C196" s="336"/>
      <c r="D196" s="336"/>
      <c r="E196" s="337"/>
      <c r="F196" s="338"/>
      <c r="G196" s="350"/>
      <c r="H196" s="368"/>
      <c r="I196" s="336"/>
      <c r="J196" s="336"/>
      <c r="K196" s="336"/>
      <c r="L196" s="336"/>
      <c r="M196" s="369"/>
      <c r="N196" s="368"/>
      <c r="O196" s="336"/>
      <c r="P196" s="336"/>
      <c r="Q196" s="336"/>
      <c r="R196" s="336"/>
      <c r="S196" s="369"/>
      <c r="T196" s="371"/>
      <c r="U196" s="89"/>
      <c r="V196" s="89"/>
      <c r="W196" s="88"/>
      <c r="X196" s="89"/>
      <c r="Y196" s="89"/>
      <c r="Z196" s="88"/>
      <c r="AA196" s="89"/>
      <c r="AB196" s="89"/>
      <c r="AC196" s="90"/>
      <c r="AD196" s="91"/>
      <c r="AE196" s="379"/>
      <c r="AF196" s="394"/>
    </row>
  </sheetData>
  <mergeCells count="149">
    <mergeCell ref="AE86:AE91"/>
    <mergeCell ref="B66:B81"/>
    <mergeCell ref="B82:B85"/>
    <mergeCell ref="B50:B56"/>
    <mergeCell ref="B57:B65"/>
    <mergeCell ref="D89:D91"/>
    <mergeCell ref="B1:E1"/>
    <mergeCell ref="H1:M1"/>
    <mergeCell ref="N1:S1"/>
    <mergeCell ref="T1:V1"/>
    <mergeCell ref="W1:Y1"/>
    <mergeCell ref="Z1:AB1"/>
    <mergeCell ref="AD57:AD65"/>
    <mergeCell ref="AE2:AE4"/>
    <mergeCell ref="D27:D35"/>
    <mergeCell ref="AC27:AC35"/>
    <mergeCell ref="AD27:AD35"/>
    <mergeCell ref="B36:B40"/>
    <mergeCell ref="C36:C40"/>
    <mergeCell ref="D36:D40"/>
    <mergeCell ref="AC36:AC40"/>
    <mergeCell ref="AD36:AD40"/>
    <mergeCell ref="A2:A4"/>
    <mergeCell ref="B2:E2"/>
    <mergeCell ref="F2:F4"/>
    <mergeCell ref="G2:G4"/>
    <mergeCell ref="AC2:AC4"/>
    <mergeCell ref="AD2:AD4"/>
    <mergeCell ref="AD13:AD16"/>
    <mergeCell ref="AE13:AE48"/>
    <mergeCell ref="AF13:AF48"/>
    <mergeCell ref="B27:B35"/>
    <mergeCell ref="C27:C35"/>
    <mergeCell ref="AD41:AD46"/>
    <mergeCell ref="B47:B48"/>
    <mergeCell ref="C47:C48"/>
    <mergeCell ref="D47:D48"/>
    <mergeCell ref="AC47:AC48"/>
    <mergeCell ref="AD47:AD48"/>
    <mergeCell ref="B41:B46"/>
    <mergeCell ref="C41:C46"/>
    <mergeCell ref="D41:D46"/>
    <mergeCell ref="AC41:AC46"/>
    <mergeCell ref="AF2:AF4"/>
    <mergeCell ref="B3:E3"/>
    <mergeCell ref="B4:E4"/>
    <mergeCell ref="AC191:AC195"/>
    <mergeCell ref="AD191:AD195"/>
    <mergeCell ref="A166:A188"/>
    <mergeCell ref="A158:A164"/>
    <mergeCell ref="A7:A156"/>
    <mergeCell ref="B17:B26"/>
    <mergeCell ref="C17:C26"/>
    <mergeCell ref="D17:D26"/>
    <mergeCell ref="AC17:AC26"/>
    <mergeCell ref="AD17:AD26"/>
    <mergeCell ref="B8:B11"/>
    <mergeCell ref="B176:B181"/>
    <mergeCell ref="B183:B188"/>
    <mergeCell ref="C176:C181"/>
    <mergeCell ref="D176:D181"/>
    <mergeCell ref="D8:D9"/>
    <mergeCell ref="AD8:AD11"/>
    <mergeCell ref="D10:D11"/>
    <mergeCell ref="C8:C11"/>
    <mergeCell ref="D82:D84"/>
    <mergeCell ref="D86:D88"/>
    <mergeCell ref="AD159:AD164"/>
    <mergeCell ref="B13:B16"/>
    <mergeCell ref="C13:C16"/>
    <mergeCell ref="C183:C188"/>
    <mergeCell ref="D183:D188"/>
    <mergeCell ref="AE167:AE174"/>
    <mergeCell ref="AF167:AF174"/>
    <mergeCell ref="D173:D174"/>
    <mergeCell ref="D167:D172"/>
    <mergeCell ref="C167:C174"/>
    <mergeCell ref="B131:B148"/>
    <mergeCell ref="B109:B123"/>
    <mergeCell ref="B124:B130"/>
    <mergeCell ref="B151:B156"/>
    <mergeCell ref="G151:G156"/>
    <mergeCell ref="AE109:AE156"/>
    <mergeCell ref="AF109:AF156"/>
    <mergeCell ref="AC109:AC156"/>
    <mergeCell ref="AD109:AD156"/>
    <mergeCell ref="B167:B174"/>
    <mergeCell ref="AC167:AC174"/>
    <mergeCell ref="AD167:AD174"/>
    <mergeCell ref="B92:B107"/>
    <mergeCell ref="B159:B164"/>
    <mergeCell ref="C159:C164"/>
    <mergeCell ref="D159:D164"/>
    <mergeCell ref="AC159:AC164"/>
    <mergeCell ref="C86:C91"/>
    <mergeCell ref="C92:C107"/>
    <mergeCell ref="AC86:AC91"/>
    <mergeCell ref="AC92:AC107"/>
    <mergeCell ref="B86:B91"/>
    <mergeCell ref="D92:D97"/>
    <mergeCell ref="D99:D107"/>
    <mergeCell ref="AE183:AE188"/>
    <mergeCell ref="AF183:AF188"/>
    <mergeCell ref="AF176:AF181"/>
    <mergeCell ref="AE176:AE181"/>
    <mergeCell ref="AE8:AE11"/>
    <mergeCell ref="AF8:AF11"/>
    <mergeCell ref="AD176:AD181"/>
    <mergeCell ref="AD183:AD188"/>
    <mergeCell ref="D13:D16"/>
    <mergeCell ref="AC13:AC16"/>
    <mergeCell ref="AC66:AC81"/>
    <mergeCell ref="AC82:AC85"/>
    <mergeCell ref="AF50:AF56"/>
    <mergeCell ref="AF57:AF65"/>
    <mergeCell ref="AE92:AE107"/>
    <mergeCell ref="AF92:AF107"/>
    <mergeCell ref="AF86:AF91"/>
    <mergeCell ref="AF82:AF85"/>
    <mergeCell ref="AF66:AF81"/>
    <mergeCell ref="AD86:AD91"/>
    <mergeCell ref="AE50:AE56"/>
    <mergeCell ref="AE57:AE65"/>
    <mergeCell ref="AE66:AE81"/>
    <mergeCell ref="AE82:AE85"/>
    <mergeCell ref="AE191:AE195"/>
    <mergeCell ref="AF191:AF195"/>
    <mergeCell ref="D50:D52"/>
    <mergeCell ref="AD50:AD56"/>
    <mergeCell ref="A190:A195"/>
    <mergeCell ref="B191:B195"/>
    <mergeCell ref="C191:C195"/>
    <mergeCell ref="D191:D195"/>
    <mergeCell ref="D53:D56"/>
    <mergeCell ref="D57:D61"/>
    <mergeCell ref="D62:D65"/>
    <mergeCell ref="D66:D72"/>
    <mergeCell ref="AE159:AE164"/>
    <mergeCell ref="AF159:AF164"/>
    <mergeCell ref="C50:C56"/>
    <mergeCell ref="C57:C65"/>
    <mergeCell ref="C66:C81"/>
    <mergeCell ref="C82:C85"/>
    <mergeCell ref="AC50:AC56"/>
    <mergeCell ref="AC57:AC65"/>
    <mergeCell ref="AD82:AD85"/>
    <mergeCell ref="AD66:AD81"/>
    <mergeCell ref="AD92:AD107"/>
    <mergeCell ref="D73:D81"/>
  </mergeCells>
  <conditionalFormatting sqref="T6:AB6">
    <cfRule type="colorScale" priority="1">
      <colorScale>
        <cfvo type="min"/>
        <cfvo type="max"/>
        <color rgb="FFFCFCFF"/>
        <color rgb="FFF8696B"/>
      </colorScale>
    </cfRule>
  </conditionalFormatting>
  <conditionalFormatting sqref="T8:AB11">
    <cfRule type="colorScale" priority="9">
      <colorScale>
        <cfvo type="min"/>
        <cfvo type="max"/>
        <color rgb="FFFCFCFF"/>
        <color rgb="FFF8696B"/>
      </colorScale>
    </cfRule>
  </conditionalFormatting>
  <conditionalFormatting sqref="T13:AB48">
    <cfRule type="colorScale" priority="99">
      <colorScale>
        <cfvo type="min"/>
        <cfvo type="max"/>
        <color rgb="FFFCFCFF"/>
        <color rgb="FFF8696B"/>
      </colorScale>
    </cfRule>
  </conditionalFormatting>
  <conditionalFormatting sqref="T109:AB157">
    <cfRule type="colorScale" priority="11">
      <colorScale>
        <cfvo type="min"/>
        <cfvo type="max"/>
        <color rgb="FFFCFCFF"/>
        <color rgb="FFF8696B"/>
      </colorScale>
    </cfRule>
  </conditionalFormatting>
  <conditionalFormatting sqref="T159:AB164 T50:AB107">
    <cfRule type="colorScale" priority="100">
      <colorScale>
        <cfvo type="min"/>
        <cfvo type="max"/>
        <color rgb="FFFCFCFF"/>
        <color rgb="FFF8696B"/>
      </colorScale>
    </cfRule>
  </conditionalFormatting>
  <conditionalFormatting sqref="T165:AB165">
    <cfRule type="colorScale" priority="4">
      <colorScale>
        <cfvo type="min"/>
        <cfvo type="max"/>
        <color rgb="FFFCFCFF"/>
        <color rgb="FFF8696B"/>
      </colorScale>
    </cfRule>
  </conditionalFormatting>
  <conditionalFormatting sqref="T167:AB174">
    <cfRule type="colorScale" priority="5">
      <colorScale>
        <cfvo type="min"/>
        <cfvo type="max"/>
        <color rgb="FFFCFCFF"/>
        <color rgb="FFF8696B"/>
      </colorScale>
    </cfRule>
  </conditionalFormatting>
  <conditionalFormatting sqref="T176:AB181">
    <cfRule type="colorScale" priority="7">
      <colorScale>
        <cfvo type="min"/>
        <cfvo type="max"/>
        <color rgb="FFFCFCFF"/>
        <color rgb="FFF8696B"/>
      </colorScale>
    </cfRule>
  </conditionalFormatting>
  <conditionalFormatting sqref="T183:AB188">
    <cfRule type="colorScale" priority="8">
      <colorScale>
        <cfvo type="min"/>
        <cfvo type="max"/>
        <color rgb="FFFCFCFF"/>
        <color rgb="FFF8696B"/>
      </colorScale>
    </cfRule>
  </conditionalFormatting>
  <conditionalFormatting sqref="T189:AB189">
    <cfRule type="colorScale" priority="3">
      <colorScale>
        <cfvo type="min"/>
        <cfvo type="max"/>
        <color rgb="FFFCFCFF"/>
        <color rgb="FFF8696B"/>
      </colorScale>
    </cfRule>
  </conditionalFormatting>
  <conditionalFormatting sqref="T191:AB195">
    <cfRule type="colorScale" priority="117">
      <colorScale>
        <cfvo type="min"/>
        <cfvo type="max"/>
        <color rgb="FFFCFCFF"/>
        <color rgb="FFF8696B"/>
      </colorScale>
    </cfRule>
  </conditionalFormatting>
  <conditionalFormatting sqref="T196:AB196">
    <cfRule type="colorScale" priority="2">
      <colorScale>
        <cfvo type="min"/>
        <cfvo type="max"/>
        <color rgb="FFFCFCFF"/>
        <color rgb="FFF8696B"/>
      </colorScale>
    </cfRule>
  </conditionalFormatting>
  <printOptions heading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68fa2f7-5bc9-4d26-a705-46bbde7c6251">
      <Terms xmlns="http://schemas.microsoft.com/office/infopath/2007/PartnerControls"/>
    </lcf76f155ced4ddcb4097134ff3c332f>
    <TaxCatchAll xmlns="a9c1af38-b247-4961-91b4-be0537060b0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EF2D220D542F44BB9689C5DF61E112F" ma:contentTypeVersion="14" ma:contentTypeDescription="Create a new document." ma:contentTypeScope="" ma:versionID="26e5237b171c0ea39ce8d1594c0cce61">
  <xsd:schema xmlns:xsd="http://www.w3.org/2001/XMLSchema" xmlns:xs="http://www.w3.org/2001/XMLSchema" xmlns:p="http://schemas.microsoft.com/office/2006/metadata/properties" xmlns:ns2="b68fa2f7-5bc9-4d26-a705-46bbde7c6251" xmlns:ns3="a9c1af38-b247-4961-91b4-be0537060b00" targetNamespace="http://schemas.microsoft.com/office/2006/metadata/properties" ma:root="true" ma:fieldsID="ace738896083ec7070e476718a1d297d" ns2:_="" ns3:_="">
    <xsd:import namespace="b68fa2f7-5bc9-4d26-a705-46bbde7c6251"/>
    <xsd:import namespace="a9c1af38-b247-4961-91b4-be0537060b0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8fa2f7-5bc9-4d26-a705-46bbde7c62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1af38-b247-4961-91b4-be0537060b0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76a1113-1e1a-4766-978b-cfdc284cdaeb}" ma:internalName="TaxCatchAll" ma:showField="CatchAllData" ma:web="a9c1af38-b247-4961-91b4-be0537060b0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D05FDE-D20E-4B68-8FA2-BC37DC9E7F3B}">
  <ds:schemaRefs>
    <ds:schemaRef ds:uri="http://schemas.microsoft.com/office/2006/metadata/properties"/>
    <ds:schemaRef ds:uri="http://schemas.microsoft.com/office/infopath/2007/PartnerControls"/>
    <ds:schemaRef ds:uri="b68fa2f7-5bc9-4d26-a705-46bbde7c6251"/>
    <ds:schemaRef ds:uri="a9c1af38-b247-4961-91b4-be0537060b00"/>
  </ds:schemaRefs>
</ds:datastoreItem>
</file>

<file path=customXml/itemProps2.xml><?xml version="1.0" encoding="utf-8"?>
<ds:datastoreItem xmlns:ds="http://schemas.openxmlformats.org/officeDocument/2006/customXml" ds:itemID="{54689B6A-DE45-4548-A420-685C26057A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8fa2f7-5bc9-4d26-a705-46bbde7c6251"/>
    <ds:schemaRef ds:uri="a9c1af38-b247-4961-91b4-be0537060b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64F19D-A1F6-4554-B519-C3047F6D2B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Lisez-moi</vt:lpstr>
      <vt:lpstr>HESPER</vt:lpstr>
      <vt:lpstr>HESPER vs MSNI</vt:lpstr>
      <vt:lpstr>Grille d'analyse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Brahim ABDERAHIM</dc:creator>
  <cp:keywords/>
  <dc:description/>
  <cp:lastModifiedBy>Roxanne MERENDA</cp:lastModifiedBy>
  <cp:revision/>
  <dcterms:created xsi:type="dcterms:W3CDTF">2024-11-07T10:57:30Z</dcterms:created>
  <dcterms:modified xsi:type="dcterms:W3CDTF">2025-02-21T08:13:53Z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0x0101009EF2D220D542F44BB9689C5DF61E112F</vt:lpwstr>
  </property>
  <property fmtid="{D5CDD505-2E9C-101B-9397-08002B2CF9AE}" pid="3" name="MediaServiceImageTags">
    <vt:lpwstr/>
  </property>
</Properties>
</file>