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acted.sharepoint.com/sites/IMPACTHTI/Documents partages/General/04_Cycles_de_Recherche/HTI2405_REACH_CCCM/05_Analyses/"/>
    </mc:Choice>
  </mc:AlternateContent>
  <xr:revisionPtr revIDLastSave="4195" documentId="8_{F583CCF4-5273-4A41-A554-E9889E0F65B3}" xr6:coauthVersionLast="47" xr6:coauthVersionMax="47" xr10:uidLastSave="{AF8B8D49-DA61-4686-A8D6-0EF7846A488C}"/>
  <bookViews>
    <workbookView xWindow="-50" yWindow="50" windowWidth="19180" windowHeight="10180" xr2:uid="{00000000-000D-0000-FFFF-FFFF00000000}"/>
  </bookViews>
  <sheets>
    <sheet name="READ ME" sheetId="6" r:id="rId1"/>
    <sheet name="Rapport méthodologique" sheetId="4" r:id="rId2"/>
    <sheet name="Grille_saturation_IC" sheetId="1" r:id="rId3"/>
    <sheet name="Grille_saturation_PDI" sheetId="5" r:id="rId4"/>
  </sheets>
  <definedNames>
    <definedName name="_xlnm._FilterDatabase" localSheetId="3" hidden="1">Grille_saturation_PDI!$A$2:$W$241</definedName>
    <definedName name="_ftnref1" localSheetId="2">Grille_saturation_IC!#REF!</definedName>
    <definedName name="_ftnref1" localSheetId="3">Grille_saturation_PDI!#REF!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7" i="5" l="1"/>
  <c r="T194" i="5"/>
  <c r="N45" i="5"/>
  <c r="O45" i="5"/>
  <c r="P45" i="5"/>
  <c r="Q45" i="5"/>
  <c r="R45" i="5"/>
  <c r="S45" i="5"/>
  <c r="T45" i="5"/>
  <c r="T226" i="5"/>
  <c r="T227" i="5"/>
  <c r="T228" i="5"/>
  <c r="T229" i="5"/>
  <c r="T230" i="5"/>
  <c r="T231" i="5"/>
  <c r="T232" i="5"/>
  <c r="T233" i="5"/>
  <c r="T234" i="5"/>
  <c r="T235" i="5"/>
  <c r="S240" i="5"/>
  <c r="R240" i="5"/>
  <c r="Q240" i="5"/>
  <c r="P240" i="5"/>
  <c r="O240" i="5"/>
  <c r="N240" i="5"/>
  <c r="S239" i="5"/>
  <c r="R239" i="5"/>
  <c r="Q239" i="5"/>
  <c r="P239" i="5"/>
  <c r="O239" i="5"/>
  <c r="N239" i="5"/>
  <c r="S238" i="5"/>
  <c r="R238" i="5"/>
  <c r="Q238" i="5"/>
  <c r="P238" i="5"/>
  <c r="O238" i="5"/>
  <c r="N238" i="5"/>
  <c r="S237" i="5"/>
  <c r="R237" i="5"/>
  <c r="Q237" i="5"/>
  <c r="P237" i="5"/>
  <c r="O237" i="5"/>
  <c r="N237" i="5"/>
  <c r="S236" i="5"/>
  <c r="R236" i="5"/>
  <c r="Q236" i="5"/>
  <c r="P236" i="5"/>
  <c r="O236" i="5"/>
  <c r="N236" i="5"/>
  <c r="S235" i="5"/>
  <c r="R235" i="5"/>
  <c r="Q235" i="5"/>
  <c r="P235" i="5"/>
  <c r="O235" i="5"/>
  <c r="N235" i="5"/>
  <c r="S234" i="5"/>
  <c r="R234" i="5"/>
  <c r="Q234" i="5"/>
  <c r="P234" i="5"/>
  <c r="O234" i="5"/>
  <c r="N234" i="5"/>
  <c r="S233" i="5"/>
  <c r="R233" i="5"/>
  <c r="Q233" i="5"/>
  <c r="P233" i="5"/>
  <c r="O233" i="5"/>
  <c r="N233" i="5"/>
  <c r="S232" i="5"/>
  <c r="R232" i="5"/>
  <c r="Q232" i="5"/>
  <c r="P232" i="5"/>
  <c r="O232" i="5"/>
  <c r="N232" i="5"/>
  <c r="S231" i="5"/>
  <c r="R231" i="5"/>
  <c r="Q231" i="5"/>
  <c r="P231" i="5"/>
  <c r="O231" i="5"/>
  <c r="N231" i="5"/>
  <c r="S230" i="5"/>
  <c r="R230" i="5"/>
  <c r="Q230" i="5"/>
  <c r="P230" i="5"/>
  <c r="O230" i="5"/>
  <c r="N230" i="5"/>
  <c r="S229" i="5"/>
  <c r="R229" i="5"/>
  <c r="Q229" i="5"/>
  <c r="P229" i="5"/>
  <c r="O229" i="5"/>
  <c r="N229" i="5"/>
  <c r="S228" i="5"/>
  <c r="R228" i="5"/>
  <c r="Q228" i="5"/>
  <c r="P228" i="5"/>
  <c r="O228" i="5"/>
  <c r="N228" i="5"/>
  <c r="S227" i="5"/>
  <c r="R227" i="5"/>
  <c r="Q227" i="5"/>
  <c r="P227" i="5"/>
  <c r="O227" i="5"/>
  <c r="N227" i="5"/>
  <c r="S226" i="5"/>
  <c r="R226" i="5"/>
  <c r="Q226" i="5"/>
  <c r="P226" i="5"/>
  <c r="O226" i="5"/>
  <c r="N226" i="5"/>
  <c r="S225" i="5"/>
  <c r="R225" i="5"/>
  <c r="Q225" i="5"/>
  <c r="P225" i="5"/>
  <c r="O225" i="5"/>
  <c r="N225" i="5"/>
  <c r="S224" i="5"/>
  <c r="R224" i="5"/>
  <c r="Q224" i="5"/>
  <c r="P224" i="5"/>
  <c r="O224" i="5"/>
  <c r="N224" i="5"/>
  <c r="T219" i="5"/>
  <c r="S221" i="5"/>
  <c r="R221" i="5"/>
  <c r="Q221" i="5"/>
  <c r="P221" i="5"/>
  <c r="O221" i="5"/>
  <c r="N221" i="5"/>
  <c r="S220" i="5"/>
  <c r="R220" i="5"/>
  <c r="Q220" i="5"/>
  <c r="P220" i="5"/>
  <c r="O220" i="5"/>
  <c r="N220" i="5"/>
  <c r="S219" i="5"/>
  <c r="R219" i="5"/>
  <c r="Q219" i="5"/>
  <c r="P219" i="5"/>
  <c r="O219" i="5"/>
  <c r="N219" i="5"/>
  <c r="S218" i="5"/>
  <c r="R218" i="5"/>
  <c r="Q218" i="5"/>
  <c r="P218" i="5"/>
  <c r="O218" i="5"/>
  <c r="N218" i="5"/>
  <c r="S217" i="5"/>
  <c r="R217" i="5"/>
  <c r="Q217" i="5"/>
  <c r="P217" i="5"/>
  <c r="O217" i="5"/>
  <c r="N217" i="5"/>
  <c r="S216" i="5"/>
  <c r="R216" i="5"/>
  <c r="Q216" i="5"/>
  <c r="P216" i="5"/>
  <c r="O216" i="5"/>
  <c r="N216" i="5"/>
  <c r="S215" i="5"/>
  <c r="R215" i="5"/>
  <c r="Q215" i="5"/>
  <c r="P215" i="5"/>
  <c r="O215" i="5"/>
  <c r="N215" i="5"/>
  <c r="S214" i="5"/>
  <c r="R214" i="5"/>
  <c r="Q214" i="5"/>
  <c r="P214" i="5"/>
  <c r="O214" i="5"/>
  <c r="N214" i="5"/>
  <c r="S213" i="5"/>
  <c r="R213" i="5"/>
  <c r="Q213" i="5"/>
  <c r="P213" i="5"/>
  <c r="O213" i="5"/>
  <c r="N213" i="5"/>
  <c r="S210" i="5"/>
  <c r="R210" i="5"/>
  <c r="Q210" i="5"/>
  <c r="P210" i="5"/>
  <c r="O210" i="5"/>
  <c r="N210" i="5"/>
  <c r="S209" i="5"/>
  <c r="R209" i="5"/>
  <c r="Q209" i="5"/>
  <c r="P209" i="5"/>
  <c r="O209" i="5"/>
  <c r="N209" i="5"/>
  <c r="S207" i="5"/>
  <c r="R207" i="5"/>
  <c r="Q207" i="5"/>
  <c r="P207" i="5"/>
  <c r="O207" i="5"/>
  <c r="N207" i="5"/>
  <c r="S206" i="5"/>
  <c r="R206" i="5"/>
  <c r="Q206" i="5"/>
  <c r="P206" i="5"/>
  <c r="O206" i="5"/>
  <c r="N206" i="5"/>
  <c r="S205" i="5"/>
  <c r="R205" i="5"/>
  <c r="Q205" i="5"/>
  <c r="P205" i="5"/>
  <c r="O205" i="5"/>
  <c r="N205" i="5"/>
  <c r="S204" i="5"/>
  <c r="R204" i="5"/>
  <c r="Q204" i="5"/>
  <c r="P204" i="5"/>
  <c r="O204" i="5"/>
  <c r="N204" i="5"/>
  <c r="S203" i="5"/>
  <c r="R203" i="5"/>
  <c r="Q203" i="5"/>
  <c r="P203" i="5"/>
  <c r="O203" i="5"/>
  <c r="N203" i="5"/>
  <c r="S202" i="5"/>
  <c r="R202" i="5"/>
  <c r="Q202" i="5"/>
  <c r="P202" i="5"/>
  <c r="O202" i="5"/>
  <c r="N202" i="5"/>
  <c r="S201" i="5"/>
  <c r="R201" i="5"/>
  <c r="Q201" i="5"/>
  <c r="P201" i="5"/>
  <c r="O201" i="5"/>
  <c r="N201" i="5"/>
  <c r="S200" i="5"/>
  <c r="R200" i="5"/>
  <c r="Q200" i="5"/>
  <c r="P200" i="5"/>
  <c r="O200" i="5"/>
  <c r="N200" i="5"/>
  <c r="S199" i="5"/>
  <c r="R199" i="5"/>
  <c r="Q199" i="5"/>
  <c r="P199" i="5"/>
  <c r="O199" i="5"/>
  <c r="N199" i="5"/>
  <c r="S198" i="5"/>
  <c r="R198" i="5"/>
  <c r="Q198" i="5"/>
  <c r="P198" i="5"/>
  <c r="O198" i="5"/>
  <c r="N198" i="5"/>
  <c r="S197" i="5"/>
  <c r="R197" i="5"/>
  <c r="Q197" i="5"/>
  <c r="P197" i="5"/>
  <c r="O197" i="5"/>
  <c r="N197" i="5"/>
  <c r="S196" i="5"/>
  <c r="R196" i="5"/>
  <c r="Q196" i="5"/>
  <c r="P196" i="5"/>
  <c r="O196" i="5"/>
  <c r="N196" i="5"/>
  <c r="S195" i="5"/>
  <c r="R195" i="5"/>
  <c r="Q195" i="5"/>
  <c r="P195" i="5"/>
  <c r="O195" i="5"/>
  <c r="N195" i="5"/>
  <c r="S194" i="5"/>
  <c r="R194" i="5"/>
  <c r="Q194" i="5"/>
  <c r="P194" i="5"/>
  <c r="O194" i="5"/>
  <c r="N194" i="5"/>
  <c r="S208" i="5"/>
  <c r="R208" i="5"/>
  <c r="Q208" i="5"/>
  <c r="P208" i="5"/>
  <c r="O208" i="5"/>
  <c r="N208" i="5"/>
  <c r="T188" i="5"/>
  <c r="T189" i="5"/>
  <c r="T190" i="5"/>
  <c r="T191" i="5"/>
  <c r="S191" i="5"/>
  <c r="R191" i="5"/>
  <c r="Q191" i="5"/>
  <c r="P191" i="5"/>
  <c r="O191" i="5"/>
  <c r="N191" i="5"/>
  <c r="S190" i="5"/>
  <c r="R190" i="5"/>
  <c r="Q190" i="5"/>
  <c r="P190" i="5"/>
  <c r="O190" i="5"/>
  <c r="N190" i="5"/>
  <c r="S189" i="5"/>
  <c r="R189" i="5"/>
  <c r="Q189" i="5"/>
  <c r="P189" i="5"/>
  <c r="O189" i="5"/>
  <c r="N189" i="5"/>
  <c r="S188" i="5"/>
  <c r="R188" i="5"/>
  <c r="Q188" i="5"/>
  <c r="P188" i="5"/>
  <c r="O188" i="5"/>
  <c r="N188" i="5"/>
  <c r="S187" i="5"/>
  <c r="R187" i="5"/>
  <c r="Q187" i="5"/>
  <c r="P187" i="5"/>
  <c r="O187" i="5"/>
  <c r="N187" i="5"/>
  <c r="T178" i="5"/>
  <c r="S185" i="5"/>
  <c r="R185" i="5"/>
  <c r="Q185" i="5"/>
  <c r="P185" i="5"/>
  <c r="O185" i="5"/>
  <c r="N185" i="5"/>
  <c r="S184" i="5"/>
  <c r="R184" i="5"/>
  <c r="Q184" i="5"/>
  <c r="P184" i="5"/>
  <c r="O184" i="5"/>
  <c r="N184" i="5"/>
  <c r="S183" i="5"/>
  <c r="R183" i="5"/>
  <c r="Q183" i="5"/>
  <c r="P183" i="5"/>
  <c r="O183" i="5"/>
  <c r="N183" i="5"/>
  <c r="S182" i="5"/>
  <c r="R182" i="5"/>
  <c r="Q182" i="5"/>
  <c r="P182" i="5"/>
  <c r="O182" i="5"/>
  <c r="N182" i="5"/>
  <c r="S181" i="5"/>
  <c r="R181" i="5"/>
  <c r="Q181" i="5"/>
  <c r="P181" i="5"/>
  <c r="O181" i="5"/>
  <c r="N181" i="5"/>
  <c r="S180" i="5"/>
  <c r="R180" i="5"/>
  <c r="Q180" i="5"/>
  <c r="P180" i="5"/>
  <c r="O180" i="5"/>
  <c r="N180" i="5"/>
  <c r="S179" i="5"/>
  <c r="R179" i="5"/>
  <c r="Q179" i="5"/>
  <c r="P179" i="5"/>
  <c r="O179" i="5"/>
  <c r="N179" i="5"/>
  <c r="S178" i="5"/>
  <c r="R178" i="5"/>
  <c r="Q178" i="5"/>
  <c r="P178" i="5"/>
  <c r="O178" i="5"/>
  <c r="N178" i="5"/>
  <c r="S177" i="5"/>
  <c r="R177" i="5"/>
  <c r="Q177" i="5"/>
  <c r="P177" i="5"/>
  <c r="O177" i="5"/>
  <c r="N177" i="5"/>
  <c r="S176" i="5"/>
  <c r="R176" i="5"/>
  <c r="Q176" i="5"/>
  <c r="P176" i="5"/>
  <c r="O176" i="5"/>
  <c r="N176" i="5"/>
  <c r="S175" i="5"/>
  <c r="R175" i="5"/>
  <c r="Q175" i="5"/>
  <c r="P175" i="5"/>
  <c r="O175" i="5"/>
  <c r="N175" i="5"/>
  <c r="T168" i="5"/>
  <c r="T169" i="5"/>
  <c r="T171" i="5"/>
  <c r="T172" i="5"/>
  <c r="S172" i="5"/>
  <c r="R172" i="5"/>
  <c r="Q172" i="5"/>
  <c r="P172" i="5"/>
  <c r="O172" i="5"/>
  <c r="N172" i="5"/>
  <c r="S171" i="5"/>
  <c r="R171" i="5"/>
  <c r="Q171" i="5"/>
  <c r="P171" i="5"/>
  <c r="O171" i="5"/>
  <c r="N171" i="5"/>
  <c r="S169" i="5"/>
  <c r="R169" i="5"/>
  <c r="Q169" i="5"/>
  <c r="P169" i="5"/>
  <c r="O169" i="5"/>
  <c r="N169" i="5"/>
  <c r="S168" i="5"/>
  <c r="R168" i="5"/>
  <c r="Q168" i="5"/>
  <c r="P168" i="5"/>
  <c r="O168" i="5"/>
  <c r="N168" i="5"/>
  <c r="S167" i="5"/>
  <c r="R167" i="5"/>
  <c r="Q167" i="5"/>
  <c r="P167" i="5"/>
  <c r="O167" i="5"/>
  <c r="N167" i="5"/>
  <c r="S166" i="5"/>
  <c r="R166" i="5"/>
  <c r="Q166" i="5"/>
  <c r="P166" i="5"/>
  <c r="O166" i="5"/>
  <c r="N166" i="5"/>
  <c r="S165" i="5"/>
  <c r="R165" i="5"/>
  <c r="Q165" i="5"/>
  <c r="P165" i="5"/>
  <c r="O165" i="5"/>
  <c r="N165" i="5"/>
  <c r="S164" i="5"/>
  <c r="R164" i="5"/>
  <c r="Q164" i="5"/>
  <c r="P164" i="5"/>
  <c r="O164" i="5"/>
  <c r="N164" i="5"/>
  <c r="S163" i="5"/>
  <c r="R163" i="5"/>
  <c r="Q163" i="5"/>
  <c r="P163" i="5"/>
  <c r="O163" i="5"/>
  <c r="N163" i="5"/>
  <c r="S162" i="5"/>
  <c r="R162" i="5"/>
  <c r="Q162" i="5"/>
  <c r="P162" i="5"/>
  <c r="O162" i="5"/>
  <c r="N162" i="5"/>
  <c r="S160" i="5"/>
  <c r="R160" i="5"/>
  <c r="Q160" i="5"/>
  <c r="P160" i="5"/>
  <c r="O160" i="5"/>
  <c r="N160" i="5"/>
  <c r="S159" i="5"/>
  <c r="R159" i="5"/>
  <c r="Q159" i="5"/>
  <c r="P159" i="5"/>
  <c r="O159" i="5"/>
  <c r="N159" i="5"/>
  <c r="S158" i="5"/>
  <c r="R158" i="5"/>
  <c r="Q158" i="5"/>
  <c r="P158" i="5"/>
  <c r="O158" i="5"/>
  <c r="N158" i="5"/>
  <c r="S157" i="5"/>
  <c r="R157" i="5"/>
  <c r="Q157" i="5"/>
  <c r="P157" i="5"/>
  <c r="O157" i="5"/>
  <c r="N157" i="5"/>
  <c r="S156" i="5"/>
  <c r="R156" i="5"/>
  <c r="Q156" i="5"/>
  <c r="P156" i="5"/>
  <c r="O156" i="5"/>
  <c r="N156" i="5"/>
  <c r="S155" i="5"/>
  <c r="R155" i="5"/>
  <c r="Q155" i="5"/>
  <c r="P155" i="5"/>
  <c r="O155" i="5"/>
  <c r="N155" i="5"/>
  <c r="S153" i="5"/>
  <c r="R153" i="5"/>
  <c r="Q153" i="5"/>
  <c r="P153" i="5"/>
  <c r="O153" i="5"/>
  <c r="N153" i="5"/>
  <c r="S152" i="5"/>
  <c r="R152" i="5"/>
  <c r="Q152" i="5"/>
  <c r="P152" i="5"/>
  <c r="O152" i="5"/>
  <c r="N152" i="5"/>
  <c r="S150" i="5"/>
  <c r="R150" i="5"/>
  <c r="Q150" i="5"/>
  <c r="P150" i="5"/>
  <c r="O150" i="5"/>
  <c r="N150" i="5"/>
  <c r="S149" i="5"/>
  <c r="R149" i="5"/>
  <c r="Q149" i="5"/>
  <c r="P149" i="5"/>
  <c r="O149" i="5"/>
  <c r="N149" i="5"/>
  <c r="S148" i="5"/>
  <c r="R148" i="5"/>
  <c r="Q148" i="5"/>
  <c r="P148" i="5"/>
  <c r="O148" i="5"/>
  <c r="N148" i="5"/>
  <c r="S147" i="5"/>
  <c r="R147" i="5"/>
  <c r="Q147" i="5"/>
  <c r="P147" i="5"/>
  <c r="O147" i="5"/>
  <c r="N147" i="5"/>
  <c r="S146" i="5"/>
  <c r="R146" i="5"/>
  <c r="Q146" i="5"/>
  <c r="P146" i="5"/>
  <c r="O146" i="5"/>
  <c r="N146" i="5"/>
  <c r="S143" i="5"/>
  <c r="R143" i="5"/>
  <c r="Q143" i="5"/>
  <c r="P143" i="5"/>
  <c r="O143" i="5"/>
  <c r="N143" i="5"/>
  <c r="S142" i="5"/>
  <c r="R142" i="5"/>
  <c r="Q142" i="5"/>
  <c r="P142" i="5"/>
  <c r="O142" i="5"/>
  <c r="N142" i="5"/>
  <c r="S141" i="5"/>
  <c r="R141" i="5"/>
  <c r="Q141" i="5"/>
  <c r="P141" i="5"/>
  <c r="O141" i="5"/>
  <c r="N141" i="5"/>
  <c r="S140" i="5"/>
  <c r="R140" i="5"/>
  <c r="Q140" i="5"/>
  <c r="P140" i="5"/>
  <c r="O140" i="5"/>
  <c r="N140" i="5"/>
  <c r="S139" i="5"/>
  <c r="R139" i="5"/>
  <c r="Q139" i="5"/>
  <c r="P139" i="5"/>
  <c r="O139" i="5"/>
  <c r="N139" i="5"/>
  <c r="T134" i="5"/>
  <c r="T135" i="5"/>
  <c r="S137" i="5"/>
  <c r="R137" i="5"/>
  <c r="Q137" i="5"/>
  <c r="P137" i="5"/>
  <c r="O137" i="5"/>
  <c r="N137" i="5"/>
  <c r="S136" i="5"/>
  <c r="R136" i="5"/>
  <c r="Q136" i="5"/>
  <c r="P136" i="5"/>
  <c r="O136" i="5"/>
  <c r="N136" i="5"/>
  <c r="S135" i="5"/>
  <c r="R135" i="5"/>
  <c r="Q135" i="5"/>
  <c r="P135" i="5"/>
  <c r="O135" i="5"/>
  <c r="N135" i="5"/>
  <c r="S134" i="5"/>
  <c r="R134" i="5"/>
  <c r="Q134" i="5"/>
  <c r="P134" i="5"/>
  <c r="O134" i="5"/>
  <c r="N134" i="5"/>
  <c r="S133" i="5"/>
  <c r="R133" i="5"/>
  <c r="Q133" i="5"/>
  <c r="P133" i="5"/>
  <c r="O133" i="5"/>
  <c r="N133" i="5"/>
  <c r="S132" i="5"/>
  <c r="R132" i="5"/>
  <c r="Q132" i="5"/>
  <c r="P132" i="5"/>
  <c r="O132" i="5"/>
  <c r="N132" i="5"/>
  <c r="S131" i="5"/>
  <c r="R131" i="5"/>
  <c r="Q131" i="5"/>
  <c r="P131" i="5"/>
  <c r="O131" i="5"/>
  <c r="N131" i="5"/>
  <c r="S130" i="5"/>
  <c r="R130" i="5"/>
  <c r="Q130" i="5"/>
  <c r="P130" i="5"/>
  <c r="O130" i="5"/>
  <c r="N130" i="5"/>
  <c r="S129" i="5"/>
  <c r="R129" i="5"/>
  <c r="Q129" i="5"/>
  <c r="P129" i="5"/>
  <c r="O129" i="5"/>
  <c r="N129" i="5"/>
  <c r="S128" i="5"/>
  <c r="R128" i="5"/>
  <c r="Q128" i="5"/>
  <c r="P128" i="5"/>
  <c r="O128" i="5"/>
  <c r="N128" i="5"/>
  <c r="S127" i="5"/>
  <c r="R127" i="5"/>
  <c r="Q127" i="5"/>
  <c r="P127" i="5"/>
  <c r="O127" i="5"/>
  <c r="N127" i="5"/>
  <c r="S126" i="5"/>
  <c r="R126" i="5"/>
  <c r="Q126" i="5"/>
  <c r="P126" i="5"/>
  <c r="O126" i="5"/>
  <c r="N126" i="5"/>
  <c r="T119" i="5"/>
  <c r="S123" i="5"/>
  <c r="R123" i="5"/>
  <c r="Q123" i="5"/>
  <c r="P123" i="5"/>
  <c r="O123" i="5"/>
  <c r="N123" i="5"/>
  <c r="S122" i="5"/>
  <c r="R122" i="5"/>
  <c r="Q122" i="5"/>
  <c r="P122" i="5"/>
  <c r="O122" i="5"/>
  <c r="N122" i="5"/>
  <c r="S121" i="5"/>
  <c r="R121" i="5"/>
  <c r="Q121" i="5"/>
  <c r="P121" i="5"/>
  <c r="O121" i="5"/>
  <c r="N121" i="5"/>
  <c r="S120" i="5"/>
  <c r="R120" i="5"/>
  <c r="Q120" i="5"/>
  <c r="P120" i="5"/>
  <c r="O120" i="5"/>
  <c r="N120" i="5"/>
  <c r="S119" i="5"/>
  <c r="R119" i="5"/>
  <c r="Q119" i="5"/>
  <c r="P119" i="5"/>
  <c r="O119" i="5"/>
  <c r="N119" i="5"/>
  <c r="S118" i="5"/>
  <c r="R118" i="5"/>
  <c r="Q118" i="5"/>
  <c r="P118" i="5"/>
  <c r="O118" i="5"/>
  <c r="N118" i="5"/>
  <c r="S115" i="5"/>
  <c r="R115" i="5"/>
  <c r="Q115" i="5"/>
  <c r="P115" i="5"/>
  <c r="O115" i="5"/>
  <c r="N115" i="5"/>
  <c r="S114" i="5"/>
  <c r="R114" i="5"/>
  <c r="Q114" i="5"/>
  <c r="P114" i="5"/>
  <c r="O114" i="5"/>
  <c r="N114" i="5"/>
  <c r="S113" i="5"/>
  <c r="R113" i="5"/>
  <c r="Q113" i="5"/>
  <c r="P113" i="5"/>
  <c r="O113" i="5"/>
  <c r="N113" i="5"/>
  <c r="S112" i="5"/>
  <c r="R112" i="5"/>
  <c r="Q112" i="5"/>
  <c r="P112" i="5"/>
  <c r="O112" i="5"/>
  <c r="N112" i="5"/>
  <c r="S111" i="5"/>
  <c r="R111" i="5"/>
  <c r="Q111" i="5"/>
  <c r="P111" i="5"/>
  <c r="O111" i="5"/>
  <c r="N111" i="5"/>
  <c r="S110" i="5"/>
  <c r="R110" i="5"/>
  <c r="Q110" i="5"/>
  <c r="P110" i="5"/>
  <c r="O110" i="5"/>
  <c r="N110" i="5"/>
  <c r="S109" i="5"/>
  <c r="R109" i="5"/>
  <c r="Q109" i="5"/>
  <c r="P109" i="5"/>
  <c r="O109" i="5"/>
  <c r="N109" i="5"/>
  <c r="S108" i="5"/>
  <c r="R108" i="5"/>
  <c r="Q108" i="5"/>
  <c r="P108" i="5"/>
  <c r="O108" i="5"/>
  <c r="N108" i="5"/>
  <c r="T109" i="5"/>
  <c r="N99" i="5"/>
  <c r="O99" i="5"/>
  <c r="P99" i="5"/>
  <c r="Q99" i="5"/>
  <c r="R99" i="5"/>
  <c r="S99" i="5"/>
  <c r="N100" i="5"/>
  <c r="O100" i="5"/>
  <c r="P100" i="5"/>
  <c r="Q100" i="5"/>
  <c r="R100" i="5"/>
  <c r="S100" i="5"/>
  <c r="N101" i="5"/>
  <c r="O101" i="5"/>
  <c r="P101" i="5"/>
  <c r="Q101" i="5"/>
  <c r="R101" i="5"/>
  <c r="S101" i="5"/>
  <c r="N102" i="5"/>
  <c r="O102" i="5"/>
  <c r="P102" i="5"/>
  <c r="Q102" i="5"/>
  <c r="R102" i="5"/>
  <c r="S102" i="5"/>
  <c r="N103" i="5"/>
  <c r="O103" i="5"/>
  <c r="P103" i="5"/>
  <c r="Q103" i="5"/>
  <c r="R103" i="5"/>
  <c r="S103" i="5"/>
  <c r="N104" i="5"/>
  <c r="O104" i="5"/>
  <c r="P104" i="5"/>
  <c r="Q104" i="5"/>
  <c r="R104" i="5"/>
  <c r="S104" i="5"/>
  <c r="N105" i="5"/>
  <c r="O105" i="5"/>
  <c r="P105" i="5"/>
  <c r="Q105" i="5"/>
  <c r="R105" i="5"/>
  <c r="S105" i="5"/>
  <c r="N106" i="5"/>
  <c r="O106" i="5"/>
  <c r="P106" i="5"/>
  <c r="Q106" i="5"/>
  <c r="R106" i="5"/>
  <c r="S106" i="5"/>
  <c r="S98" i="5"/>
  <c r="R98" i="5"/>
  <c r="Q98" i="5"/>
  <c r="P98" i="5"/>
  <c r="O98" i="5"/>
  <c r="N98" i="5"/>
  <c r="T89" i="5"/>
  <c r="T90" i="5"/>
  <c r="T91" i="5"/>
  <c r="T92" i="5"/>
  <c r="T93" i="5"/>
  <c r="T94" i="5"/>
  <c r="T95" i="5"/>
  <c r="T81" i="5"/>
  <c r="T82" i="5"/>
  <c r="T83" i="5"/>
  <c r="T84" i="5"/>
  <c r="T85" i="5"/>
  <c r="S95" i="5"/>
  <c r="R95" i="5"/>
  <c r="Q95" i="5"/>
  <c r="P95" i="5"/>
  <c r="O95" i="5"/>
  <c r="N95" i="5"/>
  <c r="S94" i="5"/>
  <c r="R94" i="5"/>
  <c r="Q94" i="5"/>
  <c r="P94" i="5"/>
  <c r="O94" i="5"/>
  <c r="N94" i="5"/>
  <c r="S93" i="5"/>
  <c r="R93" i="5"/>
  <c r="Q93" i="5"/>
  <c r="P93" i="5"/>
  <c r="O93" i="5"/>
  <c r="N93" i="5"/>
  <c r="S92" i="5"/>
  <c r="R92" i="5"/>
  <c r="Q92" i="5"/>
  <c r="P92" i="5"/>
  <c r="O92" i="5"/>
  <c r="N92" i="5"/>
  <c r="S91" i="5"/>
  <c r="R91" i="5"/>
  <c r="Q91" i="5"/>
  <c r="P91" i="5"/>
  <c r="O91" i="5"/>
  <c r="N91" i="5"/>
  <c r="S90" i="5"/>
  <c r="R90" i="5"/>
  <c r="Q90" i="5"/>
  <c r="P90" i="5"/>
  <c r="O90" i="5"/>
  <c r="N90" i="5"/>
  <c r="S89" i="5"/>
  <c r="R89" i="5"/>
  <c r="Q89" i="5"/>
  <c r="P89" i="5"/>
  <c r="O89" i="5"/>
  <c r="N89" i="5"/>
  <c r="S88" i="5"/>
  <c r="R88" i="5"/>
  <c r="Q88" i="5"/>
  <c r="P88" i="5"/>
  <c r="O88" i="5"/>
  <c r="N88" i="5"/>
  <c r="S86" i="5"/>
  <c r="R86" i="5"/>
  <c r="Q86" i="5"/>
  <c r="P86" i="5"/>
  <c r="O86" i="5"/>
  <c r="N86" i="5"/>
  <c r="S85" i="5"/>
  <c r="R85" i="5"/>
  <c r="Q85" i="5"/>
  <c r="P85" i="5"/>
  <c r="O85" i="5"/>
  <c r="N85" i="5"/>
  <c r="S84" i="5"/>
  <c r="R84" i="5"/>
  <c r="Q84" i="5"/>
  <c r="P84" i="5"/>
  <c r="O84" i="5"/>
  <c r="N84" i="5"/>
  <c r="S83" i="5"/>
  <c r="R83" i="5"/>
  <c r="Q83" i="5"/>
  <c r="P83" i="5"/>
  <c r="O83" i="5"/>
  <c r="N83" i="5"/>
  <c r="S82" i="5"/>
  <c r="R82" i="5"/>
  <c r="Q82" i="5"/>
  <c r="P82" i="5"/>
  <c r="O82" i="5"/>
  <c r="N82" i="5"/>
  <c r="S81" i="5"/>
  <c r="R81" i="5"/>
  <c r="Q81" i="5"/>
  <c r="P81" i="5"/>
  <c r="O81" i="5"/>
  <c r="N81" i="5"/>
  <c r="S80" i="5"/>
  <c r="R80" i="5"/>
  <c r="Q80" i="5"/>
  <c r="P80" i="5"/>
  <c r="O80" i="5"/>
  <c r="N80" i="5"/>
  <c r="S79" i="5"/>
  <c r="R79" i="5"/>
  <c r="Q79" i="5"/>
  <c r="P79" i="5"/>
  <c r="O79" i="5"/>
  <c r="N79" i="5"/>
  <c r="S78" i="5"/>
  <c r="R78" i="5"/>
  <c r="Q78" i="5"/>
  <c r="P78" i="5"/>
  <c r="O78" i="5"/>
  <c r="N78" i="5"/>
  <c r="R77" i="5"/>
  <c r="Q77" i="5"/>
  <c r="P77" i="5"/>
  <c r="O77" i="5"/>
  <c r="N77" i="5"/>
  <c r="S76" i="5"/>
  <c r="R76" i="5"/>
  <c r="Q76" i="5"/>
  <c r="P76" i="5"/>
  <c r="O76" i="5"/>
  <c r="N76" i="5"/>
  <c r="S75" i="5"/>
  <c r="R75" i="5"/>
  <c r="Q75" i="5"/>
  <c r="P75" i="5"/>
  <c r="O75" i="5"/>
  <c r="N75" i="5"/>
  <c r="S73" i="5"/>
  <c r="R73" i="5"/>
  <c r="Q73" i="5"/>
  <c r="P73" i="5"/>
  <c r="O73" i="5"/>
  <c r="N73" i="5"/>
  <c r="S72" i="5"/>
  <c r="R72" i="5"/>
  <c r="Q72" i="5"/>
  <c r="P72" i="5"/>
  <c r="O72" i="5"/>
  <c r="N72" i="5"/>
  <c r="T72" i="5"/>
  <c r="T73" i="5"/>
  <c r="T75" i="5"/>
  <c r="T76" i="5"/>
  <c r="T77" i="5"/>
  <c r="T78" i="5"/>
  <c r="T79" i="5"/>
  <c r="T80" i="5"/>
  <c r="T86" i="5"/>
  <c r="T88" i="5"/>
  <c r="T71" i="5"/>
  <c r="S71" i="5"/>
  <c r="R71" i="5"/>
  <c r="Q71" i="5"/>
  <c r="P71" i="5"/>
  <c r="O71" i="5"/>
  <c r="N71" i="5"/>
  <c r="N53" i="5"/>
  <c r="O53" i="5"/>
  <c r="P53" i="5"/>
  <c r="Q53" i="5"/>
  <c r="R53" i="5"/>
  <c r="S53" i="5"/>
  <c r="T53" i="5"/>
  <c r="N54" i="5"/>
  <c r="O54" i="5"/>
  <c r="P54" i="5"/>
  <c r="Q54" i="5"/>
  <c r="R54" i="5"/>
  <c r="S54" i="5"/>
  <c r="T54" i="5"/>
  <c r="N55" i="5"/>
  <c r="O55" i="5"/>
  <c r="P55" i="5"/>
  <c r="Q55" i="5"/>
  <c r="R55" i="5"/>
  <c r="S55" i="5"/>
  <c r="T55" i="5"/>
  <c r="N56" i="5"/>
  <c r="O56" i="5"/>
  <c r="P56" i="5"/>
  <c r="Q56" i="5"/>
  <c r="R56" i="5"/>
  <c r="S56" i="5"/>
  <c r="T56" i="5"/>
  <c r="N57" i="5"/>
  <c r="O57" i="5"/>
  <c r="P57" i="5"/>
  <c r="Q57" i="5"/>
  <c r="R57" i="5"/>
  <c r="S57" i="5"/>
  <c r="T57" i="5"/>
  <c r="N58" i="5"/>
  <c r="O58" i="5"/>
  <c r="P58" i="5"/>
  <c r="Q58" i="5"/>
  <c r="R58" i="5"/>
  <c r="S58" i="5"/>
  <c r="T58" i="5"/>
  <c r="N59" i="5"/>
  <c r="O59" i="5"/>
  <c r="P59" i="5"/>
  <c r="Q59" i="5"/>
  <c r="R59" i="5"/>
  <c r="S59" i="5"/>
  <c r="T59" i="5"/>
  <c r="N60" i="5"/>
  <c r="O60" i="5"/>
  <c r="P60" i="5"/>
  <c r="Q60" i="5"/>
  <c r="R60" i="5"/>
  <c r="S60" i="5"/>
  <c r="T60" i="5"/>
  <c r="N61" i="5"/>
  <c r="O61" i="5"/>
  <c r="P61" i="5"/>
  <c r="Q61" i="5"/>
  <c r="R61" i="5"/>
  <c r="S61" i="5"/>
  <c r="T61" i="5"/>
  <c r="N62" i="5"/>
  <c r="O62" i="5"/>
  <c r="P62" i="5"/>
  <c r="Q62" i="5"/>
  <c r="R62" i="5"/>
  <c r="S62" i="5"/>
  <c r="T62" i="5"/>
  <c r="N63" i="5"/>
  <c r="O63" i="5"/>
  <c r="P63" i="5"/>
  <c r="Q63" i="5"/>
  <c r="R63" i="5"/>
  <c r="S63" i="5"/>
  <c r="T63" i="5"/>
  <c r="N64" i="5"/>
  <c r="O64" i="5"/>
  <c r="P64" i="5"/>
  <c r="Q64" i="5"/>
  <c r="R64" i="5"/>
  <c r="S64" i="5"/>
  <c r="T64" i="5"/>
  <c r="N65" i="5"/>
  <c r="O65" i="5"/>
  <c r="P65" i="5"/>
  <c r="Q65" i="5"/>
  <c r="R65" i="5"/>
  <c r="S65" i="5"/>
  <c r="T65" i="5"/>
  <c r="N66" i="5"/>
  <c r="O66" i="5"/>
  <c r="P66" i="5"/>
  <c r="Q66" i="5"/>
  <c r="R66" i="5"/>
  <c r="S66" i="5"/>
  <c r="T66" i="5"/>
  <c r="N67" i="5"/>
  <c r="O67" i="5"/>
  <c r="P67" i="5"/>
  <c r="Q67" i="5"/>
  <c r="R67" i="5"/>
  <c r="S67" i="5"/>
  <c r="T67" i="5"/>
  <c r="N68" i="5"/>
  <c r="O68" i="5"/>
  <c r="P68" i="5"/>
  <c r="Q68" i="5"/>
  <c r="R68" i="5"/>
  <c r="S68" i="5"/>
  <c r="T68" i="5"/>
  <c r="T52" i="5"/>
  <c r="S52" i="5"/>
  <c r="R52" i="5"/>
  <c r="Q52" i="5"/>
  <c r="P52" i="5"/>
  <c r="O52" i="5"/>
  <c r="N52" i="5"/>
  <c r="N48" i="5"/>
  <c r="O48" i="5"/>
  <c r="P48" i="5"/>
  <c r="Q48" i="5"/>
  <c r="R48" i="5"/>
  <c r="S48" i="5"/>
  <c r="T48" i="5"/>
  <c r="N49" i="5"/>
  <c r="O49" i="5"/>
  <c r="P49" i="5"/>
  <c r="Q49" i="5"/>
  <c r="R49" i="5"/>
  <c r="S49" i="5"/>
  <c r="T49" i="5"/>
  <c r="N50" i="5"/>
  <c r="O50" i="5"/>
  <c r="P50" i="5"/>
  <c r="Q50" i="5"/>
  <c r="R50" i="5"/>
  <c r="S50" i="5"/>
  <c r="T50" i="5"/>
  <c r="T47" i="5"/>
  <c r="S47" i="5"/>
  <c r="R47" i="5"/>
  <c r="Q47" i="5"/>
  <c r="P47" i="5"/>
  <c r="O47" i="5"/>
  <c r="N47" i="5"/>
  <c r="N43" i="5"/>
  <c r="O43" i="5"/>
  <c r="P43" i="5"/>
  <c r="Q43" i="5"/>
  <c r="R43" i="5"/>
  <c r="S43" i="5"/>
  <c r="T43" i="5"/>
  <c r="N44" i="5"/>
  <c r="O44" i="5"/>
  <c r="P44" i="5"/>
  <c r="Q44" i="5"/>
  <c r="R44" i="5"/>
  <c r="S44" i="5"/>
  <c r="T44" i="5"/>
  <c r="T42" i="5"/>
  <c r="S42" i="5"/>
  <c r="R42" i="5"/>
  <c r="Q42" i="5"/>
  <c r="P42" i="5"/>
  <c r="O42" i="5"/>
  <c r="N42" i="5"/>
  <c r="R12" i="5"/>
  <c r="S12" i="5"/>
  <c r="R13" i="5"/>
  <c r="S13" i="5"/>
  <c r="R14" i="5"/>
  <c r="S14" i="5"/>
  <c r="R15" i="5"/>
  <c r="S15" i="5"/>
  <c r="R16" i="5"/>
  <c r="S16" i="5"/>
  <c r="R17" i="5"/>
  <c r="S17" i="5"/>
  <c r="R18" i="5"/>
  <c r="S18" i="5"/>
  <c r="R19" i="5"/>
  <c r="S19" i="5"/>
  <c r="R20" i="5"/>
  <c r="S20" i="5"/>
  <c r="R21" i="5"/>
  <c r="S21" i="5"/>
  <c r="R22" i="5"/>
  <c r="S22" i="5"/>
  <c r="R23" i="5"/>
  <c r="S23" i="5"/>
  <c r="R24" i="5"/>
  <c r="S24" i="5"/>
  <c r="R25" i="5"/>
  <c r="S25" i="5"/>
  <c r="R26" i="5"/>
  <c r="S26" i="5"/>
  <c r="R27" i="5"/>
  <c r="S27" i="5"/>
  <c r="R28" i="5"/>
  <c r="S28" i="5"/>
  <c r="R29" i="5"/>
  <c r="S29" i="5"/>
  <c r="R30" i="5"/>
  <c r="S30" i="5"/>
  <c r="R31" i="5"/>
  <c r="S31" i="5"/>
  <c r="R32" i="5"/>
  <c r="S32" i="5"/>
  <c r="R33" i="5"/>
  <c r="S33" i="5"/>
  <c r="R34" i="5"/>
  <c r="S34" i="5"/>
  <c r="R35" i="5"/>
  <c r="S35" i="5"/>
  <c r="R36" i="5"/>
  <c r="S36" i="5"/>
  <c r="R37" i="5"/>
  <c r="S37" i="5"/>
  <c r="R38" i="5"/>
  <c r="S38" i="5"/>
  <c r="R39" i="5"/>
  <c r="S39" i="5"/>
  <c r="S11" i="5"/>
  <c r="R11" i="5"/>
  <c r="Q11" i="5"/>
  <c r="N18" i="5"/>
  <c r="O18" i="5"/>
  <c r="P18" i="5"/>
  <c r="Q18" i="5"/>
  <c r="T18" i="5"/>
  <c r="N19" i="5"/>
  <c r="O19" i="5"/>
  <c r="P19" i="5"/>
  <c r="Q19" i="5"/>
  <c r="T19" i="5"/>
  <c r="N20" i="5"/>
  <c r="O20" i="5"/>
  <c r="P20" i="5"/>
  <c r="Q20" i="5"/>
  <c r="T20" i="5"/>
  <c r="N21" i="5"/>
  <c r="O21" i="5"/>
  <c r="P21" i="5"/>
  <c r="Q21" i="5"/>
  <c r="T21" i="5"/>
  <c r="N22" i="5"/>
  <c r="O22" i="5"/>
  <c r="P22" i="5"/>
  <c r="Q22" i="5"/>
  <c r="T22" i="5"/>
  <c r="N23" i="5"/>
  <c r="O23" i="5"/>
  <c r="P23" i="5"/>
  <c r="Q23" i="5"/>
  <c r="T23" i="5"/>
  <c r="N24" i="5"/>
  <c r="O24" i="5"/>
  <c r="P24" i="5"/>
  <c r="Q24" i="5"/>
  <c r="T24" i="5"/>
  <c r="N25" i="5"/>
  <c r="O25" i="5"/>
  <c r="P25" i="5"/>
  <c r="Q25" i="5"/>
  <c r="T25" i="5"/>
  <c r="N26" i="5"/>
  <c r="O26" i="5"/>
  <c r="P26" i="5"/>
  <c r="Q26" i="5"/>
  <c r="T26" i="5"/>
  <c r="N27" i="5"/>
  <c r="O27" i="5"/>
  <c r="P27" i="5"/>
  <c r="Q27" i="5"/>
  <c r="T27" i="5"/>
  <c r="N28" i="5"/>
  <c r="O28" i="5"/>
  <c r="P28" i="5"/>
  <c r="Q28" i="5"/>
  <c r="T28" i="5"/>
  <c r="N29" i="5"/>
  <c r="O29" i="5"/>
  <c r="P29" i="5"/>
  <c r="Q29" i="5"/>
  <c r="T29" i="5"/>
  <c r="N30" i="5"/>
  <c r="O30" i="5"/>
  <c r="P30" i="5"/>
  <c r="Q30" i="5"/>
  <c r="T30" i="5"/>
  <c r="N31" i="5"/>
  <c r="O31" i="5"/>
  <c r="P31" i="5"/>
  <c r="Q31" i="5"/>
  <c r="T31" i="5"/>
  <c r="N32" i="5"/>
  <c r="O32" i="5"/>
  <c r="P32" i="5"/>
  <c r="Q32" i="5"/>
  <c r="T32" i="5"/>
  <c r="N33" i="5"/>
  <c r="O33" i="5"/>
  <c r="P33" i="5"/>
  <c r="Q33" i="5"/>
  <c r="T33" i="5"/>
  <c r="N34" i="5"/>
  <c r="O34" i="5"/>
  <c r="P34" i="5"/>
  <c r="Q34" i="5"/>
  <c r="T34" i="5"/>
  <c r="N35" i="5"/>
  <c r="O35" i="5"/>
  <c r="P35" i="5"/>
  <c r="Q35" i="5"/>
  <c r="T35" i="5"/>
  <c r="N36" i="5"/>
  <c r="O36" i="5"/>
  <c r="P36" i="5"/>
  <c r="Q36" i="5"/>
  <c r="T36" i="5"/>
  <c r="N37" i="5"/>
  <c r="O37" i="5"/>
  <c r="P37" i="5"/>
  <c r="Q37" i="5"/>
  <c r="T37" i="5"/>
  <c r="N38" i="5"/>
  <c r="O38" i="5"/>
  <c r="P38" i="5"/>
  <c r="Q38" i="5"/>
  <c r="T38" i="5"/>
  <c r="N39" i="5"/>
  <c r="O39" i="5"/>
  <c r="P39" i="5"/>
  <c r="Q39" i="5"/>
  <c r="T39" i="5"/>
  <c r="N12" i="5"/>
  <c r="O12" i="5"/>
  <c r="P12" i="5"/>
  <c r="Q12" i="5"/>
  <c r="N13" i="5"/>
  <c r="O13" i="5"/>
  <c r="P13" i="5"/>
  <c r="Q13" i="5"/>
  <c r="N14" i="5"/>
  <c r="O14" i="5"/>
  <c r="P14" i="5"/>
  <c r="Q14" i="5"/>
  <c r="N15" i="5"/>
  <c r="O15" i="5"/>
  <c r="P15" i="5"/>
  <c r="Q15" i="5"/>
  <c r="N16" i="5"/>
  <c r="O16" i="5"/>
  <c r="P16" i="5"/>
  <c r="Q16" i="5"/>
  <c r="N17" i="5"/>
  <c r="O17" i="5"/>
  <c r="P17" i="5"/>
  <c r="Q17" i="5"/>
  <c r="P11" i="5"/>
  <c r="Q7" i="5"/>
  <c r="P6" i="5"/>
  <c r="O5" i="5"/>
  <c r="N4" i="5"/>
  <c r="O11" i="5"/>
  <c r="N11" i="5"/>
  <c r="T12" i="5"/>
  <c r="T13" i="5"/>
  <c r="T14" i="5"/>
  <c r="T15" i="5"/>
  <c r="T16" i="5"/>
  <c r="T17" i="5"/>
  <c r="T11" i="5"/>
  <c r="T187" i="5"/>
  <c r="G158" i="1"/>
  <c r="G159" i="1"/>
  <c r="G160" i="1"/>
  <c r="G162" i="1"/>
  <c r="G163" i="1"/>
  <c r="G41" i="1"/>
  <c r="G125" i="1"/>
  <c r="G176" i="1"/>
  <c r="G175" i="1"/>
  <c r="G174" i="1"/>
  <c r="G169" i="1"/>
  <c r="G173" i="1"/>
  <c r="G171" i="1"/>
  <c r="G170" i="1"/>
  <c r="G167" i="1"/>
  <c r="G164" i="1"/>
  <c r="G168" i="1"/>
  <c r="G165" i="1"/>
  <c r="G172" i="1"/>
  <c r="G157" i="1"/>
  <c r="G156" i="1"/>
  <c r="G142" i="1"/>
  <c r="G143" i="1"/>
  <c r="G144" i="1"/>
  <c r="G145" i="1"/>
  <c r="G146" i="1"/>
  <c r="G147" i="1"/>
  <c r="G148" i="1"/>
  <c r="G149" i="1"/>
  <c r="G152" i="1"/>
  <c r="G153" i="1"/>
  <c r="G150" i="1"/>
  <c r="G151" i="1"/>
  <c r="G141" i="1"/>
  <c r="G126" i="1"/>
  <c r="G127" i="1"/>
  <c r="G135" i="1"/>
  <c r="G136" i="1"/>
  <c r="G138" i="1"/>
  <c r="G132" i="1"/>
  <c r="G133" i="1"/>
  <c r="G131" i="1"/>
  <c r="G134" i="1"/>
  <c r="G137" i="1"/>
  <c r="G161" i="1"/>
  <c r="G36" i="1"/>
  <c r="G130" i="1"/>
  <c r="G128" i="1"/>
  <c r="G129" i="1"/>
  <c r="G119" i="1"/>
  <c r="G106" i="1"/>
  <c r="G120" i="1"/>
  <c r="G121" i="1"/>
  <c r="G122" i="1"/>
  <c r="G115" i="1"/>
  <c r="G116" i="1"/>
  <c r="G117" i="1"/>
  <c r="G102" i="1"/>
  <c r="G112" i="1"/>
  <c r="G111" i="1"/>
  <c r="G110" i="1"/>
  <c r="G58" i="1"/>
  <c r="G109" i="1"/>
  <c r="G108" i="1"/>
  <c r="G107" i="1"/>
  <c r="G105" i="1"/>
  <c r="G104" i="1"/>
  <c r="G103" i="1"/>
  <c r="G118" i="1"/>
  <c r="G101" i="1"/>
  <c r="G98" i="1"/>
  <c r="G97" i="1"/>
  <c r="G95" i="1"/>
  <c r="G94" i="1"/>
  <c r="G93" i="1"/>
  <c r="G92" i="1"/>
  <c r="G91" i="1"/>
  <c r="G89" i="1"/>
  <c r="G88" i="1"/>
  <c r="G87" i="1"/>
  <c r="G86" i="1"/>
  <c r="G22" i="1"/>
  <c r="G21" i="1"/>
  <c r="G20" i="1"/>
  <c r="G27" i="1"/>
  <c r="G80" i="1"/>
  <c r="G71" i="1"/>
  <c r="G72" i="1"/>
  <c r="G74" i="1"/>
  <c r="G83" i="1"/>
  <c r="G82" i="1"/>
  <c r="G81" i="1"/>
  <c r="G77" i="1"/>
  <c r="G79" i="1"/>
  <c r="G76" i="1"/>
  <c r="G75" i="1"/>
  <c r="G78" i="1"/>
  <c r="G70" i="1"/>
  <c r="G69" i="1"/>
  <c r="G68" i="1"/>
  <c r="G67" i="1"/>
  <c r="G66" i="1"/>
  <c r="G65" i="1"/>
  <c r="G64" i="1"/>
  <c r="G63" i="1"/>
  <c r="G56" i="1"/>
  <c r="G60" i="1"/>
  <c r="G59" i="1"/>
  <c r="G57" i="1"/>
  <c r="G55" i="1"/>
  <c r="G54" i="1"/>
  <c r="G53" i="1"/>
  <c r="G52" i="1"/>
  <c r="G51" i="1"/>
  <c r="G50" i="1"/>
  <c r="G49" i="1"/>
  <c r="G46" i="1"/>
  <c r="G73" i="1"/>
  <c r="G48" i="1"/>
  <c r="G47" i="1"/>
  <c r="G45" i="1"/>
  <c r="G44" i="1"/>
  <c r="G38" i="1"/>
  <c r="G34" i="1"/>
  <c r="G40" i="1"/>
  <c r="G39" i="1"/>
  <c r="G35" i="1"/>
  <c r="G37" i="1"/>
  <c r="G33" i="1"/>
  <c r="G32" i="1"/>
  <c r="G30" i="1"/>
  <c r="G29" i="1"/>
  <c r="G26" i="1"/>
  <c r="G10" i="1"/>
  <c r="G25" i="1"/>
  <c r="G19" i="1"/>
  <c r="G18" i="1"/>
  <c r="G17" i="1"/>
  <c r="G16" i="1"/>
  <c r="G15" i="1"/>
  <c r="G12" i="1"/>
  <c r="G11" i="1"/>
  <c r="G9" i="1"/>
  <c r="G24" i="1"/>
  <c r="G23" i="1"/>
  <c r="G13" i="1"/>
  <c r="G14" i="1"/>
  <c r="T146" i="5"/>
  <c r="T147" i="5"/>
  <c r="T148" i="5"/>
  <c r="T149" i="5"/>
  <c r="T159" i="5"/>
  <c r="T158" i="5"/>
  <c r="T155" i="5"/>
  <c r="T153" i="5"/>
  <c r="T152" i="5"/>
  <c r="T150" i="5"/>
  <c r="T225" i="5"/>
  <c r="T240" i="5"/>
  <c r="T239" i="5"/>
  <c r="T238" i="5"/>
  <c r="T237" i="5"/>
  <c r="T236" i="5"/>
  <c r="T224" i="5"/>
  <c r="T220" i="5"/>
  <c r="T221" i="5"/>
  <c r="T218" i="5"/>
  <c r="T216" i="5"/>
  <c r="T217" i="5"/>
  <c r="T215" i="5"/>
  <c r="T214" i="5"/>
  <c r="T213" i="5"/>
  <c r="T206" i="5"/>
  <c r="T205" i="5"/>
  <c r="T204" i="5"/>
  <c r="T210" i="5"/>
  <c r="T209" i="5"/>
  <c r="T207" i="5"/>
  <c r="T203" i="5"/>
  <c r="T202" i="5"/>
  <c r="T201" i="5"/>
  <c r="T200" i="5"/>
  <c r="T199" i="5"/>
  <c r="T197" i="5"/>
  <c r="T195" i="5"/>
  <c r="T198" i="5"/>
  <c r="T208" i="5"/>
  <c r="T185" i="5"/>
  <c r="T184" i="5"/>
  <c r="T181" i="5"/>
  <c r="T183" i="5"/>
  <c r="T182" i="5"/>
  <c r="T180" i="5"/>
  <c r="T179" i="5"/>
  <c r="T176" i="5"/>
  <c r="T177" i="5"/>
  <c r="T175" i="5"/>
  <c r="T160" i="5"/>
  <c r="T167" i="5"/>
  <c r="T156" i="5"/>
  <c r="T165" i="5"/>
  <c r="T166" i="5"/>
  <c r="T164" i="5"/>
  <c r="T163" i="5"/>
  <c r="T162" i="5"/>
  <c r="T157" i="5"/>
  <c r="T143" i="5"/>
  <c r="T142" i="5"/>
  <c r="T141" i="5"/>
  <c r="T140" i="5"/>
  <c r="T139" i="5"/>
  <c r="T137" i="5"/>
  <c r="T136" i="5"/>
  <c r="T133" i="5"/>
  <c r="T132" i="5"/>
  <c r="T131" i="5"/>
  <c r="T130" i="5"/>
  <c r="T129" i="5"/>
  <c r="T128" i="5"/>
  <c r="T127" i="5"/>
  <c r="T126" i="5"/>
  <c r="T123" i="5"/>
  <c r="T122" i="5"/>
  <c r="T121" i="5"/>
  <c r="T120" i="5"/>
  <c r="T118" i="5"/>
  <c r="T115" i="5"/>
  <c r="T114" i="5"/>
  <c r="T110" i="5"/>
  <c r="T113" i="5"/>
  <c r="T112" i="5"/>
  <c r="T111" i="5"/>
  <c r="T106" i="5"/>
  <c r="T105" i="5"/>
  <c r="T104" i="5"/>
  <c r="T103" i="5"/>
  <c r="T102" i="5"/>
  <c r="T108" i="5"/>
  <c r="T101" i="5"/>
  <c r="T100" i="5"/>
  <c r="T99" i="5"/>
  <c r="T98" i="5"/>
  <c r="T196" i="5"/>
</calcChain>
</file>

<file path=xl/sharedStrings.xml><?xml version="1.0" encoding="utf-8"?>
<sst xmlns="http://schemas.openxmlformats.org/spreadsheetml/2006/main" count="609" uniqueCount="566">
  <si>
    <t>A travers une approche d’étude de cas dans des sites de déplacés de la Zone Métropolitaine de Port-au-Prince (ZMPAP), cette étude vise à comprendre les perceptions sur la réponse humanitaire des personnes déplacés internes (PDI) et les acteurs impliqués dans la réponse humanitaire dans les sites (représentants d’institutions publiques gouvernementales, leaders communautaires PDI, et acteurs humanitaires des ONG locales et internationales). Plus spécifiquement, cette étude inclura la compréhension des capacités à gérer et à s’adapter à la crise de déplacement, les préférences en matière d’assistance humanitaire ainsi que les perceptions sur les mécanismes de gestion de site. Ceci permettra d’informer le Cluster CCCM en Haïti à mener une réponse humanitaire améliorée et plus inclusive envers les PDI dans un contexte marqué par le risque de relocalisation.</t>
  </si>
  <si>
    <t>HTI2405 DSAG site 1</t>
  </si>
  <si>
    <t>December 20 2024</t>
  </si>
  <si>
    <t>Template</t>
  </si>
  <si>
    <t>MJCD1</t>
  </si>
  <si>
    <t>MJCD2</t>
  </si>
  <si>
    <t>MJCD3</t>
  </si>
  <si>
    <t>MJCD4</t>
  </si>
  <si>
    <t>MJCD5</t>
  </si>
  <si>
    <t>MJCD6</t>
  </si>
  <si>
    <t>MJSM1</t>
  </si>
  <si>
    <t>MJSM2</t>
  </si>
  <si>
    <t>MJSM3</t>
  </si>
  <si>
    <t>MJSM4</t>
  </si>
  <si>
    <t>MJSM5</t>
  </si>
  <si>
    <t>MJSM6</t>
  </si>
  <si>
    <t>Site</t>
  </si>
  <si>
    <t>Femme cheffe de ménage</t>
  </si>
  <si>
    <t>X</t>
  </si>
  <si>
    <t>Personne à handicap physique</t>
  </si>
  <si>
    <t>Personne agée</t>
  </si>
  <si>
    <t>Nouveau arrivant</t>
  </si>
  <si>
    <t>x</t>
  </si>
  <si>
    <t>Genre</t>
  </si>
  <si>
    <t>F</t>
  </si>
  <si>
    <t>M</t>
  </si>
  <si>
    <t xml:space="preserve">1. Quels sont les besoins que vous jugez prioritaires auxquels vous et votre communauté font face dans les sites ? </t>
  </si>
  <si>
    <t>DT1 Besoins prioritaires</t>
  </si>
  <si>
    <t>Les besoins prioritaires les plus souvent rapportés sont le besoin de quitter le site et de l’hygiène. Le besoin de quitter le site a été souvent exprimé comme le besoin pour un endroit décent à vivre a été mentionné aussi. En effet, les mauvaises conditions d’abris dans les sites ont été souvent mentionnés surtout en tant que des problèmes de d’inondation lors de la pluie par tous les profils personnes âgées qui affectent le pouvoir de dormir. Le besoin pour l’hygiène, qui a été mentionné par tous les profils cheffes de ménages, s’agit surtout des problèmes du manque de douche, du manque d’installations sanitaires fonctionnelles et propres. Ceci a été lié aux risques sanitaires tel que les infestations d’insectes. D’autres besoins mentionnés s’agissent du besoin de la nourriture, de l’éducation pour les enfants, des moyens de subsistance et de l’eau.
Tandis que la protection n’était pas une besoin priorité rapporté, plusieurs IC, plutôt les PDI femmes ont également mentionnés les préoccupations liées à la sécurité dans les sites. L’environnement a été souvent décrit comme un risque aux détonations mais aussi aux personnes violentes dans les sites.</t>
  </si>
  <si>
    <t>DP1.1. Quitter le site</t>
  </si>
  <si>
    <t>DP1.1.1Trouver un endroit décent où vivre</t>
  </si>
  <si>
    <t>DP1.2. Éducation pour les enfants</t>
  </si>
  <si>
    <t>DP1.2.1 Manque de moyens pour payer les frais scolaires</t>
  </si>
  <si>
    <t>DP1.2.2 Mentionné comme besoin prioritaire pour la communauté</t>
  </si>
  <si>
    <t>DP1.3. Abris</t>
  </si>
  <si>
    <t>DP1.3.1 Inondation des abris lors de la pluie</t>
  </si>
  <si>
    <t xml:space="preserve"> l’espace est fissurée, donc quand la pluie tombe, les gens sont mouillés. L’eau nous envahit; même dans les salles. Les gens ne sont pas bien logés, ils ne dorment pas correctement parce qu’il y a plein de punaises qui les mordent et les empêchent de dormir. Ensuite après la pluie, les gens doivent prendre des toiles pour sécher l’eau du sol avant de dormir a même le sol. </t>
  </si>
  <si>
    <t>DP1.3.2 Problèmes pour dormir</t>
  </si>
  <si>
    <t>DP1.3.3 Type d'arbis mentionné: tente</t>
  </si>
  <si>
    <t>DP1.3.4 Espace insuffisant</t>
  </si>
  <si>
    <t>DP1.4.5 Problèmes santé</t>
  </si>
  <si>
    <t>DP1.5. Propreté et hygiène</t>
  </si>
  <si>
    <t>DP1.5.1 Infestations insectes</t>
  </si>
  <si>
    <t>DP1.5.2 Manque d'installation sanitaires fonctionnelles et propres</t>
  </si>
  <si>
    <t xml:space="preserve">Les gens ont un problème de service d’hygiène parce que les toilettes sont dysfonctionnelles. Une seule fonctionne pour la section des femmes, de même pour la section des hommes. Il n’y a pas de douche pour se baigner. Les gens se baignent au dehors dans la rue. Certains derrière des voitures sur le trottoir. Il n’y pas d’espace vraiment pour se baigner, pour faire ses besoins. (..) Ces besoins sont prioritaires parce que c’est anormal d’aller faire ces besoins derrière une voiture, autrement, on sera contaminé par des microbes. </t>
  </si>
  <si>
    <t>DP1.5.3 Manque d'installations sanitaires suffisants</t>
  </si>
  <si>
    <t>DP1.5.4 Manque d'installations sanitaires non-payant</t>
  </si>
  <si>
    <t>DP1.5.5 Manque de douche</t>
  </si>
  <si>
    <t>DP1.5.6 Manque d'intimité</t>
  </si>
  <si>
    <t>Ils chient dans la salle comme bon leur semble, les enfants font ce qu’ils veulent, ils peuvent être en train de chier pendant que tu fais à manger, tu leur parles et ils t’ignorent comme si de rien était. Si tu te plains auprès d’eux ils te disent de manger leurs excréments ou de leur donner un lieu où les mettre</t>
  </si>
  <si>
    <t>DP1.5.7 Manque de matériaux pour nettoyer pourrait mener à des risques sanitaires</t>
  </si>
  <si>
    <t>Moi qui ai l’habitude de faire le nettoyage dans la salle. Parfois, je ne trouve pas de liquide, de balais de mope et autres matériels de travail pour exercer de manière efficace et dans les normes. J’utilise un maillot usé pour le nettoyage du sol. Les gens me disent que je pourrais attraper une maladie, des virus</t>
  </si>
  <si>
    <t>DP1.6. Nourriture</t>
  </si>
  <si>
    <t>DP1.6.1 Manque de diversité alimentaire</t>
  </si>
  <si>
    <t>Des fois, je parlai à certaines personnes et je les disais que je n’ai rien à donner a mes enfants, a ce moment, elle me donnai 250 gourdes, une pitance! Mais malgré tout c’était utile a acheter un paquet de spaghetti que je bouillai sans épices, sans rien, une préparation différente de la manière qu’on le cuisinait chez soi, je ne fais qu’ajouter du sel, un cube et du poireau pour donner à manger à mes enfants. Nous sommes obligés de le manger ainsi puisque nous n’avons personne</t>
  </si>
  <si>
    <t>DP1.7. Eau</t>
  </si>
  <si>
    <t>DP1.7.1 Besoin source d'eau amélioré et pas éloigné</t>
  </si>
  <si>
    <t>DP1.8. Moyen de subsistence</t>
  </si>
  <si>
    <t>DP1.9.  Restauration de la paix</t>
  </si>
  <si>
    <t>DP1.10. Préoccupations liés à la sécurité dans les sites mentionnés</t>
  </si>
  <si>
    <t>DP1.10.1 Les comportements violents exerçant une mauvaise influence sur les enfants</t>
  </si>
  <si>
    <t>DP1.10.2 Préoccupation des projectiles et des détonations autour du site</t>
  </si>
  <si>
    <t>DP1.10.3 Témoignages des personnes violent dans les sites</t>
  </si>
  <si>
    <t>dans le site les gens se disputent pour n’importe quoi, et quelquefois ils se tirent au couteau et malheureusement, il n’y a pas de justice. On est obligé de se procurer sa propre justice par la revange et si jamais nous ne nous sentons pas capables de riposter, on est obligés d’accepter sa peine et de laisser tomber. 
je vis dans le lycée mais je ne l’apprécie pas , les hommes se battent en sortant des ciseaux et en poignardant les gens comme s’ils viennent nous donner quelque chose les gens font du bouhahahh, les gens avec de gros poignets sont ceux qui peuvent l’avoir donc si tu ne peux pas te battre tu ne peux pas l’avoir, ils tirent aussi .</t>
  </si>
  <si>
    <t xml:space="preserve">2. Avez-vous déjà reçu une aide humanitaire ? Quel type ou modalité d’aide avez-vous reçu ? </t>
  </si>
  <si>
    <t>DT2. Type d'assistance reçue</t>
  </si>
  <si>
    <t>Tous les PDI ont rapporté la réception de l’assistance, mais la modalité financière a été moins rapportée que la modalité en nature. D’autres ont rapporté le problème d’avoir s’inscrire à certains types d’assistance sans rien reçu. L’es sources d’assistances les plus cités restent des ONG internationales- beaucoup plus que les sources de l’État, des ONG Nationals ou de l’église.
Plusieurs raisons de satisfaction et désatisfactions ont été rapporté pour chaque modalité de l’assistance reçu. Pour l’assistance en nature, plutôt les PDI profil personne en situation handicap ont rapporté que l’assistance en nature ne soit pas adaptés aux besoins ou insuffisantes par rapport aux besoins. Par contre, les PDI ont également raconté que l’assistance en nature permet aux PDI d’avoir accès aux biens non-alimentaires qu’ils n’achèteraient pas autrement. L’assistance en nature a été rapporté d’avoir apprécié pour satisfaire aux plusieurs besoins tels que la santé, les NFI, le repaeiment des dettes et ont été rapporté d’être assez efficace à recevoir. Par contre, certains PDI ont rapporté que l’insuffisance des assistances fait en sorte qu’ils satisfont seulement les besoins les plus immédiats. L’habitude de partager entre PDI a été aussi assez rapporté, parfois comme un mécanisme de résilience et d’entraide mais aussi comme un fardeau de toujours avoir la pression de diviser l’assistance entre plusieurs personnes.</t>
  </si>
  <si>
    <t>DP2.1. Assistance en nature reçue</t>
  </si>
  <si>
    <t>DP2.2.Assistance financière reçue</t>
  </si>
  <si>
    <t>DP2.2.1Inscrits mais pas reçue pour certains assistance</t>
  </si>
  <si>
    <t>DP2.3.Assistance reçue- modalité pas clair</t>
  </si>
  <si>
    <t>DT3. Sources d'assistances humanitaire</t>
  </si>
  <si>
    <t>DP3.1. ONG Internationales</t>
  </si>
  <si>
    <t>DP3.2.ONG Nationales</t>
  </si>
  <si>
    <t>DP3.3. Église</t>
  </si>
  <si>
    <t>DP3.4. Gouvernement</t>
  </si>
  <si>
    <t>DT4.1 Satisfaction avec les modalités d'assistance reçus</t>
  </si>
  <si>
    <t>DP4.1. Difficultés d'usage d'assistance en nature</t>
  </si>
  <si>
    <t>DP4.1.1 Pas de stockage sur le site*</t>
  </si>
  <si>
    <t>DP4.1.2Nourriture non-adaptée pour certains PDI</t>
  </si>
  <si>
    <t>DP4.1.3 Quantité insuffisante des kits et de nourriture</t>
  </si>
  <si>
    <t>DP4.2. Satisfaction avec l'assistance en nature</t>
  </si>
  <si>
    <t>DP4.2.1 Réception par biais des amis qui en reçoivent</t>
  </si>
  <si>
    <t>Mais d’autres ont pu bénéficier, je ne peux pas dire que je n’ai pas participe parce que j’ai beaucoup d’amis lorsqu’ils en reçoivent, ils font en sortes que je participe ; lorsqu’ils font à manger ils m’en donnent un peu et j’en donnent à mes enfants, 2 enfants. Félicitations à ces organisations.</t>
  </si>
  <si>
    <t>DP4.2.2 Réception des choses que le bénéficiaire n’achèterait pas s'il ont reçu une assistance en argent</t>
  </si>
  <si>
    <t xml:space="preserve">Ce que tu aurais pu trouver comme argent pour acheter du dentifrice, tu donnes à manger à tes enfants avec. </t>
  </si>
  <si>
    <t>DP4.3. Satisfaction avec l'assistance cash</t>
  </si>
  <si>
    <t>DP4.3.1 Assistance financière adaptés aux besoins- permet d'acheter des NFI</t>
  </si>
  <si>
    <t>DP4.3.2 Pour les soins médicaux</t>
  </si>
  <si>
    <t>DP4.3.3Efficacité avec l'enregistrement</t>
  </si>
  <si>
    <t>J'ai reçu une aide financière de MERCY CORP. Mais, je n'ai pas eu le temps de l'utiliser car, le père de mes enfants était malade. J’ai dépensé l'argent en des soins médicaux</t>
  </si>
  <si>
    <t>DP4.3.4 Permet de repayer des dettes</t>
  </si>
  <si>
    <t>DP4.4.Difficultés d'usage d'assistance financière</t>
  </si>
  <si>
    <t>DP4.4.1 Nécessité d'utiliser pour besoins immédiats uniquement</t>
  </si>
  <si>
    <t>DP4.4.2Insuffisance de l'aide financière</t>
  </si>
  <si>
    <t xml:space="preserve">Moi, je connais un monsieur qui a été cherche une pièce de maison dans la zone de Delmas, le propriétaire lui a demande 125 000 HTG après négociation. Il a continué à demander un rabais, le propriétaire lui as dis qu’il n’a pas encore besoin de maison autrement il aurait rapidement conclu au prix fixer. Donc, si une ONG te donne 50 000 HTFG pour aller chercher une maison a louer, ou nous envoie-t ’elle? Dans les zones défavorisées? Or c’est le même problème dans le ghetto.  Même avec 100 000 HTG, c’est la même chose, n’en parlons pas pour 50 000 HTG ! </t>
  </si>
  <si>
    <t>DP4.4.3 Pression de partager les ressources avec d'autres</t>
  </si>
  <si>
    <t>DP4.5.Habitude de partage d'assistance donc moins pour l'individuel</t>
  </si>
  <si>
    <t xml:space="preserve">3. Quels sont les obstacles principaux auxquels vous et votre communauté avez fait face pour obtenir de l’aide humanitaire ? </t>
  </si>
  <si>
    <t>DT5. Obstacles à l'aide humanitaire: sélection</t>
  </si>
  <si>
    <t>La violence lors des distributions demeure l’obstacle principal rapporté par presque tous les PDI et tous les PDI profils hommes, personnes en situation handicap, et nouveaux arrivants. Les personnes vivant hors sites ont été également accusé par les PDI de prendre la place des personnes vivant dans les sites, et parfois de manière où ils ont été accusés d’être l’instigateur de la violence. La préoccupation liée à la violence a été rapporté d’avoir créé un sens manque de redevabilité et d’avoir découragé certains dans la participation aux distributions. D’un autre part, une minorité des PDI ont impression que l’insécurité provenant des groupes armés dans les alentours du site empêche même les distributions ou met de la pression aux bénéficiaires de partager leurs parts avec eux.
Les perceptions de fraude, du favoritisme, de maldistribution vers les acteurs non-méritants lors des distributeurs ont été rapporté par une minorité comme étant un obstacle à l’accès à l’assistance. Tandis que certains PDI ont applaudis le bon comportement des acteurs humanitaires, surtout dans la priorisation des personnes vulnérables, d’autres ont aussi raconté des témoignages d’abus ou d’exploitation sexuels qu’ils ont soit vécu ou entendu.
La manque d’information sur les distributions ont été rapporté par une partie importante des PDI.</t>
  </si>
  <si>
    <t>DP5.1. Sélection de bénéficiaires basé sur des critères de vulnérabilité restreints- beaucoup de gens ne bénéficient pas</t>
  </si>
  <si>
    <t>DP5.2.Perceptions de fraude</t>
  </si>
  <si>
    <t>DP5.2.1Partisanerie et favoritisme quand un groupe contrôle distribution</t>
  </si>
  <si>
    <t>DT6. Obtacles à l'aide humanitaire: distribution</t>
  </si>
  <si>
    <t>DP6.1. Violences lors des distributions</t>
  </si>
  <si>
    <t>DP6.1.1Violence provoquée par des gens hors sites</t>
  </si>
  <si>
    <t>DP6.1.2 Violence lors de l'inscription</t>
  </si>
  <si>
    <t>DP6.1.3 Manque de justice ou de redevabilité pour les violences</t>
  </si>
  <si>
    <t>DT6.1.4 Certains PDI n'y participent plus par peur d'être victimes de la violence</t>
  </si>
  <si>
    <t>DP6.2. L'assistance bénéficié par les personnes vivant hors sites</t>
  </si>
  <si>
    <t>les problèmes que nous avons sur ce site, c’est quand on vient avec une assistance à distribuer, nous qui sommes logés sur le site nous ne recevons rien, ce sont des gens de l’extérieur qui en bénéficient</t>
  </si>
  <si>
    <t>DP6.2.1 Compréhension que les gens hors site sont dans le besoin aussi</t>
  </si>
  <si>
    <t xml:space="preserve">Les autres peuvent en avoir, ils sont des victimes aussi je le comprends bien. Mais, l’aide est destinée particulièrement à ce site. </t>
  </si>
  <si>
    <t>DP6.3.Pression des personnes armés pour recevoir de l'assistance</t>
  </si>
  <si>
    <t>DP6.4. Manque d'information sur distributions</t>
  </si>
  <si>
    <t>DP6.4.1 Manque de clarté sur les critères de sélection</t>
  </si>
  <si>
    <t>DP6.4.2 Ligne d'information ne fonctionnait pas</t>
  </si>
  <si>
    <t>DP6.5. Insécurité externe empêche distributions</t>
  </si>
  <si>
    <t>DP7. Obstacles à l'aide humanitaire: comportement des acteurs</t>
  </si>
  <si>
    <t>, le président de la salle ou nous étions avait un conflit entre lui et une de mes filles. Ce qui entraine toute la famille.  Et quand on fait la distribution, je décide de ne pas participer pour éviter des complications. Car, un jour nous discutions de certains points avec quelqu’un du site. Entendant des paroles qui ne l’arrangent pas. Il est venu tirer des coups de point sur ma fille.</t>
  </si>
  <si>
    <t>DP7.2.3 Manques de solutions suivant les consultations menant aux frustrations</t>
  </si>
  <si>
    <t>DP7.3.Mauvais comportement des policiers</t>
  </si>
  <si>
    <t>DP7.3.1 Bénéficier de l'assistance eux-mêmes</t>
  </si>
  <si>
    <t>DP7.4.Bon comportement des acteurs humanitaires</t>
  </si>
  <si>
    <t>DP7.4.1 Priorisation des personnes vulnérables</t>
  </si>
  <si>
    <t>4. À part l'assistance humanitaire, est-ce qu'il y a eu d'autres facteurs qui ont amélioré votre situation/ est-ce que vous avez reçu d'autres types d'aide?</t>
  </si>
  <si>
    <t>DT9. Autres facteurs qui ont amélioré situation</t>
  </si>
  <si>
    <t>Le soutien mutuel à l’intérieur du site, surtout entre PDI, a été souvent cité comme un facteur qui a amélioré les situations des PDI hors de l’assistance humanitaire, notamment pour tous les PDI profil personne en situation handicap enquêtés. D’autres sources d’aide mentionnés en minorité s’agissent de l’aide sociale, le petit commerce, les achats à crédit et l’assistance de la famille.
Néanmoins, plusieurs ont exprimé le manque de stratégie d’adaptation. Une moitié des PDI ont parlé de la perte de leurs abris ou leurs moyens de subsistance comme étant négatif à leur pouvoir de se soutenir et de rebondir. D’autres ont noté le manque de l’assistance des personnes autour d’eux tels que d’autres PDI, la communauté hôte ou la famille. Le manque de moyens de re-payer les achats fait à crédit rapporté par certains démontrent également le niveau de détresse.</t>
  </si>
  <si>
    <t>DP9.1.Aide sociale (gouvernement)</t>
  </si>
  <si>
    <t>DP9.2.Petit commerce</t>
  </si>
  <si>
    <t>DP9.3.Assistance de la famille</t>
  </si>
  <si>
    <t>DT9.4. Achats à crédit</t>
  </si>
  <si>
    <t>DP9.5. Soutien mutuel à l'intérieur du site</t>
  </si>
  <si>
    <t>DP9.5.1Coopération et entraide entre PDI</t>
  </si>
  <si>
    <t>DP9.5.2 Entraide dans un cercle limité</t>
  </si>
  <si>
    <t>DP9.5.3 Entraide en famille</t>
  </si>
  <si>
    <t>DT9.5.4 Malgré beaucoup de frustrations et de ressentiments</t>
  </si>
  <si>
    <t>DP10. Manque de stratégie d'adaptation</t>
  </si>
  <si>
    <t>DP10.1. Manque de solidarité entre PDI</t>
  </si>
  <si>
    <t>DP10.2.Manque de l'assistance de la famille</t>
  </si>
  <si>
    <t>DP10.2.1 Membre du ménage géneratrice.teur de revenu perdu ou blessés lors du conflit</t>
  </si>
  <si>
    <t xml:space="preserve">Toutes nos affaires sont perdues, nos business n’existent plus, nous n’avons aucune activité, nous sommes livrés à nous-même, deux bras ballants, surtout certain d’entre nous n’ont personne à appeler pour les aider. Comme moi, je n’ai personne, ainsi que mes enfants, mon mari est mort dans le « catastrophe » je vis seul avec mes six enfants. Quand je parle de catastrophe, je fais référence aux faits que les bandits nous ont mis dehors de nos maisons, ils nous ont dépouillés, ils ont brulé nos maisons, nous avons perdu des gens chers a nous. Moi j’ai perdu le père de mes enfants, mon frère et mon oncle ont été atteint de projectiles. Moi, pour me sauver j’ai dû courir avec mes deux bras sur la tête, accompagnée de mes enfants, car ce qui était primordial pour nous était de sauver de nos vies. Donc, oui, nous sommes énormément victimes, nous sommes victimes de viol aussi.  </t>
  </si>
  <si>
    <t>DP10.3. Peu de soutien de la communauté hôte</t>
  </si>
  <si>
    <t>DP10.4. Achats ou commerce fait à crédit sans moyens de repayer</t>
  </si>
  <si>
    <t>DP10.5. Moyen de subsistance et abris perdus lors du déplacement</t>
  </si>
  <si>
    <t>DP10.6. Détresse psychosocial</t>
  </si>
  <si>
    <t xml:space="preserve">Parfois je me lève je ne sais pas quoi faire pour leur donner franchement j’ai toujours les larmes aux yeux avec les enfants .Maintenant j’ai l’impression d’avoir tellement de problèmes malgré ma taille c’est peut-être le stress, c’est à cause de cela parce que quelqu’un m’a dit que le stress rend les gens minces et qu’ils les rendent grosses aussi, c’est probablement le stress parce que je domine tout le temps, j’ai mal à la tête, je ne me sens pas bien. </t>
  </si>
  <si>
    <t>DP10.7. Pas de travail sur le site</t>
  </si>
  <si>
    <t xml:space="preserve">5. Quels sont vos attentes principales par rapport à la réponse humanitaire et les acteurs humanitaires? </t>
  </si>
  <si>
    <t>DT11. Attentes principales de l'humanitaire</t>
  </si>
  <si>
    <t>DT11.1 Trouver un logement</t>
  </si>
  <si>
    <t>En termes d’attentes par rapport à la réponse humanitaire, plus que la moitié des PDI et tous les PDI profil personne en situation handicap ont rapporté le besoin pour l’assistance monétaire. Au même temps, l’appréciation pour tous genres d’assistance et pour l’assistance en logement ont été aussi mentionné comme attentes principaux.</t>
  </si>
  <si>
    <t>DP11.2.Adresser chaque bénéficiaire individuellement par téléphone</t>
  </si>
  <si>
    <t>DP11.3.Trouver un travail/activité pour revenus</t>
  </si>
  <si>
    <t>DP11.3.1Pour ne pas être dépendant sur l'aide humanitaire</t>
  </si>
  <si>
    <t>DT11.4. Tout genre de l'assistance (en nature, financière)</t>
  </si>
  <si>
    <t>DP11.5. Distribution aide monétaire</t>
  </si>
  <si>
    <t>6. Quelle modalité d’assistance préférez-vous, et pourquoi ?</t>
  </si>
  <si>
    <t>DT12. Modalité d'aide préférée</t>
  </si>
  <si>
    <t>Presque tous les PDI ont rapporté une préférence pour l’aide financière. La plupart entre eux y compris tous les PDI femme ont rapporté le besoin de l’aide financière pour créer un moyen de subsistance pour eux-mêmes. Une moitié a aussi exprimé le besoin de l’argent pour chercher payer pour un logement hors site. D’autres fins pour l’assistance financière mentionnés incluent l’éduction des enfants et la nourriture. Les PDI ont mentionné que l’argent amène une réponse plus durable que l’assistance en nature et pourrait éviter les désordres liés aux distributions en présentiels si l’argent est envoyé par téléphone. 
Ainsi, la moitié des PDI ont exprimé une préférence pour l’argent envoyé par téléphone, plutôt sur moncash. D’autres ont exprimé la nécessité d’impliquer les modalités qui permet de mieux identifier les bénéficiaires ou d’enlever la barrière qui oblige un compte bancaire.</t>
  </si>
  <si>
    <t>DP12.1.Aide financière</t>
  </si>
  <si>
    <t>DP12.1.1Pour le logement (i.e. Location)</t>
  </si>
  <si>
    <t>DP12.1.2Pour l'éducation des enfants</t>
  </si>
  <si>
    <t xml:space="preserve">mais s’ils préfèrent payer directement l’écolage , ben merci ca me serait utile. mais il ne faut pas oublier qu’il faut préparer le lunch pour les enfants le matin et aussi leur laisser un petit quelque chose à leur retour afin qu’ils puissent étudier leurs leçons, maintenant si je les trouve </t>
  </si>
  <si>
    <t>DP12.1.2Pour faire du commerce/ source de revenus</t>
  </si>
  <si>
    <t xml:space="preserve">Voilà, parce que lorsque tu recois une somme, aujourd’hui, tu décides de cuisiner du poisson, le lendemain, tu décides de faire du poulet, le surlendemain, tu cuisines autre chose c’est de l’argent jeté par les fenêtres. Si tu as vraiment besoin de la chose, vaut mieux que tu en achètes un peu , tu en laisses un peu e si tu as…. Bon il n’est pas donne à tout le monde de pouvoir faire du commerce. Mais si tu as pour habitude de faire du commerce, investis en une partie et tu auras beaucoup plus de rentrées </t>
  </si>
  <si>
    <t>DP12.1.3Pour acheter de la nourriture</t>
  </si>
  <si>
    <t>DP12.1.4Plus durable que l'aide en nature</t>
  </si>
  <si>
    <t>DP12.1.5Pour éviter le désodre lors de la distribution</t>
  </si>
  <si>
    <t>DP12.2. Aide en nature</t>
  </si>
  <si>
    <t>DP12.2.1Kits alimentaires</t>
  </si>
  <si>
    <t>DP12.22Kits WASH</t>
  </si>
  <si>
    <t>DP12.2.3Moins préférés que l'aide financière</t>
  </si>
  <si>
    <t>DP12.2.4Nourriture</t>
  </si>
  <si>
    <t>DT13. Modalité d'aide financière préféré</t>
  </si>
  <si>
    <t>DP13.1. Envoyer sur les téléphones</t>
  </si>
  <si>
    <t>. Ils doivent contacter directement les bénéficiaires par leur numéro de téléphone. Cela facilitera une meilleure gestion de la distribution. Car, quand la distribution se fait comme d’habitude dans le site. Cela entraine la participation des gens de la zone.. qui n'habitent meme pas sur le site</t>
  </si>
  <si>
    <t>DP13.1.1Envoyé sur moncash</t>
  </si>
  <si>
    <t>l'argent serait mieux sur Moncash pour éviter les vols et c'est cette modalité qui me fera du bien. Car, c’est moi qui connais le code de mon téléphone. Cela ne peut pas s’envoler comme sur l’argent cash. On te donne l’argent, si par exemple, je veux dépenser 5000 gourdes et garder une autre partie. Ce n’est pas possibles. Quand tu as besoin de l’autre partie, tu vas le chercher, ils l’ont volé. C’est ce qui fait que je recommande Moncash pour le transfert d’argent.</t>
  </si>
  <si>
    <t>DP13.2. Récupération au bureau</t>
  </si>
  <si>
    <t>DP13.3. Tous moyens qui se fait avec une carte d'identité</t>
  </si>
  <si>
    <t>DP13.4. Options qui ne nécessitent pas un compte bancaire</t>
  </si>
  <si>
    <t xml:space="preserve">7. Quelles solutions envisagez-vous au long-terme pour votre situation, et quelles interventions pourraient faciliter ces solutions ? </t>
  </si>
  <si>
    <t>DT14. Intentions de relocalisation</t>
  </si>
  <si>
    <t>Quant aux intentions de déplacement, les réponses recueillis restent variées. Certains PDI ont exprimé la volonté de rester en ville tandis que d’autres aimeraient plutôt aller en province. Certains ont spécifiés qu’ils veulent quand même retourner chez eux mais d’autres ont simplement exprimé le désir de sortir du site.
Les connexions existantes et la restauration de la sécurité dans les lieux d’origines semblent comme des facteurs assez importants pour certains individus pour encourager le départ du site.
De l’autre côté, la peur du manque de connexion, de la discrimination même parmi des communautés méfiantes, le manque de moyens et la peur de l’insécurité ont été également soulevé comme des facteurs décourageants pour le déplacement. Par rapport aux inquiétudes liés à l’insécurité, la peur de la VBG au cas de retour à la maison d’origine a été mentionné aussi.</t>
  </si>
  <si>
    <t>DP14.1.Aller en province</t>
  </si>
  <si>
    <t>DP14.1.1Comme deuxième choix</t>
  </si>
  <si>
    <t>DP14.2.Installer quelque part dans Port au Prince</t>
  </si>
  <si>
    <t>DP14.3.Simplement sortir du site</t>
  </si>
  <si>
    <t>DP14.4.Retourné au même localité</t>
  </si>
  <si>
    <t>DT15.Facteurs encourageant pour le déplacement</t>
  </si>
  <si>
    <t>DP15.1.Retourner chez eux si la sécurité s'améliore</t>
  </si>
  <si>
    <t>DP15.2. Les endroits familières pour la personne ou le ménage</t>
  </si>
  <si>
    <t>DT16.Facteur décourageant pour le déplacement</t>
  </si>
  <si>
    <t>DP16.1Manque de connexions familiales</t>
  </si>
  <si>
    <t>DP16.2.Discrimination contre gens non de la zone</t>
  </si>
  <si>
    <t>Si je vais dans une zone ou je ne connais personne, il y aura automatiquement une enquête sur moi ; d’ailleurs c’est comme ca que Canape-Vert fonctionne . Moi je sais que je suis Clean, mais les autres non même lorsque c’est le cas pour moi n’oublie pas qu’il y a des types qui ne le sont pas.</t>
  </si>
  <si>
    <t>DP16.3.Manque de moyens financière empêchent le déplacement</t>
  </si>
  <si>
    <t>DP16.4. Blocage des routes</t>
  </si>
  <si>
    <t>DP16.5. Peur de l'insécurité au sorti du site</t>
  </si>
  <si>
    <t>DP16.5.1Peur de la VBG au sortir de la site</t>
  </si>
  <si>
    <t xml:space="preserve">La question de viol se fait très fréquemment, surtout a l’époque ou les bandits avaient envahis nos quartiers et qu’on courrait.  Surtout les gens qui étaient retournes après, pour faire un constat de l’état de leur maison, si la maison est pillée, brulée ou non, a ce moment, certaine personne tombait sur eux a l’intérieur de la maison ou alors ils faisaient irruptions dans la maison et c’est la qu’ils passaient a l’acte de viol. Mais dans le site, j’en ai entendu parler que ces actions-là se font, mais moi personnellement je ne suis pas encore témoin de cela. </t>
  </si>
  <si>
    <t>DT17. Solutions à long-terme</t>
  </si>
  <si>
    <t>D’autres solutions à long-termes souvent rapportées s’agissent des moyens de subsistance mais aussi de manière générale les moyens financières pour sécuriser un logement- surtout un qui peut durer plus qu’un an. Les moyens financiers ont été aussi disputé d’être important dans le long-terme pour l’éducation des enfants ou pour chercher des activités de renforcement de capacité. Bien que plusieurs PDI semblent partants vers le développement des moyens de subsistance, l’assistance humanitaire comme une étape à long-terme a été mentionné aussi.
La restauration de la sécurité à été aussi un thème souvent mentionné comme la base de tous solutions durables. La revendication religieuse a été également mentionnée.
Parmi la minorité qui arrivent à balancer les solutions à court-termes contre celles à long-termes, il y a une semblance de résignation aux manques de moyens pour réaliser les ambitions à long-termes, en exprimant la gratitude pour toutes les solutions qu’il puise avoir.</t>
  </si>
  <si>
    <t>DP17.1. Activités pour gagner de l'argent</t>
  </si>
  <si>
    <t>DP17.2. L'aide humanitaire uniquement</t>
  </si>
  <si>
    <t>DP17.3. Moyens financière pour le logement</t>
  </si>
  <si>
    <t>DP17.4.Logement sécuritaire à long terme (i.e. &gt;1 ans)</t>
  </si>
  <si>
    <t>DP17.5. Aide financière pour l'éducation des enfants</t>
  </si>
  <si>
    <t>vous qui m’intervieuwer, c’est parce que vos parents vous a envoye a l’[ecole, qui vous permette de faire ce travail. Moi, même si je ne peux rien offrir d’autres a mes enfants, je veux leur offrir l’education (la scolarité) , puisqu’un jour je vais mourir, mais pour qu’au moins, ils soient capables de vivre correctement malgré mon absence.</t>
  </si>
  <si>
    <t>DP17.6.Activité renforcement de capacité d'éducation</t>
  </si>
  <si>
    <t>DP17.7. Croyance religieuse</t>
  </si>
  <si>
    <t>DP17.8.Restauration de la sécurité</t>
  </si>
  <si>
    <t>DT18. Balance solutions court-termes vs long-termes</t>
  </si>
  <si>
    <t xml:space="preserve">DP18.1.Appréciation pour les solutions à court terme même si les solutions à long-termes semblent inaccessibles </t>
  </si>
  <si>
    <t>quelqu’un qui t’aide avec deux enfants te fait une faveur même si elle te dit d’attendre jusqu’à janvier , tu es bien oblige de le faire . Parce que tu n’avais pas cette espérance mais tu recommences à vivre parce que tu l’as a présent .</t>
  </si>
  <si>
    <t>DP18.2. Manque de moyens pour penser au long-terme</t>
  </si>
  <si>
    <t xml:space="preserve">8. Quels sont vos préoccupations, si vous en avez, par rapport aux actions de relocalisation des personnes déplacées, afin de libérer les écoles ? </t>
  </si>
  <si>
    <t>DT19. Préoccupations sur les actions de relocalisation</t>
  </si>
  <si>
    <t>Malgré le risque de relocalisation forcée présumée, une moitié des PDI y compris tous les PDI du profil nouveau arrivants ont exprimé le bonheur avec la possibilité d’être relocalisée, vu les conditions salubres du site actuel. D’autres perceptions souvent exprimés inclut la reconnaissance de la nécessité de libérer l’école pour les étudiants mais aussi la résignation liée au manque d’options si relocalisé.
Au même temps, certains PDI ont exprimé les conditions par lesquels ils aimeraient quitter les sites. Certains ont mentionnés les besoins des consultations des PDI d’abord, d’autres le besoin d’une assistance pour assurer une solution durable, tandis que d’autres, la rassurance qu’ils ne soient pas relocalisé juste à un autre site où les conditions de vie n’améliorent pas.
Le niveau de confidence dans les acteurs humanitaires à faciliter la relocalisation demeure divisé. Il existe un niveau de doute que les acteurs dans la réponse ont les capacités de réaliser les actions de relocalisation bientôt, bien que d’autres se sentent autrement, ce qui pourrait générer des incertitudes sur des décisions des acteurs.
Bien que l’action à prendre au cas d’un relocalisation assisté les plus rapportés soit le départ du site, une grande partie a aussi mentionné qu’ils vont investir l’assistance qu’ils reçoivent dans les moyens de subsistance, à savoir du commerce ou des programmes de renforcement de capacité- ce qui montre une volonté d’investir dans les solutions à long-terme.</t>
  </si>
  <si>
    <t>DP19.1.Besoin de consultations</t>
  </si>
  <si>
    <t>DP19.2.Besoin d'un assistance pour les solutions durables</t>
  </si>
  <si>
    <t>DP19.3.Confidence dans les gestionnaires des sites (i.e. Oim)</t>
  </si>
  <si>
    <t>DP19.4.Manque de confiance dans les actions de relocalisation imminent</t>
  </si>
  <si>
    <t>Du coup, pendant qu’on est là, les responsables viennent retirer les bancs des écoles. Ce qui peut montrer à clair qu'ils n'ont pas une vision de nous relocaliser réellement.</t>
  </si>
  <si>
    <t>DP19.5.Content de partir en cas de relocalisation</t>
  </si>
  <si>
    <t>DP19.5.1Si relocalisé dans un endroit plus hygiénique</t>
  </si>
  <si>
    <t>Si on nous relocalise pour aller dans un autre endroit où on va vivre mieux ce serait bien. Car, par ici, on cohabite avec des insectes : punaises, moustiques et cafards. Il n’y a pas un bloc sanitaire qui respecte les règles d’hygiène, Il n’y a pas de douche, on prend nos bains en plein milieu de la rue, derrière des voitures, les gens du quartier, qui habitent tout près du site ne tolèrent pas ce genre de pratique.</t>
  </si>
  <si>
    <t>DP19.6.Nécessité de libérer les écoles pour l'éducation</t>
  </si>
  <si>
    <t>DP19.7. Manque de volonté d'être relocalisé à un autre site</t>
  </si>
  <si>
    <t xml:space="preserve">Si elle me relocalise en me mettant dans un autre site, c’est laver les mains et les essuyer par terre. C’est comme si on n’a rien fait. </t>
  </si>
  <si>
    <t>DP19.7.1Problème d'être inconnu dans une nouvelle zone</t>
  </si>
  <si>
    <t>DP19.8Préoccupation l'incertitude des décisions</t>
  </si>
  <si>
    <t>DP19.9.Résignation: partir sans autre options</t>
  </si>
  <si>
    <t>D20.Actions à prendre au cas où assisté avec la relocalisation</t>
  </si>
  <si>
    <t>DT20.1. Quitter le site</t>
  </si>
  <si>
    <t>DP20.2. Donner de l'assistance aux amis</t>
  </si>
  <si>
    <t>DP20.3.Chercher une maison</t>
  </si>
  <si>
    <t>DP20.4. Inscription à un cours/ renforcement de capacité pour trouver un moyen de subsistance</t>
  </si>
  <si>
    <t>DP20.5. Commencer un commerce</t>
  </si>
  <si>
    <t>DP21.1.Mauvaise perception: Sélection de bénéficiaires</t>
  </si>
  <si>
    <t>DP21.1.1Favorisation de bénéficiaires vivant dans les salles</t>
  </si>
  <si>
    <t>DP21.2.Manque de capacité nécessaire</t>
  </si>
  <si>
    <t>DP21.2.1Permettant ceux qui vivant hors site de bénéficier à l'assistance</t>
  </si>
  <si>
    <t>DP21.2.2Pas en alignement avec les valeurs humanitaires</t>
  </si>
  <si>
    <t>DP21.2.4 Manque de moyens pour gérer distributions*</t>
  </si>
  <si>
    <t>DP21.3.Impunité</t>
  </si>
  <si>
    <t>DP21.5.1Abus sexuels</t>
  </si>
  <si>
    <t>DT21.5.2 Violence</t>
  </si>
  <si>
    <t>DP21.7.Font du mieux qu'ils peuvent</t>
  </si>
  <si>
    <t xml:space="preserve">10. Que feriez-vous si vous rencontrez un problème avec l'assistance humanitaire?  </t>
  </si>
  <si>
    <t>DT22.  Mécanismes de plainte</t>
  </si>
  <si>
    <t>DP22.1. Ligne verte</t>
  </si>
  <si>
    <t>DP22.4. Manque de confiance dans les mécanismes de plaintes</t>
  </si>
  <si>
    <t>DP22.5. Faire rien</t>
  </si>
  <si>
    <t>DP22.5.1 Manque de connaissance des canaux de plaintes</t>
  </si>
  <si>
    <t>DP22.5.2 Pour les cas de mauvais comportement des acteurs humanitaires</t>
  </si>
  <si>
    <t>DP22.5.3 Soit content d'avoir évité la violence liée à la distribution</t>
  </si>
  <si>
    <t>Ma vie est beaucoup plus importante qu’un sac de riz , ma vie est beaucoup plus importante qu’un kit. Donc je choisis de laisser ça partir. Si cela est à moi okay mais sinon tant pis…</t>
  </si>
  <si>
    <t>DP22.5.4 Peur des représailles</t>
  </si>
  <si>
    <t xml:space="preserve">Bon si je devais porter plainte, j’aurais choisi de ne pas le faire, tout a l’heure je t’ai bien raconté que j’ai été victime, j’aurais pu le faire mais j’en ai décidé autrement, ma vie est beaucoup plus importante que cela. </t>
  </si>
  <si>
    <t>11. Quelles suggestions générales avez-vous pour améliorer la gestion des sites et l'assistance humanitaire dans les sites, y compris par rapport à l'assistance monétaire? Quelles seraient les meilleurs moyens de vous inclure dans les décisions qui vous affectent ?</t>
  </si>
  <si>
    <t>DT23.  Suggestions générales</t>
  </si>
  <si>
    <t>DP23.1. Renforcer la participation des populations affectées dans la prise de décision</t>
  </si>
  <si>
    <t>DP23.1.1 Consultation des personnes handicaps</t>
  </si>
  <si>
    <t>DP23.1.2 Du part des ONG</t>
  </si>
  <si>
    <t>DP23.2. Meilleure communication</t>
  </si>
  <si>
    <t>DP23.3. Mieux identifier les bénéficiaires par des papiers identifiants</t>
  </si>
  <si>
    <t>DP23.4. Choisir des responsables fiables pour la distribution de l'aide</t>
  </si>
  <si>
    <t>DP23.4.3 Acteurs humanitaires font distribution eux-mêmes</t>
  </si>
  <si>
    <t>DP23.6.Réalisation des distributions après la fermeture des barrières du site</t>
  </si>
  <si>
    <t>DP23.7.Ne stocker pas des biens des distributions sur le site</t>
  </si>
  <si>
    <t>DP23.8. Relocalisation des gens</t>
  </si>
  <si>
    <t>DP23.9. Réduire la violence lors des distributions</t>
  </si>
  <si>
    <t>DP23.10.Élargir sélection des bénéficiaires</t>
  </si>
  <si>
    <t>DP23.10.1 Personnes vivant dans des structures de cohabitation (i.e. Enfants sans parents) pas prises en compte</t>
  </si>
  <si>
    <t>DP23.10.2 Priorisation des personne âgées, femmes enceintes et handicap</t>
  </si>
  <si>
    <t>MJA1</t>
  </si>
  <si>
    <t>MJA2</t>
  </si>
  <si>
    <t>MJA3</t>
  </si>
  <si>
    <t>MJA4</t>
  </si>
  <si>
    <t>MJA5</t>
  </si>
  <si>
    <r>
      <rPr>
        <b/>
        <sz val="10"/>
        <color theme="0"/>
        <rFont val="Segoe UI"/>
        <family val="2"/>
      </rPr>
      <t>Catégorie d'Acteur</t>
    </r>
    <r>
      <rPr>
        <sz val="9"/>
        <color theme="0"/>
        <rFont val="Segoe UI"/>
        <family val="2"/>
      </rPr>
      <t xml:space="preserve"> </t>
    </r>
  </si>
  <si>
    <t>autorité local</t>
  </si>
  <si>
    <t>Acteur humanitaire - national</t>
  </si>
  <si>
    <t>Acteur humanitaire - international</t>
  </si>
  <si>
    <t>Role</t>
  </si>
  <si>
    <t>acteur terrain</t>
  </si>
  <si>
    <t>coordination</t>
  </si>
  <si>
    <t>MJ</t>
  </si>
  <si>
    <t xml:space="preserve">MJ </t>
  </si>
  <si>
    <t>1. Quelles sont vos (vous et votre organisation/agence, si pertinent) capacités existantes à la gestion de la crise dans les sites dans lesquels vous intervenez, en tant qu'acteur impliqué dans la réponse ?</t>
  </si>
  <si>
    <t>DT1.  Réponse de l'organisation</t>
  </si>
  <si>
    <t>DP1.1. Activités de sensibilisation</t>
  </si>
  <si>
    <t>Les capacités mentionnées par les IC s’agissent plutôt des assistances en nature et la gestion des sites. L’assistance en nature varient du WASH et nourriture aux services de clinique mobiles. Les taches de gestion du site rapportés s’agissent de la remonté de l’information, la prévention du conflit et la surveillance. Néanmoins, un IC dans ce rôle a mentionné que la fourniture de ressource humaine dans ce domaine uniquement semble insuffisante. Certains IC ont rapporté les activités en assistance monétaire qui existe en plusieurs formes et a également déclaré des bonnes capacités techniques. D’autres ont rapporté également la réalisation des activités de sensibilisation.
La plupart des IC sont de la position qu’il y ait une bonne coordination entre acteurs, notamment parce qu’ils partagent un objectif en commun, qu’ils harmonisent les activités. 
Néanmoins plusieurs faiblesses dans la coordination ont été soulevés, notamment les risques de tensions ainsi entre acteurs ou un manque de communication ou de suivi entre acteurs.</t>
  </si>
  <si>
    <t>DP1.1.1 Promotion et sensibilisation à l'hygiène et gestion des déchets</t>
  </si>
  <si>
    <t>DP1.2. Gestion du site</t>
  </si>
  <si>
    <t>DP1.2.1 Surveillance, présence, assurance</t>
  </si>
  <si>
    <t>On veut éviter qu’ils sentent qu’ils ont un manque ou que les responsables restent indiferents vis-à-vis d’eux</t>
  </si>
  <si>
    <t>DP1.2.2 Remonté de l'information</t>
  </si>
  <si>
    <t>DP1.2.3 Prévention des conflits</t>
  </si>
  <si>
    <t>DP1.3. Assistance monétaire</t>
  </si>
  <si>
    <t>DP1.3.1 Type d'assistance: MPCA</t>
  </si>
  <si>
    <t>DP1.3.2 Type d'assistance: le transport en province</t>
  </si>
  <si>
    <t>DP1.3.3 Assistance distribuée aux familles d'accueil</t>
  </si>
  <si>
    <t>DP1.3.4Type d'assistance: location</t>
  </si>
  <si>
    <t>DP1.3.5 Bénéficiaires ciblés par les enquêtes de ciblage</t>
  </si>
  <si>
    <t>DP1.3.6 Distribué sur les mobiles</t>
  </si>
  <si>
    <t>DP1.3.7 Complémenté par des séances de sensibilisation (information sur les transactions, critères de sélection, MGP)</t>
  </si>
  <si>
    <t>DP1.4. Assistance en nature</t>
  </si>
  <si>
    <t>DP1.4.1 Type d'assistance: plat chaud</t>
  </si>
  <si>
    <t>DP1.4.2 Type d'assistance: WASH (i.e. Kits NFI)</t>
  </si>
  <si>
    <t>DP1.4.3 Type d'assistance: Réhabilitation blocs sanitaires</t>
  </si>
  <si>
    <t>DP1.4.4 Type d'assistance: Clinique mobile</t>
  </si>
  <si>
    <t>DT2.Perception sur les capacités existants</t>
  </si>
  <si>
    <t>DP2.1. Bonnes capacités techniques et ressources humaines</t>
  </si>
  <si>
    <t>DP2.2.Ressources humaine insuffisante comme réponse</t>
  </si>
  <si>
    <t>DT3. Coordination avec d'autres acteurs</t>
  </si>
  <si>
    <t>DP3.1.Bonne coordination entre acteurs</t>
  </si>
  <si>
    <t>DP3.1.1 Pour éviter les doublons, identifier les lacunes</t>
  </si>
  <si>
    <t>DP3.1.3 Partage d'un objectif en commun de donner des réponses aux PDI</t>
  </si>
  <si>
    <t>DP3.2. Sens de méfiance entre acteurs différents</t>
  </si>
  <si>
    <t>DP3.3. Manque de suivi ou de communication laissant un gap dans la réponse</t>
  </si>
  <si>
    <t>DP3.4. Risques de tensions</t>
  </si>
  <si>
    <t>DP3.4.2 Entre ONG perçus comme faisant un mauvais travail</t>
  </si>
  <si>
    <t>2. Quels sont les défis et obstacles principaux existant qui vous empêche à bien intervenir et à gérer la situation dans les sites?</t>
  </si>
  <si>
    <t>DT5.  Défis et obstacles à la réponse</t>
  </si>
  <si>
    <t>DP5.1. Manque de capacités financières des acteurs intervenant dans les sites</t>
  </si>
  <si>
    <t>DP5.1.1 Obligé de prioriser nombre limité de bénéficiaires</t>
  </si>
  <si>
    <t>DP5.1.2 Obligé de trouver plus de financement pour les besoins accumulant</t>
  </si>
  <si>
    <t xml:space="preserve">on avait fait un remplacement de latrine mais les gens n’ont pas attendu que les toilettes soient bien cimentées, ils les ont utiliser, donc, l’eau envahit l’espace quand ils essaient de chasser leur besoin. Moi, je fais remonter l’information aux acteurs, mais puisqu’ils avaient déjà intervenus sur le site pour ce probleme, ils prennent plus de temps pour intervenir puisque le budget est epuise pour cette partie, donc il faudra attendre, et malheureusement, eux ils ne peuvent pas attendre puisqu’ils sont dans le besoin </t>
  </si>
  <si>
    <t>DP5.2. Difficultés des ONG d'accéder aux sites</t>
  </si>
  <si>
    <t>DP5.4. Défis WASH</t>
  </si>
  <si>
    <t>DP5.4.1 Manque endroit de stocker l'eau</t>
  </si>
  <si>
    <t>DP5.4.2 Manque de comité d'hygiène</t>
  </si>
  <si>
    <t>un comite  d’hygiene qui se charge de nettoyer, du coup, qu’on arrive avec l’eau, si la personne ne le prends par su place, vu que l citerne est sale, elle prefere acheter de l’eau quand un camion arrive, au lieu d’utiliser l’eau de la citerne</t>
  </si>
  <si>
    <t>DP5.5. Risques protection</t>
  </si>
  <si>
    <t>DP5.5.1 PSEA: exploitation des filles pour l'assistance par leurs familles</t>
  </si>
  <si>
    <t>DP5.5.2Conflits: gens mal-éduqués qui prennent la violence rapidement</t>
  </si>
  <si>
    <t>DP5.5.3 VBG: conflit conjugal à cause du manque d'intimité</t>
  </si>
  <si>
    <t>DP5.6.4 Insécurité: abus par la police</t>
  </si>
  <si>
    <t xml:space="preserve">je parle de policiers en civile qui viennent ici à chaque fois qu’une distribution se fait et emportent tout ce qu’on apporte pour le peuple ; il y a beaucoup de policiers qui le font. Ils viennent avec leur arme à feu, ils tirent, ils éparpillent la foule et prennent les choses et s’en vont avec comme s’ils s’agissaient de ceux qui avaient contribué à expulser les gens de chez eux. Leur rôle est de protéger et servir mais ils n’exercent pas cela. </t>
  </si>
  <si>
    <t>DP5.7. Habitude de la mendicité des PDI</t>
  </si>
  <si>
    <t>Certain d’entre eux meme en recevant de kl’argent de certaine ONG decide de ne pas achetr des sandales correctes a mettre au pied afin de maintenir l’apparence de pauvrete et de toujours recevoir lors des dons</t>
  </si>
  <si>
    <t>DP5.8. Fluctuation des PDI dans les sites au cours de la journée/la nuitée</t>
  </si>
  <si>
    <t>, les 5500 personnes ; elles sont stables ici. Mais il y a des gens qui sont sur le site que je n’ai même pas encore vu. S’ils ne passent pas à mon bureau, je ne saurai jamais s’ils sont là. C’est le soir que je vois la quantité de personnes que j’ai, lorsque je regarde la quantité de personnes, qui dort sur la cour.</t>
  </si>
  <si>
    <t>DP5.9. Manque de nourriture</t>
  </si>
  <si>
    <t>Nous savons même rencontré des enfants qui mangent (le marc des haricots) qui ont été pile par les marchands, et lorsqu’on va s’adresser à leur mère afin qu’elles jettent un œil sur leurs enfants, elles nous répondent que si elles-mêmes, en tant que grandes personnes, elle pouvaient aussi manger cela , elles le feraient aussi , tant les choses sont difficiles. Donc la nourriture est l’un des plus gros défis qui existent sur ce site.</t>
  </si>
  <si>
    <t>DP5.10. Manque de premier soin</t>
  </si>
  <si>
    <t>3. Dans votre expérience, quels sont les défis et obstacles principaux existant qui affectent le bon fonctionnement de la distribution de l'aide humanitaire dans les sites?</t>
  </si>
  <si>
    <t>DT6.  Défis et obstacles à la distribution</t>
  </si>
  <si>
    <t>DP6.1. Perception de fraude</t>
  </si>
  <si>
    <t>DP6.1.2 Personnes sur les listes choisis par certains acteurs sans explication</t>
  </si>
  <si>
    <t>DP6.1.3 Création de tensions et complications/arrêt des activités</t>
  </si>
  <si>
    <t>DP6.1.4 Acteurs humanitaires qui prennent l'assistance pour eux même</t>
  </si>
  <si>
    <t>il n’est pas impossible que des gestionnaires se laissent impliquer dans des actes de corruptions, toutefois ca depends du degre, par exemple, recemment, il y a eu un surplus de dons sur le site et l’acteur ne voulait pas retourner avec les dons, donc, des gestionnaires et administrateurs en ont recus. Si par exemple, on distribue de la nourriture (un plat chaud) et qu’un gestionnaire en recoive, vu qu’il est present sur le site, ce n’est pas si grave. Mais il est inadmissible qu’un gestionnaire ou un administrateur commette des actes de corruption en s’accaparant des dons destines aux PDI</t>
  </si>
  <si>
    <t>DP6.2. Insuffisance de l'assistance</t>
  </si>
  <si>
    <t>DP6.3. Insécurité sur les sites</t>
  </si>
  <si>
    <t>DP6.3.1 Polices qui n'arrive pas à temps</t>
  </si>
  <si>
    <t>DP6.4. Gens a l'extérieur qui bénéficient de l'assistance</t>
  </si>
  <si>
    <t>DP6.4.1Ils posent comme risque à la sécurité s'ils ne bénéficient pas</t>
  </si>
  <si>
    <t xml:space="preserve">D’autres personnes du coin sont également venues faire pression pour en trouver, et c’est vrai qu’on sait que ces personnes sont aussi en difficulté et sans eux la sécurité du site n’est pas garantie car s’ils n’acceptent pas le site dans le coin je vous garantis qu’il n’y aurait pas de site, ce sont eux qui font exister le site. </t>
  </si>
  <si>
    <t>DP6.5. Personnes défavorisées par les distributions /ciblage</t>
  </si>
  <si>
    <t>DP6.5.1 Familles monoparentales</t>
  </si>
  <si>
    <t>DP6.5.2 Personnes sans pièces</t>
  </si>
  <si>
    <t>DP6.5.3 Problème d'inscription des nouveaux arrivants</t>
  </si>
  <si>
    <t>DP6.5.4 Bénéficiaires qui ont demandé aux autres de recevoir l'assistance pour eux</t>
  </si>
  <si>
    <t>DP6.6. Mauvaise communication des attentes ou critères des distributions créant des frustrations</t>
  </si>
  <si>
    <t xml:space="preserve">la grosse erreur qu’ils ont faite était dans la communication. Quand je dis c’est la communication c’est que si je venais faire un ciblage nous donnerions l’argent a 50 femmes , je ne peux pas venir là-bas pour enregistrer tout le monde en prenant les hommes et maintenant que j’ai enregistré tout le monde a savoir Hommes et Femmes et quand l’argent est donné , le jour où il est donné je viens dire dans le site que seules les femmes auront l’argent et que je laissais les hommes s’inscrire aussi , maintenant que diront les hommes donc s’ils font du bruit ils auront raison , mais si dès le jour de mon arrivé j’avais dit non j’inscrirais uniquement pour les femmes alors les hommes n’auraient pas perdu leur temps à s’inscrire et en se mettant au ligne. </t>
  </si>
  <si>
    <t>DP6.7 Problème techniques (i.e. Coupon vides, messages mal-envoyés)</t>
  </si>
  <si>
    <t>DP6.8 Manque d'obstacles avec la distribution monétaire</t>
  </si>
  <si>
    <t>DP6.8.1ONG qui utilise les listes de bénéficiaires des activités précédentes</t>
  </si>
  <si>
    <t>DP6.9. Pas possible que les PDI reçoivent rien du tout</t>
  </si>
  <si>
    <t xml:space="preserve">4. Quel type d'assistance est distribué dans le site dans lequel vous intervenez? </t>
  </si>
  <si>
    <t>DT7.  Problèmes d'utilisation assistance monétaire</t>
  </si>
  <si>
    <t>DP7.1. Problèmes de liquidité (pas assez de cash) quand PDI vont retirer l'argent</t>
  </si>
  <si>
    <t>La plupart des IC s’ont d’accord que les PDI préfèrent l’assistance monétaire comme ils donnent plus de liberté de choix. Pourtant, les IC ont aussi souvent mentionné qu’avec le cash, parfois les PDI peuvent manquer les compétences dans la gestion du cash et ils ne savent pas comment prioriser leurs besoins prioritaires. D’Ailleurs, les problèmes les plus souvent notés avec l’assistance en nature sont liés à la qualité et à la nécessité des assistances fournies. D’autres types d’assistance cités comme préférables sont l’assistance en coupon et en relocalisation.</t>
  </si>
  <si>
    <t xml:space="preserve">DP7.2. Pas tout le monde bénéficie </t>
  </si>
  <si>
    <t>DP7.3. Mauvaise gestion du cash - pas utilisé pour les besoins prioritaires, (i.e. Pour faire du commerce)</t>
  </si>
  <si>
    <t xml:space="preserve">. Il y’a des gens à qui on donne de l’argent aujourd’hui et demain il vous en demandera, pourquoi ? Parce que la personne n’a pas de méthode de gestion elle n’a pas suivi de formation pour faire le choix des besoins. 
Recemment, XXX  a fait une distribution de cash pour les enfants qui participaient avec lui dans une activite sociale, pourtant, les parents quand ils recoivent cet argent, ils ont prefere l’utiliser a d’autres fins au lieu d’envoyer leurs enfants a l’ecole, or ils continuent a se plaindre du fait qu’ils ne peuvent pas envoyer leur enfants a l’ecole. </t>
  </si>
  <si>
    <t>DP7.3.1 Besoin de montrer aux gens comment acheter pour les besoins prioritaires</t>
  </si>
  <si>
    <t>Certaines personnes ont des problèmes d’utilisation de l’assistance, comme par exemple j’ai une demoiselle ici qui n’a pas de famille avec elle , ils lui ont donné de l’argent et si l’équipe de protection civile n’était pas la alors l’argent serait gaspillé , elle ne connait pas l’argent, nous nous sommes arrangé comme si c’était un membre de notre famille j’ai personnellement pris mes pieds et je suis allé acheter une grande cuvette ( un sacre de sucre, des corn flakes, du lait) et nous avons acheté des sachets, des marmites pour elle, on lui a montré comment faire et on lui dit s’ils viennent acheter pour 200gourdes dans 1000gourdes combien vas-tu lui donner , elle a du mal à répondre combien elle va lui donner, on l’a mis assise pour lui expliquer. Et maintenant quand elle a l’argent en main et marche dans la rue en vendant cela me fait plaisir parce que je vois que je n’ai pas travaillé en vain, mais il y’ a des gens qu’on voit vous lui donnez de l’argent il aura des difficulté de faire ce qu’elle fait , ou qu’il le gaspille pour quelque chose qui ne l’aidera pas.</t>
  </si>
  <si>
    <t>DT8. Préférence des PDI</t>
  </si>
  <si>
    <t>DP8.1. Préférence coupons pour éviter les violences sur les sites</t>
  </si>
  <si>
    <t>DP8.2. Préférence assistance monétaire</t>
  </si>
  <si>
    <t>DP8.2.1 Donner plus de liberté de choix</t>
  </si>
  <si>
    <t xml:space="preserve">quand la personne a un kit hygiénique, ça lui fait du bien ; parce qu’elle allait acheter du savon, du dentifrice. Mais si la personne a l’argent, elle n’aurait pas besoin de 10 savons, elle aurait pu prendre 2 savons en attendant et le reste de l’argent aurait servi à quelque chose d’autre. Mais maintenant la personne a 10 savons, elle les vend. </t>
  </si>
  <si>
    <t>DP8.3. Aucun préférence</t>
  </si>
  <si>
    <t>DP8.4. Assistance en relocalisation</t>
  </si>
  <si>
    <t>DT9.Probleme utilisation nature</t>
  </si>
  <si>
    <t>DP9.1. Qualité n'est pas toujours à 100%</t>
  </si>
  <si>
    <t>DP9.2. Choses apportés pas en besoin</t>
  </si>
  <si>
    <t>5. Selon vous, quelles interventions pourraient faciliter un accès à des solutions durables pour les PDIs ? (Des solutions pour sortir des sites)</t>
  </si>
  <si>
    <t>DT10.  Interventions pour solutions durables</t>
  </si>
  <si>
    <t>DP10.1. Solutions qui favorisent le départ du site</t>
  </si>
  <si>
    <t>Presque tous les IC ont exprimé la favorisation pour le départ du site comme solution durable. Par contre, il y a beaucoup d’avis différents sur la manière à l’achever. L’assistance monétaire en location est une solution proposée mais la rapatriation, l’aide pour le transport en province, la sensibilisation sur la nécessité de la relocalisation, l’évaluation des efforts de relocalisation, ainsi qu’un besoin pour un formule politique ont mis en lumière comme des tactiques aussi. 
Il existe plusieurs d’autres perspectives sur les solutions durables aussi. Par exemple, l’appui avec les moyens de subsistance et le rétablissement de la sécurité ont été mentionné comme deux facteurs nécessaires pour les solutions à long-termes.</t>
  </si>
  <si>
    <t>DP10.1.1 Rapatriation des PDI chez eux</t>
  </si>
  <si>
    <t>DP10.1.2 Aide financière pour avec la location afin de faciliter la relocalisation</t>
  </si>
  <si>
    <t>DP10.1.3 Aide pour le transport en province</t>
  </si>
  <si>
    <t>DP10.1.4 Sensibilisation des gens sur le besoin de la relocalisation</t>
  </si>
  <si>
    <t>DP10.1.5 Besoin d'un formule politique qui peut créer des conditions pour la rapatriation</t>
  </si>
  <si>
    <t xml:space="preserve">La meilleure façon dont je le vois comme je venais de le dire  pour la relocalisation dans les villes de provinces c’est de créer des conditions afin que les gens y retournent  et trouvent des moyens. </t>
  </si>
  <si>
    <t>DP10.1.6 Évaluation post-rapatriation</t>
  </si>
  <si>
    <t>DP10.2. Rétablissement de la paix, des moyens de subsistance / recherche des zones sécu</t>
  </si>
  <si>
    <t>DP10.3. N'encourager pas un sens de dépendance aux PDI</t>
  </si>
  <si>
    <t xml:space="preserve">Les gens venant au site sont venus a vide et ils témoignent assez régulièrement qu’ils survivent que grâce aux dons des acteurs humanitaires, donc lors même qu’on permettra qu’ils quittent le site en leur donnant de l’argent, ils auront toujours des besoins. </t>
  </si>
  <si>
    <t>DP10.4. Aide pour créer des activités génératrices de revenus</t>
  </si>
  <si>
    <t>DP10.41Accompagnement éduction ou apprentissage métier</t>
  </si>
  <si>
    <t>DP10.4.2 Programme d'épargne pour faire du commerce</t>
  </si>
  <si>
    <t>6. Quels sont les défis principaux qui sont survenus auxquels vous, en tant que acteur impliqué dans la gestion de site, avez fait face par rapport au processus gouvernemental de relocalisation des personnes déplacés dans les sites ?</t>
  </si>
  <si>
    <t>DT11.  Défis liés au processus gouvernemental de relocalisation</t>
  </si>
  <si>
    <t>DP11.1. Pas de problèmes: processus de relocalisation vu comme déjà démarré</t>
  </si>
  <si>
    <t>Finalement, presque tous les IC partagent le point de vue que les efforts de relocalisation ne vont pas se réaliser surtout parce que l’État n’a pas encore fait les préparations. Il existe une impression aussi que le programme de relocalisation ne va pas bénéficier au PDI dans le site dû à la corruption du programme. Le blocage des routes a été aussi cité comme une raison pour laquelle les gens ne vont pas quitter les sites. Seulement un IC est de l’avis que le programme de relocalisation va avancer sans problème.</t>
  </si>
  <si>
    <t>DP11.2. Manque de confiance que les sites vont vider</t>
  </si>
  <si>
    <t>DP11.2.1 Manque de confiance que l'État va faire la relocalisation</t>
  </si>
  <si>
    <t>DP11.2.2 Coupons OIM existent mais on ne peut pas trop rapidement faire confiance à l'État</t>
  </si>
  <si>
    <t>DP11.3. Blocage des routes empêchent les gens de retourner en province</t>
  </si>
  <si>
    <t>DP11.4. Programme de relocalisation actuel corrompu</t>
  </si>
  <si>
    <t>DP11.4.1 Gens externe du site qui bénéficient</t>
  </si>
  <si>
    <t>DP11.4.2 Les PDI du site n'auront plus d'endroit pour aller vivre</t>
  </si>
  <si>
    <t>DP12.1. Perception de la fraude</t>
  </si>
  <si>
    <t>Parfois comme gestionnaire de site on est tente d’agir comme des dictateurs pour faire entendre sa voix parce que en venant sur le site on trouve des comites places de force, ou un comite de personne brigandes sur le site, ou places par des groupes armes ou par une autorité de la zone ce n’est pas des comites votes par les PDI.</t>
  </si>
  <si>
    <t>DP12.1.3 Favoritisme</t>
  </si>
  <si>
    <t>DP12.3. Témoins de communication violente envers PDI</t>
  </si>
  <si>
    <t>DP12.6.2 Échanges régulières</t>
  </si>
  <si>
    <t>8. Quelles actions prenez-vous pour consulter les PDIs sur leurs préférences, et les inclure dans les processus de décisions ? Quels mécanismes de retour ou de plainte mettez-vous en place ?</t>
  </si>
  <si>
    <t>DT13.  Actions pris pour inclure PDI dans décisions qui les affectent</t>
  </si>
  <si>
    <t>DP13.1. Enquêtes de ciblage</t>
  </si>
  <si>
    <t>DP13.1.1 Pour déterminer vulnérabilité, comprendre leurs attentes, et déterminer leurs capacités pour recevoir l'Assistance</t>
  </si>
  <si>
    <t>DP13.2. Réunions régulières avec les présidents de salle</t>
  </si>
  <si>
    <t>DP13.3. Ligne verte pour appels gratuits</t>
  </si>
  <si>
    <t>DP13.3.1 Sensibilisation ligne verte</t>
  </si>
  <si>
    <t>DP13.3.2 Lignes vertes bien pour les questions sensibles</t>
  </si>
  <si>
    <t>DP13.4. Boite a plaintes</t>
  </si>
  <si>
    <t>DP13.5. Ligne WhatsApp</t>
  </si>
  <si>
    <t>DP13.6.Agents de terrain formés pour gérer ou remonter plaintes</t>
  </si>
  <si>
    <t>DP13.6.1Beaucoup de plaintes sensibles (violence, viol) reçus</t>
  </si>
  <si>
    <t>DP13.6.2Écouter les perspectives différentes des plaignants, régler à l'amiable</t>
  </si>
  <si>
    <t>DP13.7.Méfiance en gens qui portent plainte avec la mauvaise foie</t>
  </si>
  <si>
    <t>; la personne prend un soi-disant membre de sa famille et l’amène dans la salle et elle te dit qu’il faudrait que cette personne participe aussi parce qu’elle est aussi dans la salle . Mais toi, tu lui dit non, que cela ne pourrait pas se faire car la personne en question n’est pas recensée, qu’elle est inconnue, qu’elle ne fait pas partie des données. Cette personne ira dire aux organisations que les choses étaient venues et qu’elle n’en avait pas bénéficié parce qu’on a vendu les choses. 
Donc la plainte, la personne peut la porter même par méchanceté et je ne te dis même pas si elle est en train de vivre quelque chose qui ne lui fait du bien.</t>
  </si>
  <si>
    <t>DP13.8.Inclusion des PDI dans les activités de réparation</t>
  </si>
  <si>
    <t>On fait aussi savoir aux gens que je suis là pour vous c’est vrai mais je ne travaille pas pour vous, si la cour est sale c’est à nous de le nettoyer, je les fais participer à ce qui se fait pour voir qu’il n’y a pas d’argent dedans et ils avanceront avec nous, mais si je le fais seul tous les jours et je ne l’inclue pas , il pensera que c’est de l’argent que je vais gagner alors la personne pourrait-être frustrée contre moi, mais je l’entre dans les activités.</t>
  </si>
  <si>
    <t>9. Quelles suggestions générales avez-vous pour améliorer la gestion des sites et l'assistance humanitaire dans les sites, y compris par rapport à l'assistance monétaire? Quelles seraient les meilleurs moyens de d'inclure les PDI dans les décisions qui les affectent ?</t>
  </si>
  <si>
    <t>DT14.  Suggestions coordination</t>
  </si>
  <si>
    <t>DP14.1. Plus de consultation vers des PDI</t>
  </si>
  <si>
    <t>DP14.2. Changements de coordination</t>
  </si>
  <si>
    <t>DP14.3. Améliorer la communication entre acteurs de la réponse</t>
  </si>
  <si>
    <t>DP14.4. Améliorer la sécurité</t>
  </si>
  <si>
    <t>DP14.4.1 Régler conflits avec les polices</t>
  </si>
  <si>
    <t>DP14.4.2Mise en place de la police pour assurer que les gens de l'extérieur ne bénéficient pas</t>
  </si>
  <si>
    <t>Nous savons que les partenaires humanitaires ne sont pas étroitement liés à la question de La Police ou des hommes armés dans la question de la distribution, mais parfois s’il y en a cela facilitera la protection civile pour faire la distribution dans certaines zones vraiment difficiles</t>
  </si>
  <si>
    <t>DP14.4.3Réaliser une enquête sur le harcèlement sexuel par des personnes en pouvoir (comité, leaders, autorités)</t>
  </si>
  <si>
    <t>DT15.Suggestions réponse humanitaire</t>
  </si>
  <si>
    <t>DP13.1.Dépêcher les relocalisations pour ne pas laisser les PDI dans les conditions mauvaises</t>
  </si>
  <si>
    <t>DP15.2.Améliorer, dépêcher l'inscription des nouveaux arrivants</t>
  </si>
  <si>
    <t>DP15.3.Acteurs humanitaires venir avec un surplus d'assistance</t>
  </si>
  <si>
    <t>DP15.4. Ne pas planifier réponse si pas prêt</t>
  </si>
  <si>
    <t>DP15.5. Renforcer la communication avec bénéficiaires, surtout sur les critères de ciblage</t>
  </si>
  <si>
    <t>DP15.5.1 Montrer que le favoritisme n'est pas tolérable</t>
  </si>
  <si>
    <t>DP15.5.2 Éviter de faire des faux promesses</t>
  </si>
  <si>
    <t>DP15.6. Mieux identifier les PDI avec cartes d'identification pour éviter la falsification</t>
  </si>
  <si>
    <t>DP15.6.1Demander au comité de faire un meilleur suivi de la liste des PDI sur la suite</t>
  </si>
  <si>
    <t>DP15.7. Plus de formations et sensibilisation aux PDI</t>
  </si>
  <si>
    <t>DP22.2. Porter plainte aux agents gouvernementaux</t>
  </si>
  <si>
    <t xml:space="preserve">9. Comment voyez-vous la capacité des acteurs communautaires à vous représenter? Quels sont les aspects qui fonctionnent bien et quels aspects seraient à améliorer? </t>
  </si>
  <si>
    <t>DT21. Capacité d'acteurs communautaires</t>
  </si>
  <si>
    <t>DP21.2.3Membres communautaires dans le besoin aussi</t>
  </si>
  <si>
    <t>DP21.4 Membres communautaires malchoisis</t>
  </si>
  <si>
    <t>DP21.6. Aucune perception des acteurs communautaires</t>
  </si>
  <si>
    <t>DP21.8. Perception positive des acteurs communautaires</t>
  </si>
  <si>
    <t>DP21.9. Interactions positives avec des acteurs communautaires</t>
  </si>
  <si>
    <t>DP21.5.Mauvais comportement des acteurs communautaires</t>
  </si>
  <si>
    <t>DP7.1. Mauvais comportement des acteurs communautaires</t>
  </si>
  <si>
    <t>DP7.2.1 Violence des acteurs communautaires vers membre de ménage décourage la participation aux distributions</t>
  </si>
  <si>
    <t>DP7.2.2Exploitation sexuelle de la part des acteurs communautaires en échange d'aide humanitaire</t>
  </si>
  <si>
    <t>DP21.1.2 acteurs communautaires retiennent une partie de l'assistance</t>
  </si>
  <si>
    <t>DP22.3. Porter plainte aux acteurs communautaires</t>
  </si>
  <si>
    <t>DP23.4.1 Non à travers des acteurs communautaires</t>
  </si>
  <si>
    <t>DP23.4.2 Mieux impliquer certains acteurs communautaires plus connectés aux PDI</t>
  </si>
  <si>
    <t>Les perceptions sur des acteurs communautaires restent assez divisé- une moitié des PDI ont une mauvaise perception sur leurs capacités tandis qu’un autre moitié ont une perception plutôt positive des acteurs communautaires. Lors du debriefing des entretiens par contre, quelques enquêteurs ont soulevé une forte possibilité que certains PDI choisis soient influencé par des acteurs communautaires- ce qui pourrait influencer leur réponse à cette question.
Les PDI ayant une mauvaise perception des acteurs communautaires les ont accusé d’avoir mal-choisis des bénéficiaires avec certains les accusant d’être impliqué dans le favoritisme, même dans la rétention d’assistance pour eux-mêmes. Ainsi, il y a eu une perception que les membres ont été malchoisis.
D’autres ont décrit le mauvais comportement des acteurs communautaires citant l’impunité, le manque d’alignement avec les valeurs humanitaires et même d’abus sexuel ou physique contre les PDI.
Une autre plainte souvent pris contre des acteurs communautaires est l’impression qu’ils sont responsable pour laissant ceux vivant hors sites d’avoir bénéficié à l’assistance, possiblement à cause de leurs manque de moyens dans la gestion des distributions. Malgré ces opinions négatives, d’autres PDI ont pris une perception plus compréhensive. Certains entres eux ont remarqué que des acteurs communautaires pourraient être dans le besoin et qu’ils font le mieux qu’ils peuvent avec les conditions qu’ils aient.
D’ailleurs, ceux avec les perceptions positives ont même mentionné des interactions spécifiques positives qu’ils ont eu avec des acteurs communautaires.</t>
  </si>
  <si>
    <t>Bien que certains PDI connaissent des mécanismes de plaintes comme la ligne verte ou les agents gouvernmentaux ou communautaires, il semble un manque de confiance dans les acteurs communautaires en tant que source fiable pour les plaintes. 
Ainsi, presque tout les PDI ont exprimé qu’ils ne préfèrent rien faire- par crainte de reprisales parfois.</t>
  </si>
  <si>
    <t>Des suggestions pour l’amélioration de la gestion du site dans plusieurs domaines ont été identifiés. Le type de suggestion le plus mentionné, ce qui a été rapporté par tous les PDI du profil cheffe de ménage s’agit de la désignation d’un acteur responsable fiable dans la distribution. Plus spécifiquement, une moitié des acteurs ont mentionné le besoin d’assurer que ça soit les acteurs humanitaires c’est-à-dire des ONG qui font les distributions eux même. D’autres PDI ont découragé l’implication des acteurs communautaires dans les distributions mais certains ont défendu le rôle des certains membres plus connectés aux PDI dans les distributions.
D’autres mesures proposées s’agissent du niveau de sécurité lors des distributions avec une grande partie suggérant que la fermeture des barrières du site soit nécessaire au moment des distributions afin d’exclure les gens vivant hors site.
Une minorité des PDI ont identifié les populations vulnérables à mieux inclure, tel que les personnes vivant dans des structures de cohabitation différents.
Par rapport à l’implication des populations affectées dans la prise des décisions, très peu des PDI l’ont identifié comme un point d’amélioration. Cependant, parmi ceux qui le priorise, ils ont parlé du besoin des consultations faits par des acteurs ONG et inclusifs vers des personnes vulnérables. D’un sens similaire, d’autres PDI ont évoqué le besoin pour une meilleure communication entre acteurs de la réponse et les populations affectées.</t>
  </si>
  <si>
    <t>DP23.5Réalisation des distributions à l'extérieur du site sans impliquer des acteurs communautaires</t>
  </si>
  <si>
    <t xml:space="preserve">Nous avons collecté les données auprès de douze personnes déplacés vivant dans un site (12) et cinq acteurs impliqués dans la réponse (5). Les entretiens avec les IC ont été fait avec les équipes de deux enquêteurs qui ont enregestrié et puis retranscrit les entretiens de créole en français. 
Pour les profils des personnes déplacés, on a prioritisé les profils des personnes vulnérables suivants: personnes âgées (5), personnes en situation de handicap (3), femme cheffe de ménage (4) et nouveaux arrivants (2).
Les profils des acteurs clés sont les suivants:
-	Des représentants d’institution publiques qui interviennent dans la réponse des PDI faisant partie de la Direction Gouvernementale de la Protection Civile (DGPC), du Conseil d’Administration de Section Communale (CASEC), ou de l’Assemblée de la Section Communale (ASEC). 
-	Des  acteurs communautaires qui connaissent bien le contexte de la crise de déplacement dans les sites. Ceux-ci pourront être des membres notables de la communauté qui representent les PDI dans les structures de coordination communautaires. 
-	Des acteurs humanitaires intervenant dans les sites, provenant des associations ou des ONGs nationaux ainsi que des ONG internationale. </t>
  </si>
  <si>
    <t xml:space="preserve">La méthodologie consistera en une approche qualitative qui comprendra dans un premier temps d’une revue de données secondaires, et d’un deuxième temps d’une collecte de données qualitatives qui sera conduite à travers des entretiens semi-structurés individuels et des entretiens semi-structurés avec des informateurs clés (IC). Nous avons utilisé un processus itératif et intuitif pour assurer la saturation des données et fournir une analyse supplémentaire, afin de mieux comprendre les besoins prioritaires et les perceptions sur les sites. Nous avons également identifié des thèmes émergents dans les entretiens qui sont souligné dans les couleurs suivants pour certains points de discussions des personnes déplacées :
- vert: moyens de subsistance et aide financière
- rose: intentions de déplacement  
- violet: perceptions sur des acteurs communautaires
- orange: besoins en logement
- rouge: des sentiments d'insécurité. </t>
  </si>
  <si>
    <t xml:space="preserve">Bien que nous ayons inclus tous les points de discussion des transcriptions dans la grille de saturation, nous avons constaté que les points de discussion sur les attentes en matière d'aide humanitaire peuvent être mieux analysés avec les points de discussion d'autres questions telles que les intentions de dispersion. C'est pourquoi nous avons décidé de déplacer les points de discussion de cette question vers d'autres sujets de discussion, là où ils semblaient le mieux s'intégrer dans notre grille de saturation. Un autre élément constanté lors du débriefing avec les enquêteurs est la partialité potentielle de certaines IC à l'égard des acteurs communautaires, qui peut influencer les réponses à la question sur la perception des acteurs communautaires. Ce biais a été pris en compte dans les résumés de la grille de saturation, afin d'assurer une transparence analytique totale.
</t>
  </si>
  <si>
    <t>DP3.1.2Motivé par la réception de l'assistance (acteurs communautaires)</t>
  </si>
  <si>
    <t>DP3.4.1 Entre ONG et la communauté PDI ou les acteurs communautaires lors des retards</t>
  </si>
  <si>
    <t>DP3.4.3 Entre ONG et les acteurs communautaires de site lorsque les ONG échangent avec les PDI eux même surtout sur les cas de protection</t>
  </si>
  <si>
    <t>DP5.3. les acteurs communautaires qui empêche l'accès des PDI à l'assistance</t>
  </si>
  <si>
    <t>DP6.1.1 les acteurs communautaires prennent de l'argent pour faire entrer non-PDI dans ciblage</t>
  </si>
  <si>
    <t>DP6.3.2 Manque d'acteurs bien placé pour assurer l'ordre lors des distributions</t>
  </si>
  <si>
    <t>7. Comment voyez-vous la capacité des acteurs communautaires de gestion à faire le lien entre les acteurs et les PDIs? Quels sont les aspects qui fonctionnent bien et quels aspect seraient à améliorer?</t>
  </si>
  <si>
    <t>DT12.  Capacités des acteurs communautaires</t>
  </si>
  <si>
    <t>DP12.1.1 acteurs communautaires prendre l'assistance pour eux même</t>
  </si>
  <si>
    <t>DP12.1.2 acteurs communautaires obligent les PDI de les payer pour avoir accès à l'assistance</t>
  </si>
  <si>
    <t>DP12.2. PDI mal représenté par les acteurs communautaires</t>
  </si>
  <si>
    <t>DP12.2.1 Méfiance entre acteurs communautaires du site et PDI</t>
  </si>
  <si>
    <t>DP12.2.2 PDI plus de confiance en certains membre d'acteurs communautaires</t>
  </si>
  <si>
    <t>DP12.4.Mauvaise capacité des acteurs communautaires de faire des distributions malgré leur volonté (i.e. Manque d'expérience, de paiement)</t>
  </si>
  <si>
    <t>DP12.5.acteurs communautaires comme porte-parole pour les besoins des PDI</t>
  </si>
  <si>
    <t>DP12.5.1Plus d'implication des acteurs communautaires besoin du part des ONG</t>
  </si>
  <si>
    <t>DP12.6.Bonne capacité d'organisation entre acteurs communautaires</t>
  </si>
  <si>
    <t>DP12.6.1Comprendre les problèmes soulevés régulièrement par les acteurs communautaires plus proches aux PDI</t>
  </si>
  <si>
    <t>DP14.1.1 À travers les acteurs communautaires</t>
  </si>
  <si>
    <t>DP14.2.2 Créer des comités d'acteurs communautaires véritablement représentés par les PDI</t>
  </si>
  <si>
    <r>
      <t xml:space="preserve">Le défi le plus rapporté dans la gestion du site font référence au mal-intentions des acteurs communautaires qui empêchent le bon fonctionnement de la réponse. Deux IC ont parlé du manque de capacités financières soit pour bien assurer la mise en œuvre d’une intervention ou d’assurer que toutes les personnes dans le besoin soient aidées. 
En plus, les IC ont également mentionné les facteurs qui affectent les conditions du site. Le risques de protection fréquemment rapportés ont fait référence aux risques de l’exploitation sexuel pour l’assistance, de violence, de la VBG lié au conflit conjugal ainsi que les violences instiguées par les policiers.
</t>
    </r>
    <r>
      <rPr>
        <i/>
        <strike/>
        <sz val="10"/>
        <color rgb="FF000000"/>
        <rFont val="Segoe UI"/>
        <family val="2"/>
      </rPr>
      <t>D’autres défis incluent les défis dans la domaine de WASH, de la sécurité alimentaire, des flux de déplacement fréquent, de la santé et même des attitudes des PDI.</t>
    </r>
  </si>
  <si>
    <t>L’insécurité sur les sites ainsi que les gens vivant hors sites qui bénéficient de l’assistance sont les défis les plus rapportés par rapport à la distribution. Certains IC ont parlé du risque de sécuritaire que les gens vivant hors site posent tandis que d’autres IC a mentionné le manque d’acteurs assurant la protection du site comme négatif pour les distributions.
 Il y a aussi une perception commune de la fraude lors des distributions. Ça semble comme plusieurs acteurs dans la réponse, y compris les acteurs communautaires, ont été rapporté d’être impliqué dans la maldistribution de l’assistance- ce qui crée des tensions.
Certaines personnes identifiées comme défavorisés par les distributions incluent les familles monoparentales et ceux font face aux plus de barrières par rapport aux procédures de distribution. Au même temps, l’insuffisance de l’assistance par rapport aux besoins énormes a été également rapporté comme un défi global.
D’autres IC sont de l’opinion que les acteurs de réponse n’ont pas pris les meilleurs cours d’action parfois. Par exemple, certains IC jugent qu’ils n’ont pas bien communiqué les critères ou les attentes de l’assistance- ce qui pourrait créer des tensions. D’Autres IC ont cité des problèmes techniques qui ont réduit l’efficacité des distributions.
Malgré ces défis, la majorité des IC sont de l’opinion que les distributions monétaires se déroulent généralement bien sans majeur obstacle. Un autre IC a maintenu que de toute façon, les habitants du site ne peuvent pas recevoir rien du tout.</t>
  </si>
  <si>
    <t>De manière générale, la perception des acteurs communautaires est divisée. Une partie des IC ont cité des soucis soit de la fraude, d’incompétence, ainsi que des exemples du mauvais comportement des membres vers les PDI qui crée un sens de méfiance. Au même temps, d’autres IC ont identifié le acteurs communautaires comme représentatifs des PDI importants ayant des bons capacités de s’organisé et de comprendre les problèmes soulevés par les PDI.</t>
  </si>
  <si>
    <t>La plupart des IC ont pu citer des mécanismes de plaintes, surtout la ligne verte comme canaux de consultations. Les IC qui s’en chargent des distributions ont mentionnés les enquêtes de ciblage aussi. Après une grande partie des IC ont rapporté l’opinion que la consultation des populations affectées se fait surtout par des interactions avec des agents de terrain qui ont les capacités de bien écouter les perspectives différentes des plaignants lors des conflits et de traiter les plaintes sensibles. Un IC a mentionné que l’inclusion des PDI dans la réponse humanitaire implique également leur participation dans les réparations des infrastructures. Cependant, un IC acteurs communautaires a soulevé le risque des plaintes pas fiables ou de mauvaise foi.</t>
  </si>
  <si>
    <t>L’amélioration de la sécurité a été un des suggestions la plus rapportée pour une meilleure coordination mais les IC semblent divisées sur comment l’achever. Tandis qu’un IC a appelé pour plus d’une présence des policiers, un autre a demandé de mieux régler les conflits avec les policiers. D’autres suggestions à la coordination proposées s’agissent d’une augmentation de consultation des PDI, d’une meilleure communication entre acteurs et de la structuration des acteurs communautaires plus fiables.</t>
  </si>
  <si>
    <t>, je ne dis pas tous les [acteurs communautaires] mais beaucoup [entre eux] utilisent les camps comme business et ils font encore pression sur certains PDI , parfois ceux qui viennent pour les PDI  avant même qu’ils leurs donnent aux PDI ils doivent toujours négocier , ils sont toujours dans un couloir de marchandisage pour quand ça viendra tu le partageras avec eux ou tu auras une partie là-dedans , si c’est en espèces quand vous vous inscrivez je n’ai pas besoin de m’inscrire mais vous me donnez la moitié ou vous me donnez une partie de l’argent.</t>
  </si>
  <si>
    <t>DP14.2.1 Vaut mieux qu'il soit la coordination par les acteurs gouvernementaux au lieu des PDI</t>
  </si>
  <si>
    <r>
      <rPr>
        <b/>
        <sz val="10"/>
        <color theme="0"/>
        <rFont val="Segoe UI"/>
        <family val="2"/>
      </rPr>
      <t xml:space="preserve">ID Entretien </t>
    </r>
    <r>
      <rPr>
        <sz val="9"/>
        <color theme="0"/>
        <rFont val="Segoe UI"/>
        <family val="2"/>
      </rPr>
      <t>(Code anonysé)</t>
    </r>
  </si>
  <si>
    <t>Total # Réferences Femme cheffe de ménage par Point de Discussion</t>
  </si>
  <si>
    <t>Total # Réferences Personne à handicap physique par Point de Discussion</t>
  </si>
  <si>
    <t>Total # Réferences Personne agée par Point de Discussion</t>
  </si>
  <si>
    <t>Total # Réferences Nouveau arrivant par Point de Discussion</t>
  </si>
  <si>
    <t>Total # Réferences Homme par Point de Discussion</t>
  </si>
  <si>
    <t>Total # Réferences par Point de Discussion</t>
  </si>
  <si>
    <t>Citations</t>
  </si>
  <si>
    <t xml:space="preserve">Total # Réferences par Point de Discussion </t>
  </si>
  <si>
    <t>Résumé des résultats clés</t>
  </si>
  <si>
    <t>Data Saturation: Nombre de nouveaux DP</t>
  </si>
  <si>
    <t>Rapport méthodologique - Étude de Redevabilité dans les sites de déplacés dans la ZMPAP; comprendre les perceptions et les
préférences des PDI et des acteurs impliqués pour informer une réponse améliorée et plus inclusive</t>
  </si>
  <si>
    <t xml:space="preserve">Quel est l'objectif principal de cette analyse? </t>
  </si>
  <si>
    <t>Quelles méthodes ont été utilisées pour collecter les données?</t>
  </si>
  <si>
    <t xml:space="preserve">Quelles méthodes ont été utilisées pour analyser les résultats? </t>
  </si>
  <si>
    <t>Hypothèses et biais (ou choix) d'analyse</t>
  </si>
  <si>
    <t>Forces et faiblesses de cette analse qualitative</t>
  </si>
  <si>
    <t xml:space="preserve">Avez-vous l'intention de publier cette analyse? </t>
  </si>
  <si>
    <t xml:space="preserve">Dans l'affirmative, veuillez répondre aux questions suivantes? </t>
  </si>
  <si>
    <t>Quels fichiers prévoyons-nous de partager ?</t>
  </si>
  <si>
    <t>Est-ce que la section READ-ME a été développée pour expliquer le cadre de l'étude?</t>
  </si>
  <si>
    <t>Quelle est la date de publication?</t>
  </si>
  <si>
    <t>Sinon, pour quelles raisons ces produits ne seront pas publiés ?</t>
  </si>
  <si>
    <t>Est-ce que ça relève d'un cycle de recherche PANDA ou IMPACT et que l'analyse ne devrait pas être publique ? 
Oui
Non X</t>
  </si>
  <si>
    <t>Si non, veuillez elaborer sur les raisons pour lesquelles vous ne souhaitez pas publier ces produits</t>
  </si>
  <si>
    <t>Sections</t>
  </si>
  <si>
    <t>Description</t>
  </si>
  <si>
    <t>Contexte du projet</t>
  </si>
  <si>
    <t>Objectifs de l'étude</t>
  </si>
  <si>
    <t>Questions de recherche</t>
  </si>
  <si>
    <t>Methodologie</t>
  </si>
  <si>
    <t>Durée de la collecte de données</t>
  </si>
  <si>
    <t>Couverture géographique</t>
  </si>
  <si>
    <t>Description du document</t>
  </si>
  <si>
    <t>REACH Haiti : lien redirigeant vers le centre de ressources</t>
  </si>
  <si>
    <t>https://www.reachresourcecentre.info/country/haiti/</t>
  </si>
  <si>
    <t>Contacts</t>
  </si>
  <si>
    <t>L’Étude CCCM : « Étude de Redevabilité dans les sites de déplacés dans la ZMPAP; comprendre les perceptions et les préférences des PDI et des acteurs impliqués pour informer une réponse améliorée et plus inclusive » est l’un des projets de IMPACT/REACH en Haïti sous l’unité Urgence et Déplacement qui vise à obtenir des données qualitatives sur la situation des personnes déplacés internes (PDI) en sites.
Cette étude vise à informer la communauté humanitaire et plus spécifiquement le Cluster CCCM et le Cash Working Group (CWG) sur les perceptions et préférences des PDI et des acteurs impliqués en ce qui concerne la réponse humanitaire dans les sites, y compris l'assistance monétaire. L’objectif est donc de favoriser une réponse améliorée et plus inclusive en vue de l’augmentation rapide des sites dans la ZMPAP. Plus spécifiquement, cette étude a visé comprendre les capacités existantes à gérer et à s’adapter à la crise de déplacement, les préférences en matière d’assistance humanitaire ainsi que les perceptions sur les mécanismes de gestion de site.</t>
  </si>
  <si>
    <t>Comprendre les perceptions sur les capacités et obstacles des acteurs impliqués dans la gestion de la crise de déplacement et les capacités des personnes déplacées interne à s’y adapter.
Identifier les préférences des personnes déplacés internes sur l’assistance humanitaire dans les sites, y compris à l’assistance monétaire, ainsi que pour faciliter des solutions à long-terme.
Explorer les perceptions en rapport à la gestion des sites de personnes déplacés interne, en examinant les défis liés au processus de relocalisation ainsi que la capacité des PDI à se faire représenter dans les prises de décisions qui les concernent et à faire remonter les plaintes.</t>
  </si>
  <si>
    <t>1. Quels sont les perceptions sur les capacités et obstacles des acteurs impliqués dans la gestion de la crise de déplacement et sur les capacités des personnes déplacées internes à s’y adapter ?
2. Quelles sont les préférences des personnes déplacées internes sur l’assistance humanitaire dans les sites, y compris en ce qui concerne l’assistance monétaire, ainsi qu’en vue de faciliter des solutions à long-terme ?
3. Comment les personnes déplacées internes et les acteurs impliqués perçoivent-ils la gestion des sites, notamment les défis liés au processus de relocalisation et la capacité des personnes déplacés à se faire représenter dans les décisions qui les concernent et à faire remonter les plaintes ?</t>
  </si>
  <si>
    <t>La collecte de données pour ce premier site s'est déroulée entre le 30 Octobre et le 15 Novembre 2024.</t>
  </si>
  <si>
    <t xml:space="preserve">L’étude a reposé sur une approche qualitative, s'appuyant sur des entretiens individuels mené auprès de PDI identifiées comme vulnérables vivant sur les sites, ainsi qu’avec des Informateurs Clés (IC), notamment des acteurs impliqués dans la réponse humanitaire. Ces acteurs participent à la fois à la distribution d'assistance humanitaire et la gestion des sites. L’étude s'est déroulée sur 2 sites choisis à profils différents, cette analyse couvrant uniquement le premier site étudié. Cette étude doit être considérée comme indicative en raison de sa nature qualitative ainsi qu'au regard des difficultés et complications spécifiques liées à ce site. Malgré ces défis particuliers, elle permet de mettre en lumière les faiblesses et lacunes de la coordination humanitaire, offrant ainsi des pistes d’amélioration. </t>
  </si>
  <si>
    <t>Grand site dans la Zone Métropolitaine de Port-au-Prince situé dans une école et géré par un acteur humanitaire.</t>
  </si>
  <si>
    <t>tamara.damary@impact-initiatives.org</t>
  </si>
  <si>
    <t>daphne-wang@impact-initiatives.org</t>
  </si>
  <si>
    <t>jimmy-clervil@reach-initiative.org</t>
  </si>
  <si>
    <t xml:space="preserve">Le point faibles de cette analyse s'agit de la richesse du texte des retranscriptions qui nous permet d'avoir une vue complet des élements discutés lors de l'entretien. Cependant, il y a eu certains limitations. Tout d'abord, en raison de la barrière linguistique, certains membres de l'équipe ont collecté et traduit les données et, enfin, un autre membre de l'équipe a analysé les résultats. Il est donc probable que l'analyse finale manque de détails subtils et spécifiques. De même, il y a eu la partialité potentielle de certaines IC à l'égard des acteurs communautaires, qui peut influencer les réponses. Ainsi, des efforts seront faits pour réduire l'implication des acteurs communautaires dans la sélection des informateurs clés qui sont plus favorables à certains acteurs. </t>
  </si>
  <si>
    <r>
      <t xml:space="preserve">Étude de Redevabilité CCCM en Haïti
</t>
    </r>
    <r>
      <rPr>
        <b/>
        <sz val="14"/>
        <color rgb="FFFFFFFF"/>
        <rFont val="Roboto Condensed"/>
      </rPr>
      <t xml:space="preserve">Étude qualitative premier site - Grilles de saturation
</t>
    </r>
    <r>
      <rPr>
        <b/>
        <sz val="12"/>
        <color rgb="FFFFFFFF"/>
        <rFont val="Roboto Condensed"/>
      </rPr>
      <t>REACH Initiative
Novembre 2024</t>
    </r>
  </si>
  <si>
    <r>
      <t xml:space="preserve">Ce document contient les feuilles suivants: 
</t>
    </r>
    <r>
      <rPr>
        <b/>
        <sz val="10"/>
        <color theme="1"/>
        <rFont val="Leelawadee UI"/>
        <family val="2"/>
      </rPr>
      <t>READ ME:</t>
    </r>
    <r>
      <rPr>
        <sz val="10"/>
        <color theme="1"/>
        <rFont val="Leelawadee UI"/>
        <family val="2"/>
      </rPr>
      <t xml:space="preserve"> Une feuille détaillant le cadre et la méthodologie de l'étude 
</t>
    </r>
    <r>
      <rPr>
        <b/>
        <sz val="10"/>
        <color theme="1"/>
        <rFont val="Leelawadee UI"/>
        <family val="2"/>
      </rPr>
      <t>Un rapport méthodologique
La grille de saturation des données pour les PDI
La grille de saturation des données pour les IC</t>
    </r>
  </si>
  <si>
    <t>Oui</t>
  </si>
  <si>
    <t>non</t>
  </si>
  <si>
    <t>acteur communautaire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</si>
</sst>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u/>
      <sz val="11"/>
      <color theme="10"/>
      <name val="Calibri"/>
      <family val="2"/>
      <scheme val="minor"/>
    </font>
    <font>
      <sz val="11"/>
      <color rgb="FF000000"/>
      <name val="Segoe UI"/>
      <family val="2"/>
    </font>
    <font>
      <sz val="11"/>
      <color rgb="FFFFFFFF"/>
      <name val="Segoe UI"/>
      <family val="2"/>
    </font>
    <font>
      <b/>
      <sz val="11"/>
      <color rgb="FFFFFFFF"/>
      <name val="Segoe UI"/>
      <family val="2"/>
    </font>
    <font>
      <b/>
      <sz val="11"/>
      <color rgb="FF000000"/>
      <name val="Segoe UI"/>
      <family val="2"/>
    </font>
    <font>
      <sz val="11"/>
      <name val="Segoe UI"/>
      <family val="2"/>
    </font>
    <font>
      <b/>
      <sz val="11"/>
      <color theme="0"/>
      <name val="Segoe UI"/>
      <family val="2"/>
    </font>
    <font>
      <b/>
      <sz val="10"/>
      <color theme="0"/>
      <name val="Segoe UI"/>
      <family val="2"/>
    </font>
    <font>
      <sz val="9"/>
      <color theme="0"/>
      <name val="Segoe UI"/>
      <family val="2"/>
    </font>
    <font>
      <b/>
      <u/>
      <sz val="10"/>
      <color theme="10"/>
      <name val="Segoe UI"/>
      <family val="2"/>
    </font>
    <font>
      <i/>
      <sz val="10"/>
      <color theme="1"/>
      <name val="Segoe UI"/>
      <family val="2"/>
    </font>
    <font>
      <sz val="11"/>
      <color theme="1"/>
      <name val="Segoe UI"/>
      <family val="2"/>
    </font>
    <font>
      <b/>
      <i/>
      <sz val="16"/>
      <color theme="1"/>
      <name val="Segoe UI"/>
      <family val="2"/>
    </font>
    <font>
      <i/>
      <sz val="11"/>
      <color theme="1"/>
      <name val="Segoe UI"/>
      <family val="2"/>
    </font>
    <font>
      <b/>
      <sz val="10"/>
      <color theme="1"/>
      <name val="Segoe UI"/>
      <family val="2"/>
    </font>
    <font>
      <b/>
      <i/>
      <sz val="10"/>
      <color theme="1"/>
      <name val="Segoe UI"/>
      <family val="2"/>
    </font>
    <font>
      <vertAlign val="superscript"/>
      <sz val="10"/>
      <color theme="1"/>
      <name val="Segoe UI"/>
      <family val="2"/>
    </font>
    <font>
      <b/>
      <sz val="14"/>
      <color theme="0"/>
      <name val="Segoe UI"/>
      <family val="2"/>
    </font>
    <font>
      <sz val="11"/>
      <color theme="0"/>
      <name val="Segoe UI"/>
      <family val="2"/>
    </font>
    <font>
      <sz val="10"/>
      <color theme="1"/>
      <name val="Segoe UI"/>
      <family val="2"/>
    </font>
    <font>
      <b/>
      <sz val="11"/>
      <color theme="1"/>
      <name val="Segoe UI"/>
      <family val="2"/>
    </font>
    <font>
      <sz val="10"/>
      <color theme="4"/>
      <name val="Segoe UI"/>
      <family val="2"/>
    </font>
    <font>
      <sz val="10"/>
      <color rgb="FF595959"/>
      <name val="Leelawadee UI"/>
      <family val="2"/>
    </font>
    <font>
      <i/>
      <sz val="10"/>
      <color rgb="FF000000"/>
      <name val="Segoe UI"/>
      <family val="2"/>
    </font>
    <font>
      <i/>
      <strike/>
      <sz val="10"/>
      <color rgb="FF000000"/>
      <name val="Segoe UI"/>
      <family val="2"/>
    </font>
    <font>
      <sz val="11"/>
      <color theme="1"/>
      <name val="Calibri"/>
      <family val="2"/>
      <scheme val="minor"/>
    </font>
    <font>
      <b/>
      <sz val="16"/>
      <color rgb="FFFFFFFF"/>
      <name val="Roboto Condensed"/>
    </font>
    <font>
      <b/>
      <sz val="14"/>
      <color rgb="FFFFFFFF"/>
      <name val="Roboto Condensed"/>
    </font>
    <font>
      <b/>
      <sz val="12"/>
      <color rgb="FFFFFFFF"/>
      <name val="Roboto Condensed"/>
    </font>
    <font>
      <sz val="11"/>
      <color theme="1"/>
      <name val="Arial"/>
      <family val="2"/>
    </font>
    <font>
      <sz val="10"/>
      <color theme="1"/>
      <name val="Leelawadee UI"/>
      <family val="2"/>
    </font>
    <font>
      <b/>
      <sz val="10"/>
      <name val="Leelawadee UI"/>
      <family val="2"/>
    </font>
    <font>
      <b/>
      <sz val="10"/>
      <color theme="1"/>
      <name val="Leelawadee UI"/>
      <family val="2"/>
    </font>
    <font>
      <u/>
      <sz val="11"/>
      <color theme="10"/>
      <name val="Arial"/>
      <family val="2"/>
    </font>
    <font>
      <u/>
      <sz val="10"/>
      <color theme="10"/>
      <name val="Leelawadee UI"/>
      <family val="2"/>
    </font>
  </fonts>
  <fills count="15">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315975"/>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bgColor indexed="64"/>
      </patternFill>
    </fill>
    <fill>
      <patternFill patternType="solid">
        <fgColor theme="5" tint="0.59999389629810485"/>
        <bgColor indexed="64"/>
      </patternFill>
    </fill>
    <fill>
      <patternFill patternType="solid">
        <fgColor rgb="FF58585A"/>
        <bgColor rgb="FF58585A"/>
      </patternFill>
    </fill>
    <fill>
      <patternFill patternType="solid">
        <fgColor theme="0" tint="-0.14999847407452621"/>
        <bgColor rgb="FFFFC7CE"/>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applyNumberFormat="0" applyFill="0" applyBorder="0" applyAlignment="0" applyProtection="0"/>
    <xf numFmtId="0" fontId="30" fillId="0" borderId="0"/>
    <xf numFmtId="0" fontId="26" fillId="0" borderId="0"/>
    <xf numFmtId="0" fontId="34" fillId="0" borderId="0" applyNumberFormat="0" applyFill="0" applyBorder="0" applyAlignment="0" applyProtection="0"/>
  </cellStyleXfs>
  <cellXfs count="209">
    <xf numFmtId="0" fontId="0" fillId="0" borderId="0" xfId="0"/>
    <xf numFmtId="0" fontId="4" fillId="5" borderId="25" xfId="0" applyFont="1" applyFill="1" applyBorder="1" applyAlignment="1">
      <alignment horizontal="justify" vertical="center" wrapText="1"/>
    </xf>
    <xf numFmtId="0" fontId="5" fillId="0" borderId="26" xfId="0" applyFont="1" applyBorder="1" applyAlignment="1">
      <alignment vertical="center" wrapText="1"/>
    </xf>
    <xf numFmtId="0" fontId="6" fillId="0" borderId="26" xfId="0" applyFont="1" applyBorder="1" applyAlignment="1">
      <alignment horizontal="justify" vertical="center" wrapText="1"/>
    </xf>
    <xf numFmtId="0" fontId="2" fillId="0" borderId="14" xfId="0" applyFont="1" applyBorder="1" applyAlignment="1">
      <alignment vertical="center" wrapText="1"/>
    </xf>
    <xf numFmtId="0" fontId="5" fillId="0" borderId="14" xfId="0" applyFont="1" applyBorder="1" applyAlignment="1">
      <alignment vertical="center" wrapText="1"/>
    </xf>
    <xf numFmtId="0" fontId="7" fillId="5" borderId="7" xfId="0" applyFont="1" applyFill="1" applyBorder="1" applyAlignment="1">
      <alignment horizontal="right" wrapText="1"/>
    </xf>
    <xf numFmtId="0" fontId="11" fillId="4" borderId="16" xfId="0" applyFont="1" applyFill="1" applyBorder="1" applyAlignment="1">
      <alignment horizontal="center" vertical="center" wrapText="1"/>
    </xf>
    <xf numFmtId="0" fontId="13" fillId="2" borderId="6" xfId="0" applyFont="1" applyFill="1" applyBorder="1"/>
    <xf numFmtId="0" fontId="14" fillId="2" borderId="5" xfId="0" applyFont="1" applyFill="1" applyBorder="1" applyAlignment="1">
      <alignment horizontal="center"/>
    </xf>
    <xf numFmtId="0" fontId="14" fillId="2" borderId="5" xfId="0" applyFont="1" applyFill="1" applyBorder="1"/>
    <xf numFmtId="0" fontId="12" fillId="0" borderId="0" xfId="0" applyFont="1"/>
    <xf numFmtId="0" fontId="7" fillId="5" borderId="10" xfId="0" applyFont="1" applyFill="1" applyBorder="1" applyAlignment="1">
      <alignment horizontal="right"/>
    </xf>
    <xf numFmtId="0" fontId="12" fillId="0" borderId="19" xfId="0" applyFont="1" applyBorder="1" applyAlignment="1">
      <alignment horizontal="center"/>
    </xf>
    <xf numFmtId="0" fontId="15" fillId="0" borderId="9" xfId="0" applyFont="1" applyBorder="1" applyAlignment="1">
      <alignment horizontal="right" wrapText="1"/>
    </xf>
    <xf numFmtId="0" fontId="12" fillId="0" borderId="1" xfId="0" applyFont="1" applyBorder="1" applyAlignment="1">
      <alignment horizontal="center"/>
    </xf>
    <xf numFmtId="0" fontId="12" fillId="0" borderId="11" xfId="0" applyFont="1" applyBorder="1" applyAlignment="1">
      <alignment horizontal="center"/>
    </xf>
    <xf numFmtId="0" fontId="12" fillId="0" borderId="3" xfId="0" applyFont="1" applyBorder="1"/>
    <xf numFmtId="0" fontId="7" fillId="5" borderId="10" xfId="0" applyFont="1" applyFill="1" applyBorder="1"/>
    <xf numFmtId="0" fontId="12" fillId="0" borderId="0" xfId="0" applyFont="1" applyAlignment="1">
      <alignment horizontal="center"/>
    </xf>
    <xf numFmtId="0" fontId="14" fillId="0" borderId="5" xfId="0" applyFont="1" applyBorder="1" applyAlignment="1">
      <alignment horizontal="center"/>
    </xf>
    <xf numFmtId="0" fontId="14" fillId="0" borderId="5" xfId="0" applyFont="1" applyBorder="1"/>
    <xf numFmtId="0" fontId="14" fillId="0" borderId="0" xfId="0" applyFont="1"/>
    <xf numFmtId="0" fontId="7" fillId="5" borderId="8" xfId="0" applyFont="1" applyFill="1" applyBorder="1"/>
    <xf numFmtId="0" fontId="17" fillId="0" borderId="0" xfId="0" applyFont="1" applyAlignment="1">
      <alignment vertical="center"/>
    </xf>
    <xf numFmtId="0" fontId="12" fillId="0" borderId="22" xfId="0" applyFont="1" applyBorder="1"/>
    <xf numFmtId="0" fontId="12" fillId="0" borderId="23" xfId="0" applyFont="1" applyBorder="1"/>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12" fillId="0" borderId="14" xfId="0" applyFont="1" applyBorder="1" applyAlignment="1">
      <alignment vertical="top" wrapText="1"/>
    </xf>
    <xf numFmtId="0" fontId="8" fillId="5" borderId="14" xfId="0" applyFont="1" applyFill="1" applyBorder="1" applyAlignment="1">
      <alignment horizontal="center" vertical="center" wrapText="1"/>
    </xf>
    <xf numFmtId="0" fontId="7" fillId="5" borderId="27" xfId="0" applyFont="1" applyFill="1" applyBorder="1"/>
    <xf numFmtId="0" fontId="10" fillId="5" borderId="14" xfId="1" applyFont="1" applyFill="1" applyBorder="1" applyAlignment="1">
      <alignment horizontal="center" vertical="center"/>
    </xf>
    <xf numFmtId="0" fontId="12" fillId="0" borderId="29" xfId="0" applyFont="1" applyBorder="1" applyAlignment="1">
      <alignment horizontal="center"/>
    </xf>
    <xf numFmtId="0" fontId="12" fillId="0" borderId="30" xfId="0" applyFont="1" applyBorder="1" applyAlignment="1">
      <alignment horizontal="center"/>
    </xf>
    <xf numFmtId="0" fontId="12" fillId="0" borderId="14" xfId="0" applyFont="1" applyBorder="1" applyAlignment="1">
      <alignment horizontal="center" vertical="center" wrapText="1"/>
    </xf>
    <xf numFmtId="0" fontId="7" fillId="5" borderId="31" xfId="0" applyFont="1" applyFill="1" applyBorder="1" applyAlignment="1">
      <alignment horizontal="right" wrapText="1"/>
    </xf>
    <xf numFmtId="0" fontId="7" fillId="5" borderId="1" xfId="0" applyFont="1" applyFill="1" applyBorder="1" applyAlignment="1">
      <alignment horizontal="right" wrapText="1"/>
    </xf>
    <xf numFmtId="0" fontId="8" fillId="5" borderId="1" xfId="0" applyFont="1" applyFill="1" applyBorder="1" applyAlignment="1">
      <alignment horizontal="center" vertical="center" wrapText="1"/>
    </xf>
    <xf numFmtId="0" fontId="10" fillId="5" borderId="1" xfId="1" applyFont="1" applyFill="1" applyBorder="1" applyAlignment="1">
      <alignment horizontal="center" vertical="center"/>
    </xf>
    <xf numFmtId="0" fontId="12" fillId="0" borderId="1" xfId="0" applyFont="1" applyBorder="1" applyAlignment="1">
      <alignment wrapText="1"/>
    </xf>
    <xf numFmtId="0" fontId="7" fillId="5" borderId="1" xfId="0" applyFont="1" applyFill="1" applyBorder="1"/>
    <xf numFmtId="0" fontId="12" fillId="0" borderId="1" xfId="0" applyFont="1" applyBorder="1"/>
    <xf numFmtId="0" fontId="19" fillId="5" borderId="1" xfId="0" applyFont="1" applyFill="1" applyBorder="1" applyAlignment="1">
      <alignment horizontal="right" wrapText="1"/>
    </xf>
    <xf numFmtId="0" fontId="7" fillId="5" borderId="28" xfId="0" applyFont="1" applyFill="1" applyBorder="1" applyAlignment="1">
      <alignment horizontal="right" wrapText="1"/>
    </xf>
    <xf numFmtId="0" fontId="7" fillId="5" borderId="11" xfId="0" applyFont="1" applyFill="1" applyBorder="1"/>
    <xf numFmtId="0" fontId="12" fillId="0" borderId="34" xfId="0" applyFont="1" applyBorder="1"/>
    <xf numFmtId="0" fontId="8" fillId="5" borderId="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0" fillId="5" borderId="33" xfId="1" applyFont="1" applyFill="1" applyBorder="1" applyAlignment="1">
      <alignment horizontal="center" vertical="center"/>
    </xf>
    <xf numFmtId="0" fontId="20" fillId="0" borderId="9" xfId="0" applyFont="1" applyBorder="1" applyAlignment="1">
      <alignment horizontal="right" wrapText="1"/>
    </xf>
    <xf numFmtId="0" fontId="15" fillId="6" borderId="28" xfId="0" applyFont="1" applyFill="1" applyBorder="1" applyAlignment="1">
      <alignment horizontal="right" wrapText="1"/>
    </xf>
    <xf numFmtId="0" fontId="12" fillId="6" borderId="29" xfId="0" applyFont="1" applyFill="1" applyBorder="1" applyAlignment="1">
      <alignment horizontal="center"/>
    </xf>
    <xf numFmtId="0" fontId="12" fillId="6" borderId="30" xfId="0" applyFont="1" applyFill="1" applyBorder="1" applyAlignment="1">
      <alignment horizontal="center"/>
    </xf>
    <xf numFmtId="0" fontId="12" fillId="6" borderId="16" xfId="0" applyFont="1" applyFill="1" applyBorder="1" applyAlignment="1">
      <alignment horizontal="center"/>
    </xf>
    <xf numFmtId="0" fontId="12" fillId="6" borderId="0" xfId="0" applyFont="1" applyFill="1"/>
    <xf numFmtId="0" fontId="15" fillId="6" borderId="9" xfId="0" applyFont="1" applyFill="1" applyBorder="1" applyAlignment="1">
      <alignment horizontal="right" wrapText="1"/>
    </xf>
    <xf numFmtId="0" fontId="12" fillId="6" borderId="1" xfId="0" applyFont="1" applyFill="1" applyBorder="1" applyAlignment="1">
      <alignment horizontal="center"/>
    </xf>
    <xf numFmtId="0" fontId="12" fillId="6" borderId="11" xfId="0" applyFont="1" applyFill="1" applyBorder="1" applyAlignment="1">
      <alignment horizontal="center"/>
    </xf>
    <xf numFmtId="0" fontId="12" fillId="6" borderId="17" xfId="0" applyFont="1" applyFill="1" applyBorder="1" applyAlignment="1">
      <alignment horizontal="center"/>
    </xf>
    <xf numFmtId="0" fontId="11" fillId="6" borderId="18" xfId="0" applyFont="1" applyFill="1" applyBorder="1" applyAlignment="1">
      <alignment horizontal="center" vertical="center" wrapText="1"/>
    </xf>
    <xf numFmtId="0" fontId="15" fillId="2" borderId="9" xfId="0" applyFont="1" applyFill="1" applyBorder="1" applyAlignment="1">
      <alignment horizontal="right" wrapText="1"/>
    </xf>
    <xf numFmtId="0" fontId="12" fillId="2" borderId="1" xfId="0" applyFont="1" applyFill="1" applyBorder="1" applyAlignment="1">
      <alignment horizontal="center"/>
    </xf>
    <xf numFmtId="0" fontId="12" fillId="2" borderId="11" xfId="0" applyFont="1" applyFill="1" applyBorder="1" applyAlignment="1">
      <alignment horizontal="center"/>
    </xf>
    <xf numFmtId="0" fontId="11" fillId="2" borderId="14" xfId="0" applyFont="1" applyFill="1" applyBorder="1" applyAlignment="1">
      <alignment horizontal="center" vertical="center" wrapText="1"/>
    </xf>
    <xf numFmtId="0" fontId="12" fillId="2" borderId="0" xfId="0" applyFont="1" applyFill="1"/>
    <xf numFmtId="0" fontId="11" fillId="2" borderId="16" xfId="0" applyFont="1" applyFill="1" applyBorder="1" applyAlignment="1">
      <alignment horizontal="center" vertical="center" wrapText="1"/>
    </xf>
    <xf numFmtId="0" fontId="20" fillId="2" borderId="35" xfId="0" applyFont="1" applyFill="1" applyBorder="1" applyAlignment="1">
      <alignment horizontal="right" wrapText="1"/>
    </xf>
    <xf numFmtId="0" fontId="12" fillId="2" borderId="32" xfId="0" applyFont="1" applyFill="1" applyBorder="1" applyAlignment="1">
      <alignment horizontal="center"/>
    </xf>
    <xf numFmtId="0" fontId="12" fillId="2" borderId="36" xfId="0" applyFont="1" applyFill="1" applyBorder="1" applyAlignment="1">
      <alignment horizontal="center"/>
    </xf>
    <xf numFmtId="0" fontId="11" fillId="2" borderId="18" xfId="0" applyFont="1" applyFill="1" applyBorder="1" applyAlignment="1">
      <alignment horizontal="center" vertical="center" wrapText="1"/>
    </xf>
    <xf numFmtId="0" fontId="15" fillId="2" borderId="35" xfId="0" applyFont="1" applyFill="1" applyBorder="1" applyAlignment="1">
      <alignment horizontal="right" wrapText="1"/>
    </xf>
    <xf numFmtId="0" fontId="15" fillId="6" borderId="35" xfId="0" applyFont="1" applyFill="1" applyBorder="1" applyAlignment="1">
      <alignment horizontal="right" wrapText="1"/>
    </xf>
    <xf numFmtId="0" fontId="12" fillId="6" borderId="32" xfId="0" applyFont="1" applyFill="1" applyBorder="1" applyAlignment="1">
      <alignment horizontal="center"/>
    </xf>
    <xf numFmtId="0" fontId="12" fillId="6" borderId="36" xfId="0" applyFont="1" applyFill="1" applyBorder="1" applyAlignment="1">
      <alignment horizontal="center"/>
    </xf>
    <xf numFmtId="0" fontId="12" fillId="6" borderId="18" xfId="0" applyFont="1" applyFill="1" applyBorder="1" applyAlignment="1">
      <alignment horizontal="center"/>
    </xf>
    <xf numFmtId="0" fontId="15" fillId="2" borderId="0" xfId="0" applyFont="1" applyFill="1" applyAlignment="1">
      <alignment horizontal="right"/>
    </xf>
    <xf numFmtId="0" fontId="15" fillId="2" borderId="1" xfId="0" applyFont="1" applyFill="1" applyBorder="1" applyAlignment="1">
      <alignment horizontal="right"/>
    </xf>
    <xf numFmtId="0" fontId="20" fillId="2" borderId="1" xfId="0" applyFont="1" applyFill="1" applyBorder="1" applyAlignment="1">
      <alignment horizontal="center"/>
    </xf>
    <xf numFmtId="0" fontId="20" fillId="2" borderId="37" xfId="0" applyFont="1" applyFill="1" applyBorder="1" applyAlignment="1">
      <alignment horizontal="right" wrapText="1"/>
    </xf>
    <xf numFmtId="0" fontId="15" fillId="2" borderId="37" xfId="0" applyFont="1" applyFill="1" applyBorder="1" applyAlignment="1">
      <alignment horizontal="right"/>
    </xf>
    <xf numFmtId="0" fontId="20" fillId="2" borderId="32" xfId="0" applyFont="1" applyFill="1" applyBorder="1" applyAlignment="1">
      <alignment horizontal="center"/>
    </xf>
    <xf numFmtId="0" fontId="15" fillId="2" borderId="1" xfId="0" applyFont="1" applyFill="1" applyBorder="1" applyAlignment="1">
      <alignment horizontal="right" wrapText="1"/>
    </xf>
    <xf numFmtId="0" fontId="15" fillId="2" borderId="37" xfId="0" applyFont="1" applyFill="1" applyBorder="1" applyAlignment="1">
      <alignment horizontal="right" wrapText="1"/>
    </xf>
    <xf numFmtId="0" fontId="11" fillId="2" borderId="38" xfId="0" applyFont="1" applyFill="1" applyBorder="1" applyAlignment="1">
      <alignment horizontal="center" vertical="center" wrapText="1"/>
    </xf>
    <xf numFmtId="0" fontId="20" fillId="2" borderId="37" xfId="0" applyFont="1" applyFill="1" applyBorder="1" applyAlignment="1">
      <alignment horizontal="right"/>
    </xf>
    <xf numFmtId="0" fontId="12" fillId="0" borderId="32" xfId="0" applyFont="1" applyBorder="1" applyAlignment="1">
      <alignment horizontal="center"/>
    </xf>
    <xf numFmtId="0" fontId="12" fillId="0" borderId="36" xfId="0" applyFont="1" applyBorder="1" applyAlignment="1">
      <alignment horizontal="center"/>
    </xf>
    <xf numFmtId="0" fontId="11" fillId="0" borderId="18" xfId="0" applyFont="1" applyBorder="1" applyAlignment="1">
      <alignment horizontal="center" vertical="center" wrapText="1"/>
    </xf>
    <xf numFmtId="0" fontId="15" fillId="6" borderId="37" xfId="0" applyFont="1" applyFill="1" applyBorder="1" applyAlignment="1">
      <alignment horizontal="right"/>
    </xf>
    <xf numFmtId="0" fontId="11" fillId="0" borderId="14" xfId="0" applyFont="1" applyBorder="1" applyAlignment="1">
      <alignment horizontal="center" vertical="center" wrapText="1"/>
    </xf>
    <xf numFmtId="0" fontId="7" fillId="5" borderId="32" xfId="0" applyFont="1" applyFill="1" applyBorder="1" applyAlignment="1">
      <alignment wrapText="1"/>
    </xf>
    <xf numFmtId="0" fontId="11" fillId="0" borderId="16" xfId="0" applyFont="1" applyBorder="1" applyAlignment="1">
      <alignment horizontal="center" vertical="center" wrapText="1"/>
    </xf>
    <xf numFmtId="0" fontId="11" fillId="6" borderId="16" xfId="0" applyFont="1" applyFill="1" applyBorder="1" applyAlignment="1">
      <alignment horizontal="center" vertical="center" wrapText="1"/>
    </xf>
    <xf numFmtId="0" fontId="20" fillId="0" borderId="0" xfId="0" applyFont="1" applyAlignment="1">
      <alignment horizontal="right"/>
    </xf>
    <xf numFmtId="0" fontId="7" fillId="7" borderId="39" xfId="0" applyFont="1" applyFill="1" applyBorder="1" applyAlignment="1">
      <alignment horizontal="left" vertical="top" wrapText="1"/>
    </xf>
    <xf numFmtId="0" fontId="7" fillId="7" borderId="29" xfId="0" applyFont="1" applyFill="1" applyBorder="1"/>
    <xf numFmtId="0" fontId="7" fillId="7" borderId="30" xfId="0" applyFont="1" applyFill="1" applyBorder="1"/>
    <xf numFmtId="0" fontId="8" fillId="7" borderId="40" xfId="0" applyFont="1" applyFill="1" applyBorder="1" applyAlignment="1">
      <alignment horizontal="center" vertical="center" wrapText="1"/>
    </xf>
    <xf numFmtId="0" fontId="8" fillId="7" borderId="0" xfId="0" applyFont="1" applyFill="1" applyAlignment="1">
      <alignment horizontal="center" vertical="center" wrapText="1"/>
    </xf>
    <xf numFmtId="0" fontId="10" fillId="7" borderId="0" xfId="1" applyFont="1" applyFill="1" applyBorder="1" applyAlignment="1">
      <alignment horizontal="center" vertical="center"/>
    </xf>
    <xf numFmtId="0" fontId="15" fillId="0" borderId="39" xfId="0" applyFont="1" applyBorder="1" applyAlignment="1">
      <alignment horizontal="right" wrapText="1"/>
    </xf>
    <xf numFmtId="0" fontId="12" fillId="0" borderId="0" xfId="0" applyFont="1" applyAlignment="1">
      <alignment horizontal="center" vertical="center" wrapText="1"/>
    </xf>
    <xf numFmtId="0" fontId="20" fillId="0" borderId="39" xfId="0" applyFont="1" applyBorder="1" applyAlignment="1">
      <alignment horizontal="right" wrapText="1"/>
    </xf>
    <xf numFmtId="0" fontId="20" fillId="3" borderId="35" xfId="0" applyFont="1" applyFill="1" applyBorder="1" applyAlignment="1">
      <alignment horizontal="right" wrapText="1"/>
    </xf>
    <xf numFmtId="0" fontId="20" fillId="2" borderId="41" xfId="0" applyFont="1" applyFill="1" applyBorder="1" applyAlignment="1">
      <alignment horizontal="right" wrapText="1"/>
    </xf>
    <xf numFmtId="0" fontId="12" fillId="2" borderId="27" xfId="0" applyFont="1" applyFill="1" applyBorder="1" applyAlignment="1">
      <alignment horizontal="center"/>
    </xf>
    <xf numFmtId="0" fontId="12" fillId="2" borderId="20" xfId="0" applyFont="1" applyFill="1" applyBorder="1" applyAlignment="1">
      <alignment horizontal="center"/>
    </xf>
    <xf numFmtId="0" fontId="12" fillId="2" borderId="0" xfId="0" applyFont="1" applyFill="1" applyAlignment="1">
      <alignment horizontal="center"/>
    </xf>
    <xf numFmtId="0" fontId="11" fillId="2" borderId="0" xfId="0" applyFont="1" applyFill="1" applyAlignment="1">
      <alignment horizontal="center" vertical="center" wrapText="1"/>
    </xf>
    <xf numFmtId="0" fontId="15" fillId="2" borderId="41" xfId="0" applyFont="1" applyFill="1" applyBorder="1" applyAlignment="1">
      <alignment horizontal="right" wrapText="1"/>
    </xf>
    <xf numFmtId="0" fontId="15" fillId="2" borderId="39" xfId="0" applyFont="1" applyFill="1" applyBorder="1" applyAlignment="1">
      <alignment horizontal="right"/>
    </xf>
    <xf numFmtId="0" fontId="15" fillId="2" borderId="0" xfId="0" applyFont="1" applyFill="1" applyAlignment="1">
      <alignment horizontal="right" wrapText="1"/>
    </xf>
    <xf numFmtId="0" fontId="15" fillId="3" borderId="35" xfId="0" applyFont="1" applyFill="1" applyBorder="1" applyAlignment="1">
      <alignment horizontal="right" wrapText="1"/>
    </xf>
    <xf numFmtId="0" fontId="8" fillId="5" borderId="15"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5" fillId="8" borderId="35" xfId="0" applyFont="1" applyFill="1" applyBorder="1" applyAlignment="1">
      <alignment horizontal="right"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15" fillId="9" borderId="9" xfId="0" applyFont="1" applyFill="1" applyBorder="1" applyAlignment="1">
      <alignment horizontal="right" wrapText="1"/>
    </xf>
    <xf numFmtId="0" fontId="15" fillId="10" borderId="39" xfId="0" applyFont="1" applyFill="1" applyBorder="1" applyAlignment="1">
      <alignment horizontal="right" wrapText="1"/>
    </xf>
    <xf numFmtId="0" fontId="22" fillId="3" borderId="35" xfId="0" applyFont="1" applyFill="1" applyBorder="1" applyAlignment="1">
      <alignment horizontal="right" wrapText="1"/>
    </xf>
    <xf numFmtId="0" fontId="15" fillId="3" borderId="37" xfId="0" applyFont="1" applyFill="1" applyBorder="1" applyAlignment="1">
      <alignment horizontal="right"/>
    </xf>
    <xf numFmtId="0" fontId="20" fillId="11" borderId="35" xfId="0" applyFont="1" applyFill="1" applyBorder="1" applyAlignment="1">
      <alignment horizontal="right" wrapText="1"/>
    </xf>
    <xf numFmtId="0" fontId="15" fillId="11" borderId="37" xfId="0" applyFont="1" applyFill="1" applyBorder="1" applyAlignment="1">
      <alignment horizontal="right"/>
    </xf>
    <xf numFmtId="0" fontId="20" fillId="11" borderId="37" xfId="0" applyFont="1" applyFill="1" applyBorder="1" applyAlignment="1">
      <alignment horizontal="right"/>
    </xf>
    <xf numFmtId="0" fontId="15" fillId="12" borderId="35" xfId="0" applyFont="1" applyFill="1" applyBorder="1" applyAlignment="1">
      <alignment horizontal="right" wrapText="1"/>
    </xf>
    <xf numFmtId="0" fontId="15" fillId="10" borderId="35" xfId="0" applyFont="1" applyFill="1" applyBorder="1" applyAlignment="1">
      <alignment horizontal="right" wrapText="1"/>
    </xf>
    <xf numFmtId="0" fontId="20" fillId="10" borderId="35" xfId="0" applyFont="1" applyFill="1" applyBorder="1" applyAlignment="1">
      <alignment horizontal="right" wrapText="1"/>
    </xf>
    <xf numFmtId="0" fontId="15" fillId="10" borderId="41" xfId="0" applyFont="1" applyFill="1" applyBorder="1" applyAlignment="1">
      <alignment horizontal="right" wrapText="1"/>
    </xf>
    <xf numFmtId="0" fontId="15" fillId="9" borderId="35" xfId="0" applyFont="1" applyFill="1" applyBorder="1" applyAlignment="1">
      <alignment horizontal="right" wrapText="1"/>
    </xf>
    <xf numFmtId="0" fontId="15" fillId="9" borderId="41" xfId="0" applyFont="1" applyFill="1" applyBorder="1" applyAlignment="1">
      <alignment horizontal="right" wrapText="1"/>
    </xf>
    <xf numFmtId="0" fontId="20" fillId="9" borderId="41" xfId="0" applyFont="1" applyFill="1" applyBorder="1" applyAlignment="1">
      <alignment horizontal="right" wrapText="1"/>
    </xf>
    <xf numFmtId="0" fontId="15" fillId="11" borderId="35" xfId="0" applyFont="1" applyFill="1" applyBorder="1" applyAlignment="1">
      <alignment horizontal="right" wrapText="1"/>
    </xf>
    <xf numFmtId="0" fontId="20" fillId="9" borderId="37" xfId="0" applyFont="1" applyFill="1" applyBorder="1" applyAlignment="1">
      <alignment horizontal="right" wrapText="1"/>
    </xf>
    <xf numFmtId="0" fontId="11" fillId="0" borderId="0" xfId="0" applyFont="1" applyAlignment="1">
      <alignment horizontal="center" vertical="center" wrapText="1"/>
    </xf>
    <xf numFmtId="0" fontId="21" fillId="6" borderId="32" xfId="0" applyFont="1" applyFill="1" applyBorder="1" applyAlignment="1">
      <alignment horizontal="right"/>
    </xf>
    <xf numFmtId="0" fontId="15" fillId="3" borderId="9" xfId="0" applyFont="1" applyFill="1" applyBorder="1" applyAlignment="1">
      <alignment horizontal="right"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2" fillId="0" borderId="16" xfId="0" applyFont="1" applyBorder="1" applyAlignment="1">
      <alignment vertical="center" wrapText="1"/>
    </xf>
    <xf numFmtId="0" fontId="20" fillId="2" borderId="1" xfId="0" applyFont="1" applyFill="1" applyBorder="1" applyAlignment="1">
      <alignment horizontal="right" wrapText="1"/>
    </xf>
    <xf numFmtId="0" fontId="11" fillId="0" borderId="40" xfId="0" applyFont="1" applyBorder="1" applyAlignment="1">
      <alignment horizontal="center" vertical="center" wrapText="1"/>
    </xf>
    <xf numFmtId="0" fontId="11" fillId="4" borderId="0" xfId="0" applyFont="1" applyFill="1" applyAlignment="1">
      <alignment horizontal="center" vertical="center" wrapText="1"/>
    </xf>
    <xf numFmtId="0" fontId="23" fillId="0" borderId="0" xfId="0" applyFont="1"/>
    <xf numFmtId="0" fontId="12" fillId="0" borderId="40" xfId="0" applyFont="1" applyBorder="1" applyAlignment="1">
      <alignment horizontal="center" wrapText="1"/>
    </xf>
    <xf numFmtId="0" fontId="7" fillId="5" borderId="41" xfId="0" applyFont="1" applyFill="1" applyBorder="1" applyAlignment="1">
      <alignment horizontal="right"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20" fillId="2" borderId="41" xfId="0" applyFont="1" applyFill="1" applyBorder="1" applyAlignment="1">
      <alignment horizontal="right"/>
    </xf>
    <xf numFmtId="0" fontId="20" fillId="9" borderId="9" xfId="0" applyFont="1" applyFill="1" applyBorder="1" applyAlignment="1">
      <alignment horizontal="right" wrapText="1"/>
    </xf>
    <xf numFmtId="0" fontId="12" fillId="6" borderId="14" xfId="0" applyFont="1" applyFill="1" applyBorder="1" applyAlignment="1">
      <alignment horizontal="center"/>
    </xf>
    <xf numFmtId="0" fontId="8" fillId="5" borderId="13" xfId="0" applyFont="1" applyFill="1" applyBorder="1" applyAlignment="1">
      <alignment vertical="center" wrapText="1"/>
    </xf>
    <xf numFmtId="0" fontId="8" fillId="5" borderId="14" xfId="0" applyFont="1" applyFill="1" applyBorder="1" applyAlignment="1">
      <alignment vertical="center" wrapText="1"/>
    </xf>
    <xf numFmtId="0" fontId="20" fillId="2" borderId="1" xfId="0" applyFont="1" applyFill="1" applyBorder="1" applyAlignment="1">
      <alignment horizontal="right"/>
    </xf>
    <xf numFmtId="0" fontId="20" fillId="2" borderId="39" xfId="0" applyFont="1" applyFill="1" applyBorder="1" applyAlignment="1">
      <alignment horizontal="right"/>
    </xf>
    <xf numFmtId="0" fontId="15" fillId="0" borderId="0" xfId="0" applyFont="1" applyAlignment="1">
      <alignment horizontal="right"/>
    </xf>
    <xf numFmtId="0" fontId="12" fillId="2" borderId="44" xfId="0" applyFont="1" applyFill="1" applyBorder="1" applyAlignment="1">
      <alignment horizontal="center"/>
    </xf>
    <xf numFmtId="0" fontId="12" fillId="2" borderId="37" xfId="0" applyFont="1" applyFill="1" applyBorder="1" applyAlignment="1">
      <alignment horizontal="center"/>
    </xf>
    <xf numFmtId="0" fontId="31" fillId="0" borderId="0" xfId="2" applyFont="1"/>
    <xf numFmtId="164" fontId="32" fillId="14" borderId="1" xfId="3" applyNumberFormat="1" applyFont="1" applyFill="1" applyBorder="1" applyAlignment="1">
      <alignment horizontal="left" vertical="top" wrapText="1"/>
    </xf>
    <xf numFmtId="0" fontId="33" fillId="0" borderId="1" xfId="2" applyFont="1" applyBorder="1" applyAlignment="1">
      <alignment vertical="top"/>
    </xf>
    <xf numFmtId="0" fontId="31" fillId="0" borderId="0" xfId="0" applyFont="1" applyAlignment="1">
      <alignment wrapText="1"/>
    </xf>
    <xf numFmtId="0" fontId="31" fillId="4" borderId="0" xfId="0" applyFont="1" applyFill="1" applyAlignment="1">
      <alignment vertical="top" wrapText="1"/>
    </xf>
    <xf numFmtId="0" fontId="33" fillId="0" borderId="1" xfId="2" applyFont="1" applyBorder="1" applyAlignment="1">
      <alignment vertical="top" wrapText="1"/>
    </xf>
    <xf numFmtId="0" fontId="31" fillId="0" borderId="0" xfId="0" applyFont="1" applyAlignment="1">
      <alignment vertical="top" wrapText="1"/>
    </xf>
    <xf numFmtId="0" fontId="33" fillId="4" borderId="1" xfId="2" applyFont="1" applyFill="1" applyBorder="1" applyAlignment="1">
      <alignment vertical="top"/>
    </xf>
    <xf numFmtId="0" fontId="35" fillId="0" borderId="1" xfId="4" applyFont="1" applyFill="1" applyBorder="1" applyAlignment="1">
      <alignment vertical="top" wrapText="1"/>
    </xf>
    <xf numFmtId="0" fontId="1" fillId="0" borderId="1" xfId="1" applyFill="1" applyBorder="1" applyAlignment="1">
      <alignment vertical="top" wrapText="1"/>
    </xf>
    <xf numFmtId="0" fontId="1" fillId="0" borderId="0" xfId="1"/>
    <xf numFmtId="0" fontId="31" fillId="0" borderId="0" xfId="2" applyFont="1" applyAlignment="1">
      <alignment vertical="top"/>
    </xf>
    <xf numFmtId="0" fontId="27" fillId="13" borderId="0" xfId="0" applyFont="1" applyFill="1" applyAlignment="1">
      <alignment wrapText="1"/>
    </xf>
    <xf numFmtId="0" fontId="33" fillId="0" borderId="1" xfId="2" applyFont="1" applyBorder="1" applyAlignment="1">
      <alignment vertical="top"/>
    </xf>
    <xf numFmtId="0" fontId="2" fillId="0" borderId="21" xfId="0" applyFont="1" applyBorder="1" applyAlignment="1">
      <alignment horizontal="left" vertical="center" wrapText="1"/>
    </xf>
    <xf numFmtId="0" fontId="2" fillId="0" borderId="12" xfId="0" applyFont="1" applyBorder="1" applyAlignment="1">
      <alignment horizontal="left" vertical="center" wrapText="1"/>
    </xf>
    <xf numFmtId="0" fontId="3" fillId="5" borderId="2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7" fillId="5" borderId="20" xfId="0" applyFont="1" applyFill="1" applyBorder="1" applyAlignment="1">
      <alignment horizontal="left" wrapText="1"/>
    </xf>
    <xf numFmtId="0" fontId="7" fillId="5" borderId="0" xfId="0" applyFont="1" applyFill="1" applyAlignment="1">
      <alignment horizontal="left" wrapText="1"/>
    </xf>
    <xf numFmtId="0" fontId="5" fillId="0" borderId="21" xfId="0" applyFont="1" applyBorder="1" applyAlignment="1">
      <alignment horizontal="left" vertical="center" wrapText="1"/>
    </xf>
    <xf numFmtId="0" fontId="5" fillId="0" borderId="12" xfId="0" applyFont="1" applyBorder="1" applyAlignment="1">
      <alignment horizontal="left" vertical="center" wrapText="1"/>
    </xf>
    <xf numFmtId="0" fontId="18" fillId="5" borderId="20" xfId="0" applyFont="1" applyFill="1" applyBorder="1" applyAlignment="1">
      <alignment horizontal="left"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4" fillId="5" borderId="13" xfId="0" applyFont="1" applyFill="1" applyBorder="1" applyAlignment="1">
      <alignment vertical="center" wrapText="1"/>
    </xf>
    <xf numFmtId="0" fontId="4" fillId="5" borderId="24" xfId="0"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24"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0" borderId="4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43" xfId="0" applyFont="1" applyBorder="1" applyAlignment="1">
      <alignment horizontal="center" vertical="center" wrapText="1"/>
    </xf>
    <xf numFmtId="0" fontId="11" fillId="4" borderId="1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2" borderId="43" xfId="0" applyFont="1" applyFill="1" applyBorder="1" applyAlignment="1">
      <alignment horizontal="center" vertical="center" wrapText="1"/>
    </xf>
  </cellXfs>
  <cellStyles count="5">
    <cellStyle name="Hyperlink" xfId="1" builtinId="8"/>
    <cellStyle name="Hyperlink 2" xfId="4" xr:uid="{1F7958AC-61A0-4332-A617-0B1B5A70CB06}"/>
    <cellStyle name="Normal" xfId="0" builtinId="0"/>
    <cellStyle name="Normal 2 3" xfId="3" xr:uid="{9EDEA578-9F7B-4CBE-948A-5B1F76DC2AF0}"/>
    <cellStyle name="Normal 6" xfId="2" xr:uid="{7CDD9006-9942-4317-8A72-426F9CBDD4B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5859"/>
      <color rgb="FF315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phne-wang@impact-initiatives.org" TargetMode="External"/><Relationship Id="rId2" Type="http://schemas.openxmlformats.org/officeDocument/2006/relationships/hyperlink" Target="mailto:tamara.damary@impact-initiatives.org" TargetMode="External"/><Relationship Id="rId1" Type="http://schemas.openxmlformats.org/officeDocument/2006/relationships/hyperlink" Target="https://www.reachresourcecentre.info/country/haiti/" TargetMode="External"/><Relationship Id="rId5" Type="http://schemas.openxmlformats.org/officeDocument/2006/relationships/printerSettings" Target="../printerSettings/printerSettings1.bin"/><Relationship Id="rId4" Type="http://schemas.openxmlformats.org/officeDocument/2006/relationships/hyperlink" Target="mailto:jimmy-clervil@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w:/r/sites/IMPACT-Research/_layouts/15/Doc.aspx?sourcedoc=%7B9BE0CCA4-8BA9-456B-B326-24B263C4F15F%7D&amp;file=IMPACT%20Qual%20Data%20Guidelines_Annex3_DSAG%20Structrure%20Tips.docx&amp;action=default&amp;mobileredirect=tru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w:/r/sites/IMPACT-Research/_layouts/15/Doc.aspx?sourcedoc=%7B9BE0CCA4-8BA9-456B-B326-24B263C4F15F%7D&amp;file=IMPACT%20Qual%20Data%20Guidelines_Annex3_DSAG%20Structrure%20Tips.docx&amp;action=default&amp;mobileredirect=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EE46-FFC2-40FA-8D6D-64B786404A54}">
  <dimension ref="A1:B13"/>
  <sheetViews>
    <sheetView tabSelected="1" topLeftCell="B1" zoomScaleNormal="100" workbookViewId="0">
      <selection activeCell="B4" sqref="B4"/>
    </sheetView>
  </sheetViews>
  <sheetFormatPr defaultColWidth="12" defaultRowHeight="16" x14ac:dyDescent="0.45"/>
  <cols>
    <col min="1" max="1" width="30.81640625" style="173" customWidth="1"/>
    <col min="2" max="2" width="123.81640625" style="173" customWidth="1"/>
    <col min="3" max="16384" width="12" style="162"/>
  </cols>
  <sheetData>
    <row r="1" spans="1:2" ht="68.25" customHeight="1" x14ac:dyDescent="0.6">
      <c r="A1" s="174" t="s">
        <v>561</v>
      </c>
      <c r="B1" s="174"/>
    </row>
    <row r="2" spans="1:2" x14ac:dyDescent="0.45">
      <c r="A2" s="163" t="s">
        <v>539</v>
      </c>
      <c r="B2" s="163" t="s">
        <v>540</v>
      </c>
    </row>
    <row r="3" spans="1:2" ht="144" x14ac:dyDescent="0.45">
      <c r="A3" s="164" t="s">
        <v>541</v>
      </c>
      <c r="B3" s="165" t="s">
        <v>551</v>
      </c>
    </row>
    <row r="4" spans="1:2" ht="69.650000000000006" customHeight="1" x14ac:dyDescent="0.45">
      <c r="A4" s="163" t="s">
        <v>542</v>
      </c>
      <c r="B4" s="166" t="s">
        <v>552</v>
      </c>
    </row>
    <row r="5" spans="1:2" ht="41.5" customHeight="1" x14ac:dyDescent="0.45">
      <c r="A5" s="167" t="s">
        <v>543</v>
      </c>
      <c r="B5" s="168" t="s">
        <v>553</v>
      </c>
    </row>
    <row r="6" spans="1:2" ht="96" x14ac:dyDescent="0.45">
      <c r="A6" s="169" t="s">
        <v>544</v>
      </c>
      <c r="B6" s="166" t="s">
        <v>555</v>
      </c>
    </row>
    <row r="7" spans="1:2" ht="28.5" customHeight="1" x14ac:dyDescent="0.45">
      <c r="A7" s="164" t="s">
        <v>545</v>
      </c>
      <c r="B7" s="168" t="s">
        <v>554</v>
      </c>
    </row>
    <row r="8" spans="1:2" x14ac:dyDescent="0.45">
      <c r="A8" s="164" t="s">
        <v>546</v>
      </c>
      <c r="B8" s="168" t="s">
        <v>556</v>
      </c>
    </row>
    <row r="9" spans="1:2" ht="80" x14ac:dyDescent="0.45">
      <c r="A9" s="169" t="s">
        <v>547</v>
      </c>
      <c r="B9" s="166" t="s">
        <v>562</v>
      </c>
    </row>
    <row r="10" spans="1:2" ht="32" x14ac:dyDescent="0.45">
      <c r="A10" s="167" t="s">
        <v>548</v>
      </c>
      <c r="B10" s="170" t="s">
        <v>549</v>
      </c>
    </row>
    <row r="11" spans="1:2" x14ac:dyDescent="0.45">
      <c r="A11" s="175" t="s">
        <v>550</v>
      </c>
      <c r="B11" s="171" t="s">
        <v>557</v>
      </c>
    </row>
    <row r="12" spans="1:2" x14ac:dyDescent="0.45">
      <c r="A12" s="175"/>
      <c r="B12" s="171" t="s">
        <v>558</v>
      </c>
    </row>
    <row r="13" spans="1:2" x14ac:dyDescent="0.45">
      <c r="A13" s="175"/>
      <c r="B13" s="172" t="s">
        <v>559</v>
      </c>
    </row>
  </sheetData>
  <mergeCells count="2">
    <mergeCell ref="A1:B1"/>
    <mergeCell ref="A11:A13"/>
  </mergeCells>
  <hyperlinks>
    <hyperlink ref="B10" r:id="rId1" xr:uid="{1D9040CE-636B-47F8-A826-06889F9FBFD8}"/>
    <hyperlink ref="B11" r:id="rId2" xr:uid="{6874B0AB-92F5-4F64-B892-FC04820C4227}"/>
    <hyperlink ref="B12" r:id="rId3" xr:uid="{E71E5598-4945-4D17-9F0C-F6D9B3276538}"/>
    <hyperlink ref="B13" r:id="rId4" xr:uid="{80B669B4-9638-4059-9FE1-34BF6EE3CB6B}"/>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topLeftCell="A11" zoomScale="80" zoomScaleNormal="80" workbookViewId="0">
      <selection activeCell="A21" sqref="A21:XFD29"/>
    </sheetView>
  </sheetViews>
  <sheetFormatPr defaultColWidth="8.81640625" defaultRowHeight="16.5" x14ac:dyDescent="0.45"/>
  <cols>
    <col min="1" max="1" width="100.7265625" style="11" customWidth="1"/>
    <col min="2" max="2" width="105" style="11" customWidth="1"/>
    <col min="3" max="16384" width="8.81640625" style="11"/>
  </cols>
  <sheetData>
    <row r="1" spans="1:2" ht="39" customHeight="1" x14ac:dyDescent="0.55000000000000004">
      <c r="A1" s="184" t="s">
        <v>525</v>
      </c>
      <c r="B1" s="181"/>
    </row>
    <row r="2" spans="1:2" x14ac:dyDescent="0.45">
      <c r="A2" s="181"/>
      <c r="B2" s="181"/>
    </row>
    <row r="3" spans="1:2" x14ac:dyDescent="0.45">
      <c r="A3" s="180" t="s">
        <v>526</v>
      </c>
      <c r="B3" s="181"/>
    </row>
    <row r="4" spans="1:2" ht="78" customHeight="1" x14ac:dyDescent="0.45">
      <c r="A4" s="176" t="s">
        <v>0</v>
      </c>
      <c r="B4" s="177"/>
    </row>
    <row r="5" spans="1:2" ht="17" thickBot="1" x14ac:dyDescent="0.5">
      <c r="A5" s="25"/>
      <c r="B5" s="26"/>
    </row>
    <row r="6" spans="1:2" x14ac:dyDescent="0.45">
      <c r="A6" s="180" t="s">
        <v>527</v>
      </c>
      <c r="B6" s="181"/>
    </row>
    <row r="7" spans="1:2" ht="181" customHeight="1" x14ac:dyDescent="0.45">
      <c r="A7" s="176" t="s">
        <v>484</v>
      </c>
      <c r="B7" s="177"/>
    </row>
    <row r="8" spans="1:2" ht="17" thickBot="1" x14ac:dyDescent="0.5">
      <c r="A8" s="25"/>
      <c r="B8" s="26"/>
    </row>
    <row r="9" spans="1:2" x14ac:dyDescent="0.45">
      <c r="A9" s="180" t="s">
        <v>528</v>
      </c>
      <c r="B9" s="181"/>
    </row>
    <row r="10" spans="1:2" x14ac:dyDescent="0.45">
      <c r="A10" s="178"/>
      <c r="B10" s="179"/>
    </row>
    <row r="11" spans="1:2" ht="167.15" customHeight="1" x14ac:dyDescent="0.45">
      <c r="A11" s="176" t="s">
        <v>485</v>
      </c>
      <c r="B11" s="177"/>
    </row>
    <row r="12" spans="1:2" ht="17" thickBot="1" x14ac:dyDescent="0.5">
      <c r="A12" s="25"/>
      <c r="B12" s="26"/>
    </row>
    <row r="13" spans="1:2" x14ac:dyDescent="0.45">
      <c r="A13" s="180" t="s">
        <v>529</v>
      </c>
      <c r="B13" s="181"/>
    </row>
    <row r="14" spans="1:2" ht="103" customHeight="1" x14ac:dyDescent="0.45">
      <c r="A14" s="176" t="s">
        <v>486</v>
      </c>
      <c r="B14" s="177"/>
    </row>
    <row r="15" spans="1:2" ht="17" thickBot="1" x14ac:dyDescent="0.5">
      <c r="A15" s="27"/>
      <c r="B15" s="28"/>
    </row>
    <row r="16" spans="1:2" x14ac:dyDescent="0.45">
      <c r="A16" s="180" t="s">
        <v>530</v>
      </c>
      <c r="B16" s="181"/>
    </row>
    <row r="17" spans="1:3" ht="79.5" customHeight="1" x14ac:dyDescent="0.45">
      <c r="A17" s="176" t="s">
        <v>560</v>
      </c>
      <c r="B17" s="177"/>
    </row>
    <row r="18" spans="1:3" ht="17" thickBot="1" x14ac:dyDescent="0.5">
      <c r="A18" s="25"/>
      <c r="B18" s="26"/>
    </row>
    <row r="19" spans="1:3" ht="14.15" customHeight="1" x14ac:dyDescent="0.45">
      <c r="A19" s="187" t="s">
        <v>531</v>
      </c>
      <c r="B19" s="182" t="s">
        <v>563</v>
      </c>
      <c r="C19" s="183"/>
    </row>
    <row r="20" spans="1:3" ht="17" thickBot="1" x14ac:dyDescent="0.5">
      <c r="A20" s="188"/>
      <c r="B20" s="176" t="s">
        <v>564</v>
      </c>
      <c r="C20" s="177"/>
    </row>
    <row r="21" spans="1:3" ht="17" thickBot="1" x14ac:dyDescent="0.5">
      <c r="A21" s="1" t="s">
        <v>532</v>
      </c>
      <c r="B21" s="1" t="s">
        <v>536</v>
      </c>
    </row>
    <row r="22" spans="1:3" ht="69" customHeight="1" x14ac:dyDescent="0.45">
      <c r="A22" s="2" t="s">
        <v>533</v>
      </c>
      <c r="B22" s="3" t="s">
        <v>537</v>
      </c>
    </row>
    <row r="23" spans="1:3" x14ac:dyDescent="0.45">
      <c r="A23" s="4" t="s">
        <v>1</v>
      </c>
      <c r="B23" s="185" t="s">
        <v>538</v>
      </c>
    </row>
    <row r="24" spans="1:3" x14ac:dyDescent="0.45">
      <c r="A24" s="29"/>
      <c r="B24" s="185"/>
    </row>
    <row r="25" spans="1:3" x14ac:dyDescent="0.45">
      <c r="A25" s="5" t="s">
        <v>534</v>
      </c>
      <c r="B25" s="185"/>
    </row>
    <row r="26" spans="1:3" x14ac:dyDescent="0.45">
      <c r="A26" s="4" t="s">
        <v>563</v>
      </c>
      <c r="B26" s="185"/>
    </row>
    <row r="27" spans="1:3" x14ac:dyDescent="0.45">
      <c r="A27" s="29"/>
      <c r="B27" s="185"/>
    </row>
    <row r="28" spans="1:3" x14ac:dyDescent="0.45">
      <c r="A28" s="5" t="s">
        <v>535</v>
      </c>
      <c r="B28" s="185"/>
    </row>
    <row r="29" spans="1:3" ht="17" thickBot="1" x14ac:dyDescent="0.5">
      <c r="A29" s="4" t="s">
        <v>2</v>
      </c>
      <c r="B29" s="186"/>
    </row>
  </sheetData>
  <mergeCells count="17">
    <mergeCell ref="B23:B29"/>
    <mergeCell ref="A11:B11"/>
    <mergeCell ref="A13:B13"/>
    <mergeCell ref="A14:B14"/>
    <mergeCell ref="A16:B16"/>
    <mergeCell ref="B20:C20"/>
    <mergeCell ref="A19:A20"/>
    <mergeCell ref="A2:B2"/>
    <mergeCell ref="A1:B1"/>
    <mergeCell ref="A3:B3"/>
    <mergeCell ref="A4:B4"/>
    <mergeCell ref="A6:B6"/>
    <mergeCell ref="A7:B7"/>
    <mergeCell ref="A10:B10"/>
    <mergeCell ref="A9:B9"/>
    <mergeCell ref="A17:B17"/>
    <mergeCell ref="B19:C19"/>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V179"/>
  <sheetViews>
    <sheetView zoomScale="90" zoomScaleNormal="90" workbookViewId="0">
      <pane xSplit="1" ySplit="1" topLeftCell="B84" activePane="bottomRight" state="frozen"/>
      <selection pane="topRight" activeCell="B1" sqref="B1"/>
      <selection pane="bottomLeft" activeCell="A2" sqref="A2"/>
      <selection pane="bottomRight" activeCell="A97" sqref="A97"/>
    </sheetView>
  </sheetViews>
  <sheetFormatPr defaultColWidth="8.7265625" defaultRowHeight="15" customHeight="1" x14ac:dyDescent="0.45"/>
  <cols>
    <col min="1" max="1" width="75.81640625" style="11" customWidth="1"/>
    <col min="2" max="2" width="10.453125" style="11" customWidth="1"/>
    <col min="3" max="3" width="10.453125" style="19" customWidth="1"/>
    <col min="4" max="4" width="9.453125" style="19" customWidth="1"/>
    <col min="5" max="5" width="9.81640625" style="19" customWidth="1"/>
    <col min="6" max="6" width="11.1796875" style="19" customWidth="1"/>
    <col min="7" max="7" width="13.7265625" style="19" customWidth="1"/>
    <col min="8" max="8" width="32.453125" style="11" customWidth="1"/>
    <col min="9" max="9" width="23.81640625" style="11" customWidth="1"/>
    <col min="10" max="10" width="26" style="19" customWidth="1"/>
    <col min="11" max="11" width="21.7265625" style="11" customWidth="1"/>
    <col min="12" max="15" width="8.81640625" style="11"/>
    <col min="16" max="17" width="9.7265625" style="11" customWidth="1"/>
    <col min="18" max="594" width="8.81640625" style="11"/>
    <col min="595" max="16384" width="8.7265625" style="11"/>
  </cols>
  <sheetData>
    <row r="1" spans="1:594" s="17" customFormat="1" ht="25.5" thickBot="1" x14ac:dyDescent="0.75">
      <c r="A1" s="8" t="s">
        <v>3</v>
      </c>
      <c r="B1" s="10"/>
      <c r="C1" s="9"/>
      <c r="D1" s="9"/>
      <c r="E1" s="9"/>
      <c r="F1" s="9"/>
      <c r="G1" s="20"/>
      <c r="H1" s="21"/>
      <c r="I1" s="22"/>
      <c r="J1" s="19"/>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row>
    <row r="2" spans="1:594" ht="31.5" customHeight="1" thickBot="1" x14ac:dyDescent="0.5">
      <c r="A2" s="6" t="s">
        <v>514</v>
      </c>
      <c r="B2" s="23" t="s">
        <v>278</v>
      </c>
      <c r="C2" s="23" t="s">
        <v>279</v>
      </c>
      <c r="D2" s="23" t="s">
        <v>280</v>
      </c>
      <c r="E2" s="23" t="s">
        <v>281</v>
      </c>
      <c r="F2" s="23" t="s">
        <v>282</v>
      </c>
      <c r="G2" s="189" t="s">
        <v>522</v>
      </c>
      <c r="H2" s="189" t="s">
        <v>523</v>
      </c>
      <c r="I2" s="189" t="s">
        <v>521</v>
      </c>
      <c r="J2" s="189"/>
    </row>
    <row r="3" spans="1:594" ht="44.5" customHeight="1" thickBot="1" x14ac:dyDescent="0.5">
      <c r="A3" s="36" t="s">
        <v>283</v>
      </c>
      <c r="B3" s="92" t="s">
        <v>284</v>
      </c>
      <c r="C3" s="92" t="s">
        <v>565</v>
      </c>
      <c r="D3" s="92" t="s">
        <v>285</v>
      </c>
      <c r="E3" s="92" t="s">
        <v>286</v>
      </c>
      <c r="F3" s="92" t="s">
        <v>286</v>
      </c>
      <c r="G3" s="190"/>
      <c r="H3" s="190"/>
      <c r="I3" s="190"/>
      <c r="J3" s="190"/>
    </row>
    <row r="4" spans="1:594" ht="44.5" customHeight="1" thickBot="1" x14ac:dyDescent="0.5">
      <c r="A4" s="148" t="s">
        <v>287</v>
      </c>
      <c r="B4" s="92" t="s">
        <v>288</v>
      </c>
      <c r="C4" s="92" t="s">
        <v>288</v>
      </c>
      <c r="D4" s="92" t="s">
        <v>288</v>
      </c>
      <c r="E4" s="92" t="s">
        <v>288</v>
      </c>
      <c r="F4" s="92" t="s">
        <v>289</v>
      </c>
      <c r="G4" s="149"/>
      <c r="H4" s="115"/>
      <c r="I4" s="115"/>
      <c r="J4" s="150"/>
    </row>
    <row r="5" spans="1:594" s="42" customFormat="1" ht="45.65" customHeight="1" thickBot="1" x14ac:dyDescent="0.5">
      <c r="A5" s="37" t="s">
        <v>23</v>
      </c>
      <c r="B5" s="41" t="s">
        <v>25</v>
      </c>
      <c r="C5" s="41" t="s">
        <v>25</v>
      </c>
      <c r="D5" s="41" t="s">
        <v>25</v>
      </c>
      <c r="E5" s="41" t="s">
        <v>24</v>
      </c>
      <c r="F5" s="41" t="s">
        <v>24</v>
      </c>
      <c r="G5" s="47"/>
      <c r="H5" s="48"/>
      <c r="I5" s="50"/>
      <c r="J5" s="49"/>
      <c r="K5" s="46"/>
    </row>
    <row r="6" spans="1:594" ht="45.65" customHeight="1" x14ac:dyDescent="0.45">
      <c r="A6" s="44" t="s">
        <v>16</v>
      </c>
      <c r="B6" s="31" t="s">
        <v>290</v>
      </c>
      <c r="C6" s="31" t="s">
        <v>290</v>
      </c>
      <c r="D6" s="31" t="s">
        <v>290</v>
      </c>
      <c r="E6" s="31" t="s">
        <v>291</v>
      </c>
      <c r="F6" s="31" t="s">
        <v>291</v>
      </c>
      <c r="G6" s="30"/>
      <c r="H6" s="30"/>
      <c r="I6" s="32"/>
      <c r="J6" s="30"/>
    </row>
    <row r="7" spans="1:594" ht="33.65" customHeight="1" x14ac:dyDescent="0.45">
      <c r="A7" s="96" t="s">
        <v>292</v>
      </c>
      <c r="B7" s="97"/>
      <c r="C7" s="97"/>
      <c r="D7" s="97"/>
      <c r="E7" s="97"/>
      <c r="F7" s="98"/>
      <c r="G7" s="98"/>
      <c r="H7" s="99"/>
      <c r="I7" s="100"/>
      <c r="J7" s="101"/>
      <c r="K7" s="100"/>
    </row>
    <row r="8" spans="1:594" s="56" customFormat="1" ht="14.5" customHeight="1" thickBot="1" x14ac:dyDescent="0.5">
      <c r="A8" s="57" t="s">
        <v>293</v>
      </c>
      <c r="B8" s="58"/>
      <c r="C8" s="58"/>
      <c r="D8" s="58"/>
      <c r="E8" s="58"/>
      <c r="F8" s="58"/>
      <c r="G8" s="60"/>
      <c r="I8" s="61"/>
      <c r="J8" s="116"/>
    </row>
    <row r="9" spans="1:594" ht="14.5" customHeight="1" thickBot="1" x14ac:dyDescent="0.5">
      <c r="A9" s="14" t="s">
        <v>294</v>
      </c>
      <c r="B9" s="15"/>
      <c r="C9" s="15"/>
      <c r="D9" s="15">
        <v>1</v>
      </c>
      <c r="E9" s="15"/>
      <c r="F9" s="15">
        <v>1</v>
      </c>
      <c r="G9" s="13">
        <f t="shared" ref="G9:G27" si="0">SUM(A9:F9)</f>
        <v>2</v>
      </c>
      <c r="H9" s="191" t="s">
        <v>295</v>
      </c>
      <c r="I9" s="91"/>
      <c r="J9" s="117"/>
    </row>
    <row r="10" spans="1:594" ht="14.5" customHeight="1" thickBot="1" x14ac:dyDescent="0.5">
      <c r="A10" s="51" t="s">
        <v>296</v>
      </c>
      <c r="B10" s="15"/>
      <c r="C10" s="15"/>
      <c r="D10" s="15"/>
      <c r="E10" s="15"/>
      <c r="F10" s="15">
        <v>1</v>
      </c>
      <c r="G10" s="13">
        <f t="shared" si="0"/>
        <v>1</v>
      </c>
      <c r="H10" s="192"/>
      <c r="I10" s="93"/>
      <c r="J10" s="7"/>
    </row>
    <row r="11" spans="1:594" ht="14.5" customHeight="1" thickBot="1" x14ac:dyDescent="0.5">
      <c r="A11" s="14" t="s">
        <v>297</v>
      </c>
      <c r="B11" s="15">
        <v>1</v>
      </c>
      <c r="C11" s="15">
        <v>1</v>
      </c>
      <c r="D11" s="15"/>
      <c r="E11" s="15">
        <v>1</v>
      </c>
      <c r="F11" s="15"/>
      <c r="G11" s="13">
        <f t="shared" si="0"/>
        <v>3</v>
      </c>
      <c r="H11" s="192"/>
      <c r="I11" s="91"/>
      <c r="J11" s="117"/>
    </row>
    <row r="12" spans="1:594" ht="14.5" customHeight="1" thickBot="1" x14ac:dyDescent="0.5">
      <c r="A12" s="51" t="s">
        <v>298</v>
      </c>
      <c r="B12" s="15"/>
      <c r="C12" s="15"/>
      <c r="D12" s="15"/>
      <c r="E12" s="15">
        <v>1</v>
      </c>
      <c r="F12" s="15"/>
      <c r="G12" s="13">
        <f t="shared" si="0"/>
        <v>1</v>
      </c>
      <c r="H12" s="192"/>
      <c r="I12" s="91" t="s">
        <v>299</v>
      </c>
      <c r="J12" s="117"/>
    </row>
    <row r="13" spans="1:594" ht="17" thickBot="1" x14ac:dyDescent="0.5">
      <c r="A13" s="51" t="s">
        <v>300</v>
      </c>
      <c r="B13" s="15">
        <v>1</v>
      </c>
      <c r="C13" s="15"/>
      <c r="D13" s="15"/>
      <c r="E13" s="15">
        <v>1</v>
      </c>
      <c r="F13" s="15"/>
      <c r="G13" s="13">
        <f t="shared" si="0"/>
        <v>2</v>
      </c>
      <c r="H13" s="192"/>
      <c r="I13" s="35"/>
      <c r="J13" s="35"/>
    </row>
    <row r="14" spans="1:594" ht="17" thickBot="1" x14ac:dyDescent="0.5">
      <c r="A14" s="51" t="s">
        <v>301</v>
      </c>
      <c r="B14" s="15"/>
      <c r="C14" s="15">
        <v>1</v>
      </c>
      <c r="D14" s="15"/>
      <c r="E14" s="15"/>
      <c r="F14" s="15"/>
      <c r="G14" s="13">
        <f t="shared" si="0"/>
        <v>1</v>
      </c>
      <c r="H14" s="192"/>
      <c r="I14" s="35"/>
      <c r="J14" s="35"/>
    </row>
    <row r="15" spans="1:594" ht="14.5" customHeight="1" thickBot="1" x14ac:dyDescent="0.5">
      <c r="A15" s="14" t="s">
        <v>302</v>
      </c>
      <c r="B15" s="15"/>
      <c r="C15" s="15">
        <v>1</v>
      </c>
      <c r="D15" s="15"/>
      <c r="E15" s="15"/>
      <c r="F15" s="15">
        <v>1</v>
      </c>
      <c r="G15" s="13">
        <f t="shared" si="0"/>
        <v>2</v>
      </c>
      <c r="H15" s="192"/>
      <c r="I15" s="93"/>
      <c r="J15" s="7"/>
    </row>
    <row r="16" spans="1:594" ht="14.5" customHeight="1" thickBot="1" x14ac:dyDescent="0.5">
      <c r="A16" s="51" t="s">
        <v>303</v>
      </c>
      <c r="B16" s="15"/>
      <c r="C16" s="15"/>
      <c r="D16" s="15"/>
      <c r="E16" s="15"/>
      <c r="F16" s="15">
        <v>1</v>
      </c>
      <c r="G16" s="13">
        <f t="shared" si="0"/>
        <v>1</v>
      </c>
      <c r="H16" s="192"/>
      <c r="I16" s="93"/>
      <c r="J16" s="7"/>
    </row>
    <row r="17" spans="1:10" ht="14.5" customHeight="1" thickBot="1" x14ac:dyDescent="0.5">
      <c r="A17" s="51" t="s">
        <v>304</v>
      </c>
      <c r="B17" s="15"/>
      <c r="C17" s="15"/>
      <c r="D17" s="15"/>
      <c r="E17" s="15"/>
      <c r="F17" s="15">
        <v>1</v>
      </c>
      <c r="G17" s="13">
        <f t="shared" si="0"/>
        <v>1</v>
      </c>
      <c r="H17" s="192"/>
      <c r="I17" s="93"/>
      <c r="J17" s="7"/>
    </row>
    <row r="18" spans="1:10" ht="14.5" customHeight="1" thickBot="1" x14ac:dyDescent="0.5">
      <c r="A18" s="51" t="s">
        <v>305</v>
      </c>
      <c r="B18" s="15"/>
      <c r="C18" s="15"/>
      <c r="D18" s="15"/>
      <c r="E18" s="15"/>
      <c r="F18" s="15">
        <v>1</v>
      </c>
      <c r="G18" s="13">
        <f t="shared" si="0"/>
        <v>1</v>
      </c>
      <c r="H18" s="192"/>
      <c r="I18" s="93"/>
      <c r="J18" s="7"/>
    </row>
    <row r="19" spans="1:10" ht="14.5" customHeight="1" thickBot="1" x14ac:dyDescent="0.5">
      <c r="A19" s="51" t="s">
        <v>306</v>
      </c>
      <c r="B19" s="15"/>
      <c r="C19" s="15"/>
      <c r="D19" s="15"/>
      <c r="E19" s="15"/>
      <c r="F19" s="15">
        <v>1</v>
      </c>
      <c r="G19" s="13">
        <f t="shared" si="0"/>
        <v>1</v>
      </c>
      <c r="H19" s="192"/>
      <c r="I19" s="93"/>
      <c r="J19" s="7"/>
    </row>
    <row r="20" spans="1:10" ht="14.5" customHeight="1" thickBot="1" x14ac:dyDescent="0.5">
      <c r="A20" s="51" t="s">
        <v>307</v>
      </c>
      <c r="B20" s="15"/>
      <c r="C20" s="15"/>
      <c r="D20" s="15"/>
      <c r="E20" s="15"/>
      <c r="F20" s="15">
        <v>1</v>
      </c>
      <c r="G20" s="13">
        <f t="shared" si="0"/>
        <v>1</v>
      </c>
      <c r="H20" s="192"/>
      <c r="I20" s="93"/>
      <c r="J20" s="93"/>
    </row>
    <row r="21" spans="1:10" ht="14.5" customHeight="1" thickBot="1" x14ac:dyDescent="0.5">
      <c r="A21" s="51" t="s">
        <v>308</v>
      </c>
      <c r="B21" s="15"/>
      <c r="C21" s="15"/>
      <c r="D21" s="15"/>
      <c r="E21" s="15"/>
      <c r="F21" s="15">
        <v>1</v>
      </c>
      <c r="G21" s="13">
        <f t="shared" si="0"/>
        <v>1</v>
      </c>
      <c r="H21" s="192"/>
      <c r="I21" s="93"/>
      <c r="J21" s="93"/>
    </row>
    <row r="22" spans="1:10" ht="14.5" customHeight="1" thickBot="1" x14ac:dyDescent="0.5">
      <c r="A22" s="51" t="s">
        <v>309</v>
      </c>
      <c r="B22" s="15"/>
      <c r="C22" s="15"/>
      <c r="D22" s="15"/>
      <c r="E22" s="15"/>
      <c r="F22" s="15">
        <v>1</v>
      </c>
      <c r="G22" s="13">
        <f t="shared" si="0"/>
        <v>1</v>
      </c>
      <c r="H22" s="192"/>
      <c r="I22" s="93"/>
      <c r="J22" s="93"/>
    </row>
    <row r="23" spans="1:10" ht="14.5" customHeight="1" thickBot="1" x14ac:dyDescent="0.5">
      <c r="A23" s="14" t="s">
        <v>310</v>
      </c>
      <c r="B23" s="15"/>
      <c r="C23" s="15">
        <v>1</v>
      </c>
      <c r="D23" s="15">
        <v>1</v>
      </c>
      <c r="E23" s="15">
        <v>1</v>
      </c>
      <c r="F23" s="15">
        <v>1</v>
      </c>
      <c r="G23" s="13">
        <f t="shared" si="0"/>
        <v>4</v>
      </c>
      <c r="H23" s="192"/>
      <c r="I23" s="91"/>
      <c r="J23" s="117"/>
    </row>
    <row r="24" spans="1:10" ht="14.5" customHeight="1" thickBot="1" x14ac:dyDescent="0.5">
      <c r="A24" s="51" t="s">
        <v>311</v>
      </c>
      <c r="B24" s="15"/>
      <c r="C24" s="15">
        <v>1</v>
      </c>
      <c r="D24" s="15">
        <v>1</v>
      </c>
      <c r="E24" s="15"/>
      <c r="F24" s="15"/>
      <c r="G24" s="13">
        <f t="shared" si="0"/>
        <v>2</v>
      </c>
      <c r="H24" s="192"/>
      <c r="I24" s="91"/>
      <c r="J24" s="117"/>
    </row>
    <row r="25" spans="1:10" ht="14.5" customHeight="1" thickBot="1" x14ac:dyDescent="0.5">
      <c r="A25" s="51" t="s">
        <v>312</v>
      </c>
      <c r="B25" s="15"/>
      <c r="C25" s="15">
        <v>1</v>
      </c>
      <c r="D25" s="15"/>
      <c r="E25" s="15">
        <v>1</v>
      </c>
      <c r="F25" s="15">
        <v>1</v>
      </c>
      <c r="G25" s="13">
        <f t="shared" si="0"/>
        <v>3</v>
      </c>
      <c r="H25" s="192"/>
      <c r="I25" s="93"/>
      <c r="J25" s="7"/>
    </row>
    <row r="26" spans="1:10" ht="14.5" customHeight="1" thickBot="1" x14ac:dyDescent="0.5">
      <c r="A26" s="51" t="s">
        <v>313</v>
      </c>
      <c r="B26" s="15"/>
      <c r="C26" s="15"/>
      <c r="D26" s="15"/>
      <c r="E26" s="15"/>
      <c r="F26" s="15">
        <v>1</v>
      </c>
      <c r="G26" s="13">
        <f t="shared" si="0"/>
        <v>1</v>
      </c>
      <c r="H26" s="192"/>
      <c r="I26" s="93"/>
      <c r="J26" s="7"/>
    </row>
    <row r="27" spans="1:10" ht="14.5" customHeight="1" x14ac:dyDescent="0.45">
      <c r="A27" s="51" t="s">
        <v>314</v>
      </c>
      <c r="B27" s="15"/>
      <c r="C27" s="15">
        <v>1</v>
      </c>
      <c r="D27" s="15"/>
      <c r="E27" s="15"/>
      <c r="F27" s="15"/>
      <c r="G27" s="13">
        <f t="shared" si="0"/>
        <v>1</v>
      </c>
      <c r="H27" s="192"/>
      <c r="I27" s="93"/>
      <c r="J27" s="93"/>
    </row>
    <row r="28" spans="1:10" s="56" customFormat="1" ht="14.5" customHeight="1" thickBot="1" x14ac:dyDescent="0.5">
      <c r="A28" s="57" t="s">
        <v>315</v>
      </c>
      <c r="B28" s="58"/>
      <c r="C28" s="58"/>
      <c r="D28" s="58"/>
      <c r="E28" s="58"/>
      <c r="F28" s="58"/>
      <c r="G28" s="60"/>
      <c r="H28" s="192"/>
      <c r="I28" s="94"/>
      <c r="J28" s="94"/>
    </row>
    <row r="29" spans="1:10" ht="14.5" customHeight="1" thickBot="1" x14ac:dyDescent="0.5">
      <c r="A29" s="14" t="s">
        <v>316</v>
      </c>
      <c r="B29" s="15"/>
      <c r="C29" s="15"/>
      <c r="D29" s="15"/>
      <c r="E29" s="15"/>
      <c r="F29" s="15">
        <v>1</v>
      </c>
      <c r="G29" s="13">
        <f>SUM(A29:F29)</f>
        <v>1</v>
      </c>
      <c r="H29" s="192"/>
      <c r="I29" s="93"/>
      <c r="J29" s="7"/>
    </row>
    <row r="30" spans="1:10" ht="14.5" customHeight="1" x14ac:dyDescent="0.45">
      <c r="A30" s="14" t="s">
        <v>317</v>
      </c>
      <c r="B30" s="15">
        <v>1</v>
      </c>
      <c r="C30" s="15"/>
      <c r="D30" s="15"/>
      <c r="E30" s="15"/>
      <c r="F30" s="15"/>
      <c r="G30" s="13">
        <f>SUM(A30:F30)</f>
        <v>1</v>
      </c>
      <c r="H30" s="192"/>
      <c r="I30" s="93"/>
      <c r="J30" s="7"/>
    </row>
    <row r="31" spans="1:10" s="56" customFormat="1" ht="14.5" customHeight="1" thickBot="1" x14ac:dyDescent="0.5">
      <c r="A31" s="57" t="s">
        <v>318</v>
      </c>
      <c r="B31" s="58"/>
      <c r="C31" s="58"/>
      <c r="D31" s="58"/>
      <c r="E31" s="58"/>
      <c r="F31" s="58"/>
      <c r="G31" s="60"/>
      <c r="H31" s="192"/>
      <c r="I31" s="94"/>
      <c r="J31" s="94"/>
    </row>
    <row r="32" spans="1:10" ht="14.5" customHeight="1" thickBot="1" x14ac:dyDescent="0.5">
      <c r="A32" s="14" t="s">
        <v>319</v>
      </c>
      <c r="B32" s="15">
        <v>1</v>
      </c>
      <c r="C32" s="15"/>
      <c r="D32" s="15">
        <v>1</v>
      </c>
      <c r="E32" s="15"/>
      <c r="F32" s="15">
        <v>1</v>
      </c>
      <c r="G32" s="13">
        <f t="shared" ref="G32:G41" si="1">SUM(A32:F32)</f>
        <v>3</v>
      </c>
      <c r="H32" s="192"/>
      <c r="I32" s="93"/>
      <c r="J32" s="7"/>
    </row>
    <row r="33" spans="1:11" ht="14.5" customHeight="1" thickBot="1" x14ac:dyDescent="0.5">
      <c r="A33" s="51" t="s">
        <v>320</v>
      </c>
      <c r="B33" s="15"/>
      <c r="C33" s="15"/>
      <c r="D33" s="15">
        <v>1</v>
      </c>
      <c r="E33" s="15"/>
      <c r="F33" s="15">
        <v>1</v>
      </c>
      <c r="G33" s="13">
        <f t="shared" si="1"/>
        <v>2</v>
      </c>
      <c r="H33" s="192"/>
      <c r="I33" s="93"/>
      <c r="J33" s="7"/>
    </row>
    <row r="34" spans="1:11" ht="14.5" customHeight="1" thickBot="1" x14ac:dyDescent="0.5">
      <c r="A34" s="51" t="s">
        <v>487</v>
      </c>
      <c r="B34" s="15"/>
      <c r="C34" s="15">
        <v>1</v>
      </c>
      <c r="D34" s="15"/>
      <c r="E34" s="15"/>
      <c r="F34" s="15"/>
      <c r="G34" s="13">
        <f t="shared" si="1"/>
        <v>1</v>
      </c>
      <c r="H34" s="192"/>
      <c r="I34" s="93"/>
      <c r="J34" s="7"/>
    </row>
    <row r="35" spans="1:11" ht="14.5" customHeight="1" thickBot="1" x14ac:dyDescent="0.5">
      <c r="A35" s="51" t="s">
        <v>321</v>
      </c>
      <c r="B35" s="15">
        <v>1</v>
      </c>
      <c r="C35" s="15"/>
      <c r="D35" s="15"/>
      <c r="E35" s="15"/>
      <c r="F35" s="15"/>
      <c r="G35" s="13">
        <f t="shared" si="1"/>
        <v>1</v>
      </c>
      <c r="H35" s="192"/>
      <c r="I35" s="93"/>
      <c r="J35" s="7"/>
    </row>
    <row r="36" spans="1:11" ht="14.5" customHeight="1" thickBot="1" x14ac:dyDescent="0.5">
      <c r="A36" s="14" t="s">
        <v>322</v>
      </c>
      <c r="B36" s="33"/>
      <c r="C36" s="33"/>
      <c r="D36" s="33"/>
      <c r="E36" s="33">
        <v>1</v>
      </c>
      <c r="F36" s="34"/>
      <c r="G36" s="13">
        <f t="shared" si="1"/>
        <v>1</v>
      </c>
      <c r="H36" s="192"/>
      <c r="I36" s="137"/>
      <c r="J36" s="137"/>
    </row>
    <row r="37" spans="1:11" ht="14.5" customHeight="1" thickBot="1" x14ac:dyDescent="0.5">
      <c r="A37" s="14" t="s">
        <v>323</v>
      </c>
      <c r="B37" s="15">
        <v>1</v>
      </c>
      <c r="C37" s="15"/>
      <c r="D37" s="15"/>
      <c r="E37" s="15"/>
      <c r="F37" s="15">
        <v>1</v>
      </c>
      <c r="G37" s="13">
        <f t="shared" si="1"/>
        <v>2</v>
      </c>
      <c r="H37" s="192"/>
      <c r="I37" s="93"/>
      <c r="J37" s="7"/>
    </row>
    <row r="38" spans="1:11" ht="14.5" customHeight="1" thickBot="1" x14ac:dyDescent="0.5">
      <c r="A38" s="14" t="s">
        <v>324</v>
      </c>
      <c r="B38" s="15"/>
      <c r="C38" s="15"/>
      <c r="D38" s="15"/>
      <c r="E38" s="15">
        <v>1</v>
      </c>
      <c r="F38" s="15"/>
      <c r="G38" s="13">
        <f t="shared" si="1"/>
        <v>1</v>
      </c>
      <c r="H38" s="192"/>
      <c r="I38" s="93"/>
      <c r="J38" s="7"/>
    </row>
    <row r="39" spans="1:11" ht="14.5" customHeight="1" thickBot="1" x14ac:dyDescent="0.5">
      <c r="A39" s="51" t="s">
        <v>488</v>
      </c>
      <c r="B39" s="15"/>
      <c r="C39" s="15"/>
      <c r="D39" s="15"/>
      <c r="E39" s="15">
        <v>1</v>
      </c>
      <c r="F39" s="15"/>
      <c r="G39" s="13">
        <f t="shared" si="1"/>
        <v>1</v>
      </c>
      <c r="H39" s="192"/>
      <c r="I39" s="93"/>
      <c r="J39" s="7"/>
    </row>
    <row r="40" spans="1:11" ht="14.5" customHeight="1" thickBot="1" x14ac:dyDescent="0.5">
      <c r="A40" s="51" t="s">
        <v>325</v>
      </c>
      <c r="B40" s="15"/>
      <c r="C40" s="15"/>
      <c r="D40" s="15"/>
      <c r="E40" s="15">
        <v>1</v>
      </c>
      <c r="F40" s="15"/>
      <c r="G40" s="13">
        <f t="shared" si="1"/>
        <v>1</v>
      </c>
      <c r="H40" s="192"/>
      <c r="I40" s="93"/>
      <c r="J40" s="7"/>
    </row>
    <row r="41" spans="1:11" ht="14.5" customHeight="1" x14ac:dyDescent="0.45">
      <c r="A41" s="104" t="s">
        <v>489</v>
      </c>
      <c r="B41" s="33"/>
      <c r="C41" s="33"/>
      <c r="D41" s="33"/>
      <c r="E41" s="33">
        <v>1</v>
      </c>
      <c r="F41" s="34"/>
      <c r="G41" s="13">
        <f t="shared" si="1"/>
        <v>1</v>
      </c>
      <c r="H41" s="192"/>
      <c r="I41" s="137"/>
      <c r="J41" s="137"/>
    </row>
    <row r="42" spans="1:11" ht="33.65" customHeight="1" x14ac:dyDescent="0.45">
      <c r="A42" s="96" t="s">
        <v>326</v>
      </c>
      <c r="B42" s="97"/>
      <c r="C42" s="97"/>
      <c r="D42" s="97"/>
      <c r="E42" s="97"/>
      <c r="F42" s="98"/>
      <c r="G42" s="98"/>
      <c r="H42" s="99"/>
      <c r="I42" s="100"/>
      <c r="J42" s="101"/>
      <c r="K42" s="100"/>
    </row>
    <row r="43" spans="1:11" s="56" customFormat="1" ht="14.5" customHeight="1" thickBot="1" x14ac:dyDescent="0.5">
      <c r="A43" s="57" t="s">
        <v>327</v>
      </c>
      <c r="B43" s="58"/>
      <c r="C43" s="58"/>
      <c r="D43" s="58"/>
      <c r="E43" s="58"/>
      <c r="F43" s="58"/>
      <c r="G43" s="60"/>
      <c r="H43" s="193" t="s">
        <v>507</v>
      </c>
      <c r="I43" s="94"/>
      <c r="J43" s="94"/>
    </row>
    <row r="44" spans="1:11" ht="14.5" customHeight="1" thickBot="1" x14ac:dyDescent="0.5">
      <c r="A44" s="14" t="s">
        <v>328</v>
      </c>
      <c r="B44" s="15"/>
      <c r="C44" s="15"/>
      <c r="D44" s="15"/>
      <c r="E44" s="15">
        <v>1</v>
      </c>
      <c r="F44" s="15">
        <v>1</v>
      </c>
      <c r="G44" s="13">
        <f t="shared" ref="G44:G60" si="2">SUM(A44:F44)</f>
        <v>2</v>
      </c>
      <c r="H44" s="192"/>
      <c r="I44" s="93"/>
      <c r="J44" s="7"/>
    </row>
    <row r="45" spans="1:11" ht="14.5" customHeight="1" thickBot="1" x14ac:dyDescent="0.5">
      <c r="A45" s="51" t="s">
        <v>329</v>
      </c>
      <c r="B45" s="15"/>
      <c r="C45" s="15"/>
      <c r="D45" s="15"/>
      <c r="E45" s="15"/>
      <c r="F45" s="15">
        <v>1</v>
      </c>
      <c r="G45" s="13">
        <f t="shared" si="2"/>
        <v>1</v>
      </c>
      <c r="H45" s="192"/>
      <c r="I45" s="93"/>
      <c r="J45" s="7"/>
    </row>
    <row r="46" spans="1:11" ht="14.5" customHeight="1" thickBot="1" x14ac:dyDescent="0.5">
      <c r="A46" s="51" t="s">
        <v>330</v>
      </c>
      <c r="B46" s="15"/>
      <c r="C46" s="15"/>
      <c r="D46" s="15"/>
      <c r="E46" s="15">
        <v>1</v>
      </c>
      <c r="F46" s="15"/>
      <c r="G46" s="13">
        <f t="shared" si="2"/>
        <v>1</v>
      </c>
      <c r="H46" s="192"/>
      <c r="I46" s="93" t="s">
        <v>331</v>
      </c>
      <c r="J46" s="7"/>
    </row>
    <row r="47" spans="1:11" ht="14.5" customHeight="1" thickBot="1" x14ac:dyDescent="0.5">
      <c r="A47" s="14" t="s">
        <v>332</v>
      </c>
      <c r="B47" s="15"/>
      <c r="C47" s="15"/>
      <c r="D47" s="15"/>
      <c r="E47" s="15"/>
      <c r="F47" s="15">
        <v>1</v>
      </c>
      <c r="G47" s="13">
        <f t="shared" si="2"/>
        <v>1</v>
      </c>
      <c r="H47" s="192"/>
      <c r="I47" s="93"/>
      <c r="J47" s="7"/>
    </row>
    <row r="48" spans="1:11" ht="14.5" customHeight="1" thickBot="1" x14ac:dyDescent="0.5">
      <c r="A48" s="14" t="s">
        <v>490</v>
      </c>
      <c r="B48" s="15">
        <v>1</v>
      </c>
      <c r="C48" s="15"/>
      <c r="D48" s="15">
        <v>1</v>
      </c>
      <c r="E48" s="15">
        <v>1</v>
      </c>
      <c r="F48" s="15"/>
      <c r="G48" s="13">
        <f t="shared" si="2"/>
        <v>3</v>
      </c>
      <c r="H48" s="192"/>
      <c r="I48" s="93"/>
      <c r="J48" s="7"/>
    </row>
    <row r="49" spans="1:11" ht="14.5" customHeight="1" thickBot="1" x14ac:dyDescent="0.5">
      <c r="A49" s="14" t="s">
        <v>333</v>
      </c>
      <c r="B49" s="15"/>
      <c r="C49" s="15"/>
      <c r="D49" s="15"/>
      <c r="E49" s="15">
        <v>1</v>
      </c>
      <c r="F49" s="15"/>
      <c r="G49" s="13">
        <f t="shared" si="2"/>
        <v>1</v>
      </c>
      <c r="H49" s="192"/>
      <c r="I49" s="93"/>
      <c r="J49" s="7"/>
    </row>
    <row r="50" spans="1:11" ht="14.5" customHeight="1" thickBot="1" x14ac:dyDescent="0.5">
      <c r="A50" s="51" t="s">
        <v>334</v>
      </c>
      <c r="B50" s="15"/>
      <c r="C50" s="15"/>
      <c r="D50" s="15"/>
      <c r="E50" s="15">
        <v>1</v>
      </c>
      <c r="F50" s="15"/>
      <c r="G50" s="13">
        <f t="shared" si="2"/>
        <v>1</v>
      </c>
      <c r="H50" s="192"/>
      <c r="I50" s="93"/>
      <c r="J50" s="7"/>
    </row>
    <row r="51" spans="1:11" ht="14.5" customHeight="1" thickBot="1" x14ac:dyDescent="0.5">
      <c r="A51" s="51" t="s">
        <v>335</v>
      </c>
      <c r="B51" s="15"/>
      <c r="C51" s="15"/>
      <c r="D51" s="15"/>
      <c r="E51" s="15">
        <v>1</v>
      </c>
      <c r="F51" s="15"/>
      <c r="G51" s="13">
        <f t="shared" si="2"/>
        <v>1</v>
      </c>
      <c r="H51" s="192"/>
      <c r="I51" s="7" t="s">
        <v>336</v>
      </c>
      <c r="J51" s="7"/>
    </row>
    <row r="52" spans="1:11" ht="14.5" customHeight="1" thickBot="1" x14ac:dyDescent="0.5">
      <c r="A52" s="102" t="s">
        <v>337</v>
      </c>
      <c r="B52" s="33">
        <v>1</v>
      </c>
      <c r="C52" s="33">
        <v>1</v>
      </c>
      <c r="D52" s="33">
        <v>1</v>
      </c>
      <c r="E52" s="33">
        <v>1</v>
      </c>
      <c r="F52" s="34"/>
      <c r="G52" s="13">
        <f t="shared" si="2"/>
        <v>4</v>
      </c>
      <c r="H52" s="192"/>
      <c r="I52" s="145"/>
      <c r="J52" s="145"/>
    </row>
    <row r="53" spans="1:11" ht="14.5" customHeight="1" thickBot="1" x14ac:dyDescent="0.5">
      <c r="A53" s="104" t="s">
        <v>338</v>
      </c>
      <c r="B53" s="33"/>
      <c r="C53" s="33"/>
      <c r="D53" s="33">
        <v>1</v>
      </c>
      <c r="E53" s="33">
        <v>1</v>
      </c>
      <c r="F53" s="34"/>
      <c r="G53" s="13">
        <f t="shared" si="2"/>
        <v>2</v>
      </c>
      <c r="H53" s="192"/>
      <c r="I53" s="137"/>
      <c r="J53" s="145"/>
    </row>
    <row r="54" spans="1:11" ht="14.5" customHeight="1" thickBot="1" x14ac:dyDescent="0.5">
      <c r="A54" s="104" t="s">
        <v>339</v>
      </c>
      <c r="B54" s="33">
        <v>1</v>
      </c>
      <c r="C54" s="33"/>
      <c r="D54" s="33"/>
      <c r="E54" s="33"/>
      <c r="F54" s="34"/>
      <c r="G54" s="13">
        <f t="shared" si="2"/>
        <v>1</v>
      </c>
      <c r="H54" s="192"/>
      <c r="I54" s="137"/>
      <c r="J54" s="145"/>
    </row>
    <row r="55" spans="1:11" ht="14.5" customHeight="1" thickBot="1" x14ac:dyDescent="0.5">
      <c r="A55" s="104" t="s">
        <v>340</v>
      </c>
      <c r="B55" s="33"/>
      <c r="C55" s="33"/>
      <c r="D55" s="33"/>
      <c r="E55" s="33">
        <v>1</v>
      </c>
      <c r="F55" s="34"/>
      <c r="G55" s="13">
        <f t="shared" si="2"/>
        <v>1</v>
      </c>
      <c r="H55" s="192"/>
      <c r="I55" s="137"/>
      <c r="J55" s="145"/>
    </row>
    <row r="56" spans="1:11" ht="14.5" customHeight="1" thickBot="1" x14ac:dyDescent="0.5">
      <c r="A56" s="51" t="s">
        <v>341</v>
      </c>
      <c r="B56" s="15"/>
      <c r="C56" s="15">
        <v>1</v>
      </c>
      <c r="D56" s="15">
        <v>1</v>
      </c>
      <c r="E56" s="15"/>
      <c r="F56" s="15"/>
      <c r="G56" s="13">
        <f t="shared" si="2"/>
        <v>2</v>
      </c>
      <c r="H56" s="192"/>
      <c r="I56" s="93" t="s">
        <v>342</v>
      </c>
      <c r="J56" s="7"/>
    </row>
    <row r="57" spans="1:11" ht="14.5" customHeight="1" thickBot="1" x14ac:dyDescent="0.5">
      <c r="A57" s="102" t="s">
        <v>343</v>
      </c>
      <c r="B57" s="33"/>
      <c r="C57" s="33"/>
      <c r="D57" s="33"/>
      <c r="E57" s="33">
        <v>1</v>
      </c>
      <c r="F57" s="34"/>
      <c r="G57" s="13">
        <f t="shared" si="2"/>
        <v>1</v>
      </c>
      <c r="H57" s="192"/>
      <c r="I57" s="137" t="s">
        <v>344</v>
      </c>
      <c r="J57" s="145"/>
    </row>
    <row r="58" spans="1:11" ht="15.65" customHeight="1" thickBot="1" x14ac:dyDescent="0.5">
      <c r="A58" s="14" t="s">
        <v>345</v>
      </c>
      <c r="B58" s="15"/>
      <c r="C58" s="15">
        <v>1</v>
      </c>
      <c r="D58" s="15"/>
      <c r="E58" s="15"/>
      <c r="F58" s="15"/>
      <c r="G58" s="13">
        <f t="shared" si="2"/>
        <v>1</v>
      </c>
      <c r="H58" s="192"/>
      <c r="I58" s="93" t="s">
        <v>346</v>
      </c>
      <c r="J58" s="93"/>
    </row>
    <row r="59" spans="1:11" ht="14.5" customHeight="1" thickBot="1" x14ac:dyDescent="0.5">
      <c r="A59" s="102" t="s">
        <v>347</v>
      </c>
      <c r="B59" s="33"/>
      <c r="C59" s="33">
        <v>1</v>
      </c>
      <c r="D59" s="33"/>
      <c r="E59" s="33"/>
      <c r="F59" s="34"/>
      <c r="G59" s="13">
        <f t="shared" si="2"/>
        <v>1</v>
      </c>
      <c r="H59" s="192"/>
      <c r="I59" s="137" t="s">
        <v>348</v>
      </c>
      <c r="J59" s="145"/>
    </row>
    <row r="60" spans="1:11" ht="14.5" customHeight="1" x14ac:dyDescent="0.45">
      <c r="A60" s="102" t="s">
        <v>349</v>
      </c>
      <c r="B60" s="33"/>
      <c r="C60" s="33">
        <v>1</v>
      </c>
      <c r="D60" s="33"/>
      <c r="E60" s="33"/>
      <c r="F60" s="34"/>
      <c r="G60" s="13">
        <f t="shared" si="2"/>
        <v>1</v>
      </c>
      <c r="H60" s="194"/>
      <c r="I60" s="137"/>
      <c r="J60" s="145"/>
    </row>
    <row r="61" spans="1:11" ht="33.65" customHeight="1" x14ac:dyDescent="0.45">
      <c r="A61" s="96" t="s">
        <v>350</v>
      </c>
      <c r="B61" s="97"/>
      <c r="C61" s="97"/>
      <c r="D61" s="97"/>
      <c r="E61" s="97"/>
      <c r="F61" s="98"/>
      <c r="G61" s="98"/>
      <c r="H61" s="99"/>
      <c r="I61" s="100"/>
      <c r="J61" s="101"/>
      <c r="K61" s="100"/>
    </row>
    <row r="62" spans="1:11" s="56" customFormat="1" ht="14.5" customHeight="1" thickBot="1" x14ac:dyDescent="0.5">
      <c r="A62" s="57" t="s">
        <v>351</v>
      </c>
      <c r="B62" s="58"/>
      <c r="C62" s="58"/>
      <c r="D62" s="58"/>
      <c r="E62" s="58"/>
      <c r="F62" s="58"/>
      <c r="G62" s="60"/>
      <c r="H62" s="94"/>
      <c r="I62" s="94"/>
      <c r="J62" s="94"/>
    </row>
    <row r="63" spans="1:11" ht="14.5" customHeight="1" thickBot="1" x14ac:dyDescent="0.5">
      <c r="A63" s="14" t="s">
        <v>352</v>
      </c>
      <c r="B63" s="15"/>
      <c r="C63" s="15">
        <v>1</v>
      </c>
      <c r="D63" s="15"/>
      <c r="E63" s="15">
        <v>1</v>
      </c>
      <c r="F63" s="15">
        <v>1</v>
      </c>
      <c r="G63" s="13">
        <f t="shared" ref="G63:G83" si="3">SUM(A63:F63)</f>
        <v>3</v>
      </c>
      <c r="H63" s="195" t="s">
        <v>508</v>
      </c>
      <c r="I63" s="93"/>
      <c r="J63" s="93"/>
    </row>
    <row r="64" spans="1:11" ht="14.5" customHeight="1" thickBot="1" x14ac:dyDescent="0.5">
      <c r="A64" s="51" t="s">
        <v>491</v>
      </c>
      <c r="B64" s="15"/>
      <c r="C64" s="15"/>
      <c r="D64" s="15"/>
      <c r="E64" s="15"/>
      <c r="F64" s="15">
        <v>1</v>
      </c>
      <c r="G64" s="13">
        <f t="shared" si="3"/>
        <v>1</v>
      </c>
      <c r="H64" s="196"/>
      <c r="I64" s="93"/>
      <c r="J64" s="93"/>
    </row>
    <row r="65" spans="1:10" ht="14.5" customHeight="1" thickBot="1" x14ac:dyDescent="0.5">
      <c r="A65" s="51" t="s">
        <v>353</v>
      </c>
      <c r="B65" s="15"/>
      <c r="C65" s="15">
        <v>1</v>
      </c>
      <c r="D65" s="15"/>
      <c r="E65" s="15">
        <v>1</v>
      </c>
      <c r="F65" s="15"/>
      <c r="G65" s="13">
        <f t="shared" si="3"/>
        <v>2</v>
      </c>
      <c r="H65" s="196"/>
      <c r="I65" s="93"/>
      <c r="J65" s="93"/>
    </row>
    <row r="66" spans="1:10" ht="14.5" customHeight="1" thickBot="1" x14ac:dyDescent="0.5">
      <c r="A66" s="51" t="s">
        <v>354</v>
      </c>
      <c r="B66" s="15"/>
      <c r="C66" s="15"/>
      <c r="D66" s="15"/>
      <c r="E66" s="15"/>
      <c r="F66" s="15">
        <v>1</v>
      </c>
      <c r="G66" s="13">
        <f t="shared" si="3"/>
        <v>1</v>
      </c>
      <c r="H66" s="196"/>
      <c r="I66" s="93"/>
      <c r="J66" s="93"/>
    </row>
    <row r="67" spans="1:10" ht="14.5" customHeight="1" thickBot="1" x14ac:dyDescent="0.5">
      <c r="A67" s="51" t="s">
        <v>355</v>
      </c>
      <c r="B67" s="15"/>
      <c r="C67" s="15"/>
      <c r="D67" s="15"/>
      <c r="E67" s="15">
        <v>1</v>
      </c>
      <c r="F67" s="15"/>
      <c r="G67" s="13">
        <f t="shared" si="3"/>
        <v>1</v>
      </c>
      <c r="H67" s="196"/>
      <c r="I67" s="93" t="s">
        <v>356</v>
      </c>
      <c r="J67" s="93"/>
    </row>
    <row r="68" spans="1:10" ht="14.5" customHeight="1" thickBot="1" x14ac:dyDescent="0.5">
      <c r="A68" s="14" t="s">
        <v>357</v>
      </c>
      <c r="B68" s="15">
        <v>1</v>
      </c>
      <c r="C68" s="15"/>
      <c r="D68" s="15">
        <v>1</v>
      </c>
      <c r="E68" s="15"/>
      <c r="F68" s="15"/>
      <c r="G68" s="13">
        <f t="shared" si="3"/>
        <v>2</v>
      </c>
      <c r="H68" s="196"/>
      <c r="I68" s="93"/>
      <c r="J68" s="7"/>
    </row>
    <row r="69" spans="1:10" ht="14.5" customHeight="1" thickBot="1" x14ac:dyDescent="0.5">
      <c r="A69" s="14" t="s">
        <v>358</v>
      </c>
      <c r="B69" s="15"/>
      <c r="C69" s="15">
        <v>1</v>
      </c>
      <c r="D69" s="15">
        <v>1</v>
      </c>
      <c r="E69" s="15">
        <v>1</v>
      </c>
      <c r="F69" s="15">
        <v>1</v>
      </c>
      <c r="G69" s="13">
        <f t="shared" si="3"/>
        <v>4</v>
      </c>
      <c r="H69" s="196"/>
      <c r="I69" s="93"/>
      <c r="J69" s="93"/>
    </row>
    <row r="70" spans="1:10" ht="14.5" customHeight="1" thickBot="1" x14ac:dyDescent="0.5">
      <c r="A70" s="104" t="s">
        <v>359</v>
      </c>
      <c r="B70" s="33"/>
      <c r="C70" s="33">
        <v>1</v>
      </c>
      <c r="D70" s="33"/>
      <c r="E70" s="33"/>
      <c r="F70" s="34"/>
      <c r="G70" s="13">
        <f t="shared" si="3"/>
        <v>1</v>
      </c>
      <c r="H70" s="196"/>
      <c r="I70" s="137"/>
      <c r="J70" s="137"/>
    </row>
    <row r="71" spans="1:10" ht="14.5" customHeight="1" thickBot="1" x14ac:dyDescent="0.5">
      <c r="A71" s="104" t="s">
        <v>492</v>
      </c>
      <c r="B71" s="33"/>
      <c r="C71" s="33"/>
      <c r="D71" s="33">
        <v>1</v>
      </c>
      <c r="E71" s="33">
        <v>1</v>
      </c>
      <c r="F71" s="34"/>
      <c r="G71" s="13">
        <f t="shared" si="3"/>
        <v>2</v>
      </c>
      <c r="H71" s="196"/>
      <c r="I71" s="137"/>
      <c r="J71" s="137"/>
    </row>
    <row r="72" spans="1:10" ht="14.5" customHeight="1" thickBot="1" x14ac:dyDescent="0.5">
      <c r="A72" s="14" t="s">
        <v>360</v>
      </c>
      <c r="B72" s="15">
        <v>1</v>
      </c>
      <c r="C72" s="15"/>
      <c r="D72" s="15">
        <v>1</v>
      </c>
      <c r="E72" s="15">
        <v>1</v>
      </c>
      <c r="F72" s="15">
        <v>1</v>
      </c>
      <c r="G72" s="13">
        <f t="shared" si="3"/>
        <v>4</v>
      </c>
      <c r="H72" s="196"/>
      <c r="I72" s="93"/>
      <c r="J72" s="7"/>
    </row>
    <row r="73" spans="1:10" ht="14.5" customHeight="1" thickBot="1" x14ac:dyDescent="0.5">
      <c r="A73" s="51" t="s">
        <v>361</v>
      </c>
      <c r="B73" s="15">
        <v>1</v>
      </c>
      <c r="C73" s="15"/>
      <c r="D73" s="15"/>
      <c r="E73" s="15">
        <v>1</v>
      </c>
      <c r="F73" s="15"/>
      <c r="G73" s="13">
        <f t="shared" si="3"/>
        <v>2</v>
      </c>
      <c r="H73" s="196"/>
      <c r="I73" s="93" t="s">
        <v>362</v>
      </c>
      <c r="J73" s="7"/>
    </row>
    <row r="74" spans="1:10" ht="14.5" customHeight="1" thickBot="1" x14ac:dyDescent="0.5">
      <c r="A74" s="102" t="s">
        <v>363</v>
      </c>
      <c r="B74" s="33">
        <v>1</v>
      </c>
      <c r="C74" s="33">
        <v>1</v>
      </c>
      <c r="D74" s="33">
        <v>1</v>
      </c>
      <c r="E74" s="33"/>
      <c r="F74" s="34"/>
      <c r="G74" s="13">
        <f t="shared" si="3"/>
        <v>3</v>
      </c>
      <c r="H74" s="196"/>
      <c r="I74" s="137"/>
      <c r="J74" s="137"/>
    </row>
    <row r="75" spans="1:10" ht="14.5" customHeight="1" thickBot="1" x14ac:dyDescent="0.5">
      <c r="A75" s="104" t="s">
        <v>364</v>
      </c>
      <c r="B75" s="33">
        <v>1</v>
      </c>
      <c r="C75" s="33"/>
      <c r="D75" s="33"/>
      <c r="E75" s="33"/>
      <c r="F75" s="34"/>
      <c r="G75" s="13">
        <f t="shared" si="3"/>
        <v>1</v>
      </c>
      <c r="H75" s="196"/>
      <c r="I75" s="137"/>
      <c r="J75" s="137"/>
    </row>
    <row r="76" spans="1:10" ht="14.5" customHeight="1" thickBot="1" x14ac:dyDescent="0.5">
      <c r="A76" s="104" t="s">
        <v>365</v>
      </c>
      <c r="B76" s="33"/>
      <c r="C76" s="33">
        <v>1</v>
      </c>
      <c r="D76" s="33">
        <v>1</v>
      </c>
      <c r="E76" s="33"/>
      <c r="F76" s="34"/>
      <c r="G76" s="13">
        <f t="shared" si="3"/>
        <v>2</v>
      </c>
      <c r="H76" s="196"/>
      <c r="I76" s="137"/>
      <c r="J76" s="137"/>
    </row>
    <row r="77" spans="1:10" ht="14.5" customHeight="1" thickBot="1" x14ac:dyDescent="0.5">
      <c r="A77" s="104" t="s">
        <v>366</v>
      </c>
      <c r="B77" s="33">
        <v>1</v>
      </c>
      <c r="C77" s="33"/>
      <c r="D77" s="33"/>
      <c r="E77" s="33"/>
      <c r="F77" s="34"/>
      <c r="G77" s="13">
        <f t="shared" si="3"/>
        <v>1</v>
      </c>
      <c r="H77" s="196"/>
      <c r="I77" s="137"/>
      <c r="J77" s="137"/>
    </row>
    <row r="78" spans="1:10" ht="14.5" customHeight="1" thickBot="1" x14ac:dyDescent="0.5">
      <c r="A78" s="104" t="s">
        <v>367</v>
      </c>
      <c r="B78" s="33"/>
      <c r="C78" s="33"/>
      <c r="D78" s="33">
        <v>1</v>
      </c>
      <c r="E78" s="33"/>
      <c r="F78" s="34"/>
      <c r="G78" s="13">
        <f t="shared" si="3"/>
        <v>1</v>
      </c>
      <c r="H78" s="196"/>
      <c r="I78" s="137"/>
      <c r="J78" s="137"/>
    </row>
    <row r="79" spans="1:10" ht="14.5" customHeight="1" thickBot="1" x14ac:dyDescent="0.5">
      <c r="A79" s="102" t="s">
        <v>368</v>
      </c>
      <c r="B79" s="33">
        <v>1</v>
      </c>
      <c r="C79" s="33"/>
      <c r="D79" s="33">
        <v>1</v>
      </c>
      <c r="E79" s="33"/>
      <c r="F79" s="34"/>
      <c r="G79" s="13">
        <f t="shared" si="3"/>
        <v>2</v>
      </c>
      <c r="H79" s="196"/>
      <c r="I79" s="137" t="s">
        <v>369</v>
      </c>
    </row>
    <row r="80" spans="1:10" ht="14.5" customHeight="1" thickBot="1" x14ac:dyDescent="0.5">
      <c r="A80" s="102" t="s">
        <v>370</v>
      </c>
      <c r="B80" s="33">
        <v>1</v>
      </c>
      <c r="C80" s="33"/>
      <c r="D80" s="33"/>
      <c r="E80" s="33">
        <v>1</v>
      </c>
      <c r="F80" s="34"/>
      <c r="G80" s="13">
        <f t="shared" si="3"/>
        <v>2</v>
      </c>
      <c r="H80" s="196"/>
      <c r="I80" s="137"/>
    </row>
    <row r="81" spans="1:11" ht="14.5" customHeight="1" thickBot="1" x14ac:dyDescent="0.5">
      <c r="A81" s="102" t="s">
        <v>371</v>
      </c>
      <c r="B81" s="33">
        <v>1</v>
      </c>
      <c r="C81" s="33">
        <v>1</v>
      </c>
      <c r="D81" s="33"/>
      <c r="E81" s="33">
        <v>1</v>
      </c>
      <c r="F81" s="34"/>
      <c r="G81" s="13">
        <f t="shared" si="3"/>
        <v>3</v>
      </c>
      <c r="H81" s="196"/>
      <c r="I81" s="137"/>
      <c r="J81" s="137"/>
    </row>
    <row r="82" spans="1:11" ht="14.5" customHeight="1" thickBot="1" x14ac:dyDescent="0.5">
      <c r="A82" s="104" t="s">
        <v>372</v>
      </c>
      <c r="B82" s="33"/>
      <c r="C82" s="33"/>
      <c r="D82" s="33"/>
      <c r="E82" s="33">
        <v>1</v>
      </c>
      <c r="F82" s="34"/>
      <c r="G82" s="13">
        <f t="shared" si="3"/>
        <v>1</v>
      </c>
      <c r="H82" s="196"/>
      <c r="I82" s="137"/>
      <c r="J82" s="137"/>
    </row>
    <row r="83" spans="1:11" ht="14.5" customHeight="1" x14ac:dyDescent="0.45">
      <c r="A83" s="102" t="s">
        <v>373</v>
      </c>
      <c r="B83" s="33"/>
      <c r="C83" s="33"/>
      <c r="D83" s="33"/>
      <c r="E83" s="33">
        <v>1</v>
      </c>
      <c r="F83" s="34"/>
      <c r="G83" s="13">
        <f t="shared" si="3"/>
        <v>1</v>
      </c>
      <c r="H83" s="197"/>
      <c r="I83" s="137"/>
      <c r="J83" s="137"/>
    </row>
    <row r="84" spans="1:11" ht="33.65" customHeight="1" x14ac:dyDescent="0.45">
      <c r="A84" s="96" t="s">
        <v>374</v>
      </c>
      <c r="B84" s="97"/>
      <c r="C84" s="97"/>
      <c r="D84" s="97"/>
      <c r="E84" s="97"/>
      <c r="F84" s="98"/>
      <c r="G84" s="98"/>
      <c r="H84" s="99"/>
      <c r="I84" s="100"/>
      <c r="J84" s="101"/>
      <c r="K84" s="100"/>
    </row>
    <row r="85" spans="1:11" s="56" customFormat="1" ht="14.5" customHeight="1" thickBot="1" x14ac:dyDescent="0.5">
      <c r="A85" s="57" t="s">
        <v>375</v>
      </c>
      <c r="B85" s="58"/>
      <c r="C85" s="58"/>
      <c r="D85" s="58"/>
      <c r="E85" s="58"/>
      <c r="F85" s="58"/>
      <c r="G85" s="60"/>
      <c r="H85" s="94"/>
      <c r="I85" s="94"/>
      <c r="J85" s="94"/>
    </row>
    <row r="86" spans="1:11" ht="14.5" customHeight="1" thickBot="1" x14ac:dyDescent="0.5">
      <c r="A86" s="14" t="s">
        <v>376</v>
      </c>
      <c r="B86" s="15"/>
      <c r="C86" s="15"/>
      <c r="D86" s="15"/>
      <c r="E86" s="15"/>
      <c r="F86" s="15">
        <v>1</v>
      </c>
      <c r="G86" s="13">
        <f>SUM(A86:F86)</f>
        <v>1</v>
      </c>
      <c r="H86" s="195" t="s">
        <v>377</v>
      </c>
      <c r="I86" s="93"/>
      <c r="J86" s="93"/>
    </row>
    <row r="87" spans="1:11" ht="14.5" customHeight="1" thickBot="1" x14ac:dyDescent="0.5">
      <c r="A87" s="14" t="s">
        <v>378</v>
      </c>
      <c r="B87" s="15"/>
      <c r="C87" s="15"/>
      <c r="D87" s="15">
        <v>1</v>
      </c>
      <c r="E87" s="15"/>
      <c r="F87" s="15"/>
      <c r="G87" s="13">
        <f>SUM(A87:F87)</f>
        <v>1</v>
      </c>
      <c r="H87" s="196"/>
      <c r="I87" s="93"/>
      <c r="J87" s="93"/>
    </row>
    <row r="88" spans="1:11" ht="14.5" customHeight="1" thickBot="1" x14ac:dyDescent="0.5">
      <c r="A88" s="102" t="s">
        <v>379</v>
      </c>
      <c r="B88" s="33">
        <v>1</v>
      </c>
      <c r="C88" s="33"/>
      <c r="D88" s="33">
        <v>1</v>
      </c>
      <c r="E88" s="33">
        <v>1</v>
      </c>
      <c r="F88" s="34"/>
      <c r="G88" s="13">
        <f>SUM(A88:F88)</f>
        <v>3</v>
      </c>
      <c r="H88" s="196"/>
      <c r="I88" s="137" t="s">
        <v>380</v>
      </c>
    </row>
    <row r="89" spans="1:11" ht="14.5" customHeight="1" x14ac:dyDescent="0.45">
      <c r="A89" s="104" t="s">
        <v>381</v>
      </c>
      <c r="B89" s="33">
        <v>1</v>
      </c>
      <c r="C89" s="33"/>
      <c r="D89" s="33">
        <v>1</v>
      </c>
      <c r="E89" s="33"/>
      <c r="F89" s="34"/>
      <c r="G89" s="13">
        <f>SUM(A89:F89)</f>
        <v>2</v>
      </c>
      <c r="H89" s="196"/>
      <c r="I89" s="137" t="s">
        <v>382</v>
      </c>
    </row>
    <row r="90" spans="1:11" s="56" customFormat="1" ht="14.5" customHeight="1" thickBot="1" x14ac:dyDescent="0.5">
      <c r="A90" s="57" t="s">
        <v>383</v>
      </c>
      <c r="B90" s="58"/>
      <c r="C90" s="58"/>
      <c r="D90" s="58"/>
      <c r="E90" s="58"/>
      <c r="F90" s="58"/>
      <c r="G90" s="60"/>
      <c r="H90" s="196"/>
      <c r="I90" s="94"/>
      <c r="J90" s="94"/>
    </row>
    <row r="91" spans="1:11" ht="14.5" customHeight="1" thickBot="1" x14ac:dyDescent="0.5">
      <c r="A91" s="14" t="s">
        <v>384</v>
      </c>
      <c r="B91" s="15"/>
      <c r="C91" s="15"/>
      <c r="D91" s="15"/>
      <c r="E91" s="15"/>
      <c r="F91" s="15">
        <v>1</v>
      </c>
      <c r="G91" s="13">
        <f>SUM(A91:F91)</f>
        <v>1</v>
      </c>
      <c r="H91" s="196"/>
      <c r="I91" s="93"/>
      <c r="J91" s="93"/>
    </row>
    <row r="92" spans="1:11" ht="14.5" customHeight="1" thickBot="1" x14ac:dyDescent="0.5">
      <c r="A92" s="102" t="s">
        <v>385</v>
      </c>
      <c r="B92" s="33"/>
      <c r="C92" s="33">
        <v>1</v>
      </c>
      <c r="D92" s="33">
        <v>1</v>
      </c>
      <c r="E92" s="33">
        <v>1</v>
      </c>
      <c r="F92" s="34"/>
      <c r="G92" s="13">
        <f>SUM(A92:F92)</f>
        <v>3</v>
      </c>
      <c r="H92" s="196"/>
      <c r="I92" s="137"/>
      <c r="J92" s="137"/>
    </row>
    <row r="93" spans="1:11" ht="14.5" customHeight="1" thickBot="1" x14ac:dyDescent="0.5">
      <c r="A93" s="104" t="s">
        <v>386</v>
      </c>
      <c r="B93" s="33"/>
      <c r="C93" s="33">
        <v>1</v>
      </c>
      <c r="D93" s="33">
        <v>1</v>
      </c>
      <c r="E93" s="33"/>
      <c r="F93" s="34"/>
      <c r="G93" s="13">
        <f>SUM(A93:F93)</f>
        <v>2</v>
      </c>
      <c r="H93" s="196"/>
      <c r="I93" s="137" t="s">
        <v>387</v>
      </c>
      <c r="J93" s="137"/>
    </row>
    <row r="94" spans="1:11" ht="14.5" customHeight="1" thickBot="1" x14ac:dyDescent="0.5">
      <c r="A94" s="102" t="s">
        <v>388</v>
      </c>
      <c r="B94" s="33">
        <v>1</v>
      </c>
      <c r="C94" s="33"/>
      <c r="D94" s="33"/>
      <c r="E94" s="33"/>
      <c r="F94" s="34"/>
      <c r="G94" s="13">
        <f>SUM(A94:F94)</f>
        <v>1</v>
      </c>
      <c r="H94" s="196"/>
      <c r="I94" s="137"/>
      <c r="J94" s="137"/>
    </row>
    <row r="95" spans="1:11" ht="14.5" customHeight="1" x14ac:dyDescent="0.45">
      <c r="A95" s="102" t="s">
        <v>389</v>
      </c>
      <c r="B95" s="33"/>
      <c r="C95" s="33"/>
      <c r="D95" s="33"/>
      <c r="E95" s="33">
        <v>1</v>
      </c>
      <c r="F95" s="34"/>
      <c r="G95" s="13">
        <f>SUM(A95:F95)</f>
        <v>1</v>
      </c>
      <c r="H95" s="196"/>
      <c r="I95" s="137"/>
      <c r="J95" s="137"/>
    </row>
    <row r="96" spans="1:11" s="56" customFormat="1" ht="14.5" customHeight="1" thickBot="1" x14ac:dyDescent="0.5">
      <c r="A96" s="57" t="s">
        <v>390</v>
      </c>
      <c r="B96" s="58"/>
      <c r="C96" s="58"/>
      <c r="D96" s="58"/>
      <c r="E96" s="58"/>
      <c r="F96" s="58"/>
      <c r="G96" s="60"/>
      <c r="H96" s="196"/>
      <c r="I96" s="94"/>
      <c r="J96" s="94"/>
    </row>
    <row r="97" spans="1:11" ht="14.5" customHeight="1" thickBot="1" x14ac:dyDescent="0.5">
      <c r="A97" s="14" t="s">
        <v>391</v>
      </c>
      <c r="B97" s="15">
        <v>1</v>
      </c>
      <c r="C97" s="15"/>
      <c r="D97" s="15"/>
      <c r="E97" s="15"/>
      <c r="F97" s="15"/>
      <c r="G97" s="13">
        <f>SUM(A97:F97)</f>
        <v>1</v>
      </c>
      <c r="H97" s="196"/>
      <c r="I97" s="93"/>
      <c r="J97" s="93"/>
    </row>
    <row r="98" spans="1:11" ht="14.5" customHeight="1" x14ac:dyDescent="0.45">
      <c r="A98" s="102" t="s">
        <v>392</v>
      </c>
      <c r="B98" s="33">
        <v>1</v>
      </c>
      <c r="C98" s="33">
        <v>1</v>
      </c>
      <c r="D98" s="33"/>
      <c r="E98" s="33"/>
      <c r="F98" s="34"/>
      <c r="G98" s="13">
        <f>SUM(A98:F98)</f>
        <v>2</v>
      </c>
      <c r="H98" s="197"/>
      <c r="I98" s="137"/>
    </row>
    <row r="99" spans="1:11" ht="33.65" customHeight="1" x14ac:dyDescent="0.45">
      <c r="A99" s="96" t="s">
        <v>393</v>
      </c>
      <c r="B99" s="97"/>
      <c r="C99" s="97"/>
      <c r="D99" s="97"/>
      <c r="E99" s="97"/>
      <c r="F99" s="98"/>
      <c r="G99" s="98"/>
      <c r="H99" s="99"/>
      <c r="I99" s="100"/>
      <c r="J99" s="101"/>
      <c r="K99" s="100"/>
    </row>
    <row r="100" spans="1:11" s="56" customFormat="1" ht="14.5" customHeight="1" thickBot="1" x14ac:dyDescent="0.5">
      <c r="A100" s="57" t="s">
        <v>394</v>
      </c>
      <c r="B100" s="58"/>
      <c r="C100" s="58"/>
      <c r="D100" s="58"/>
      <c r="E100" s="58"/>
      <c r="F100" s="58"/>
      <c r="G100" s="60"/>
      <c r="H100" s="94"/>
      <c r="I100" s="94"/>
      <c r="J100" s="94"/>
    </row>
    <row r="101" spans="1:11" ht="14.5" customHeight="1" thickBot="1" x14ac:dyDescent="0.5">
      <c r="A101" s="14" t="s">
        <v>395</v>
      </c>
      <c r="B101" s="15">
        <v>1</v>
      </c>
      <c r="C101" s="15"/>
      <c r="D101" s="15">
        <v>1</v>
      </c>
      <c r="E101" s="15">
        <v>1</v>
      </c>
      <c r="F101" s="15">
        <v>1</v>
      </c>
      <c r="G101" s="13">
        <f t="shared" ref="G101:G112" si="4">SUM(A101:F101)</f>
        <v>4</v>
      </c>
      <c r="H101" s="195" t="s">
        <v>396</v>
      </c>
      <c r="I101" s="93"/>
      <c r="J101" s="93"/>
    </row>
    <row r="102" spans="1:11" ht="14.5" customHeight="1" thickBot="1" x14ac:dyDescent="0.5">
      <c r="A102" s="51" t="s">
        <v>397</v>
      </c>
      <c r="B102" s="15"/>
      <c r="C102" s="15"/>
      <c r="D102" s="15"/>
      <c r="E102" s="15">
        <v>1</v>
      </c>
      <c r="F102" s="15"/>
      <c r="G102" s="13">
        <f t="shared" si="4"/>
        <v>1</v>
      </c>
      <c r="H102" s="196"/>
      <c r="I102" s="93"/>
      <c r="J102" s="93"/>
    </row>
    <row r="103" spans="1:11" ht="14.5" customHeight="1" thickBot="1" x14ac:dyDescent="0.5">
      <c r="A103" s="51" t="s">
        <v>398</v>
      </c>
      <c r="B103" s="15">
        <v>1</v>
      </c>
      <c r="C103" s="15"/>
      <c r="D103" s="15"/>
      <c r="E103" s="15"/>
      <c r="F103" s="15">
        <v>1</v>
      </c>
      <c r="G103" s="13">
        <f t="shared" si="4"/>
        <v>2</v>
      </c>
      <c r="H103" s="196"/>
      <c r="I103" s="93"/>
      <c r="J103" s="93"/>
    </row>
    <row r="104" spans="1:11" ht="14.5" customHeight="1" thickBot="1" x14ac:dyDescent="0.5">
      <c r="A104" s="51" t="s">
        <v>399</v>
      </c>
      <c r="B104" s="15"/>
      <c r="C104" s="15"/>
      <c r="D104" s="15"/>
      <c r="E104" s="15"/>
      <c r="F104" s="15">
        <v>1</v>
      </c>
      <c r="G104" s="13">
        <f t="shared" si="4"/>
        <v>1</v>
      </c>
      <c r="H104" s="196"/>
      <c r="I104" s="93"/>
      <c r="J104" s="93"/>
    </row>
    <row r="105" spans="1:11" ht="13.5" customHeight="1" thickBot="1" x14ac:dyDescent="0.5">
      <c r="A105" s="51" t="s">
        <v>400</v>
      </c>
      <c r="B105" s="15"/>
      <c r="C105" s="15"/>
      <c r="D105" s="15">
        <v>1</v>
      </c>
      <c r="E105" s="15"/>
      <c r="F105" s="15"/>
      <c r="G105" s="13">
        <f t="shared" si="4"/>
        <v>1</v>
      </c>
      <c r="H105" s="196"/>
      <c r="I105" s="93"/>
      <c r="J105" s="93"/>
    </row>
    <row r="106" spans="1:11" ht="14.5" customHeight="1" thickBot="1" x14ac:dyDescent="0.5">
      <c r="A106" s="104" t="s">
        <v>401</v>
      </c>
      <c r="B106" s="33">
        <v>1</v>
      </c>
      <c r="C106" s="33"/>
      <c r="D106" s="33"/>
      <c r="E106" s="33"/>
      <c r="F106" s="34"/>
      <c r="G106" s="13">
        <f t="shared" si="4"/>
        <v>1</v>
      </c>
      <c r="H106" s="196"/>
      <c r="I106" s="144" t="s">
        <v>402</v>
      </c>
      <c r="J106" s="137"/>
    </row>
    <row r="107" spans="1:11" ht="14.5" customHeight="1" thickBot="1" x14ac:dyDescent="0.5">
      <c r="A107" s="51" t="s">
        <v>403</v>
      </c>
      <c r="B107" s="15"/>
      <c r="C107" s="15"/>
      <c r="D107" s="15"/>
      <c r="E107" s="15">
        <v>1</v>
      </c>
      <c r="F107" s="15"/>
      <c r="G107" s="13">
        <f t="shared" si="4"/>
        <v>1</v>
      </c>
      <c r="H107" s="196"/>
      <c r="I107" s="93"/>
      <c r="J107" s="93"/>
    </row>
    <row r="108" spans="1:11" ht="14.5" customHeight="1" thickBot="1" x14ac:dyDescent="0.5">
      <c r="A108" s="14" t="s">
        <v>404</v>
      </c>
      <c r="B108" s="15">
        <v>1</v>
      </c>
      <c r="C108" s="15"/>
      <c r="D108" s="15"/>
      <c r="E108" s="15"/>
      <c r="F108" s="15">
        <v>1</v>
      </c>
      <c r="G108" s="13">
        <f t="shared" si="4"/>
        <v>2</v>
      </c>
      <c r="H108" s="196"/>
      <c r="I108" s="93"/>
      <c r="J108" s="93"/>
    </row>
    <row r="109" spans="1:11" ht="14.5" customHeight="1" thickBot="1" x14ac:dyDescent="0.5">
      <c r="A109" s="14" t="s">
        <v>405</v>
      </c>
      <c r="B109" s="15"/>
      <c r="C109" s="15"/>
      <c r="D109" s="15">
        <v>1</v>
      </c>
      <c r="E109" s="15"/>
      <c r="F109" s="15"/>
      <c r="G109" s="13">
        <f t="shared" si="4"/>
        <v>1</v>
      </c>
      <c r="H109" s="196"/>
      <c r="I109" s="93" t="s">
        <v>406</v>
      </c>
      <c r="J109" s="93"/>
    </row>
    <row r="110" spans="1:11" ht="14.5" customHeight="1" thickBot="1" x14ac:dyDescent="0.5">
      <c r="A110" s="14" t="s">
        <v>407</v>
      </c>
      <c r="B110" s="15"/>
      <c r="C110" s="15"/>
      <c r="D110" s="15"/>
      <c r="E110" s="15">
        <v>1</v>
      </c>
      <c r="F110" s="15">
        <v>1</v>
      </c>
      <c r="G110" s="13">
        <f t="shared" si="4"/>
        <v>2</v>
      </c>
      <c r="H110" s="196"/>
      <c r="I110" s="93"/>
      <c r="J110" s="93"/>
    </row>
    <row r="111" spans="1:11" ht="14.5" customHeight="1" thickBot="1" x14ac:dyDescent="0.5">
      <c r="A111" s="51" t="s">
        <v>408</v>
      </c>
      <c r="B111" s="15"/>
      <c r="C111" s="15"/>
      <c r="D111" s="15"/>
      <c r="E111" s="15">
        <v>1</v>
      </c>
      <c r="F111" s="15"/>
      <c r="G111" s="13">
        <f t="shared" si="4"/>
        <v>1</v>
      </c>
      <c r="H111" s="196"/>
      <c r="I111" s="93"/>
      <c r="J111" s="93"/>
    </row>
    <row r="112" spans="1:11" ht="14.5" customHeight="1" x14ac:dyDescent="0.45">
      <c r="A112" s="51" t="s">
        <v>409</v>
      </c>
      <c r="B112" s="15"/>
      <c r="C112" s="15"/>
      <c r="D112" s="15"/>
      <c r="E112" s="15">
        <v>1</v>
      </c>
      <c r="F112" s="15"/>
      <c r="G112" s="13">
        <f t="shared" si="4"/>
        <v>1</v>
      </c>
      <c r="H112" s="196"/>
      <c r="I112" s="93"/>
      <c r="J112" s="93"/>
    </row>
    <row r="113" spans="1:11" ht="33.65" customHeight="1" x14ac:dyDescent="0.45">
      <c r="A113" s="96" t="s">
        <v>410</v>
      </c>
      <c r="B113" s="97"/>
      <c r="C113" s="97"/>
      <c r="D113" s="97"/>
      <c r="E113" s="97"/>
      <c r="F113" s="98"/>
      <c r="G113" s="98"/>
      <c r="H113" s="99"/>
      <c r="I113" s="100"/>
      <c r="J113" s="101"/>
      <c r="K113" s="100"/>
    </row>
    <row r="114" spans="1:11" s="56" customFormat="1" ht="14.5" customHeight="1" thickBot="1" x14ac:dyDescent="0.5">
      <c r="A114" s="57" t="s">
        <v>411</v>
      </c>
      <c r="B114" s="58"/>
      <c r="C114" s="58"/>
      <c r="D114" s="58"/>
      <c r="E114" s="58"/>
      <c r="F114" s="58"/>
      <c r="G114" s="60"/>
      <c r="H114" s="94"/>
      <c r="I114" s="94"/>
      <c r="J114" s="94"/>
    </row>
    <row r="115" spans="1:11" ht="14.5" customHeight="1" thickBot="1" x14ac:dyDescent="0.5">
      <c r="A115" s="14" t="s">
        <v>412</v>
      </c>
      <c r="B115" s="15"/>
      <c r="C115" s="15"/>
      <c r="D115" s="15"/>
      <c r="E115" s="15"/>
      <c r="F115" s="15">
        <v>1</v>
      </c>
      <c r="G115" s="13">
        <f t="shared" ref="G115:G122" si="5">SUM(A115:F115)</f>
        <v>1</v>
      </c>
      <c r="H115" s="195" t="s">
        <v>413</v>
      </c>
      <c r="I115" s="93"/>
      <c r="J115" s="93"/>
    </row>
    <row r="116" spans="1:11" ht="14.5" customHeight="1" thickBot="1" x14ac:dyDescent="0.5">
      <c r="A116" s="14" t="s">
        <v>414</v>
      </c>
      <c r="B116" s="15"/>
      <c r="C116" s="15">
        <v>1</v>
      </c>
      <c r="D116" s="15">
        <v>1</v>
      </c>
      <c r="E116" s="15">
        <v>1</v>
      </c>
      <c r="F116" s="15">
        <v>1</v>
      </c>
      <c r="G116" s="13">
        <f t="shared" si="5"/>
        <v>4</v>
      </c>
      <c r="H116" s="196"/>
      <c r="I116" s="93"/>
      <c r="J116" s="93"/>
    </row>
    <row r="117" spans="1:11" ht="14.5" customHeight="1" thickBot="1" x14ac:dyDescent="0.5">
      <c r="A117" s="104" t="s">
        <v>415</v>
      </c>
      <c r="B117" s="33"/>
      <c r="C117" s="33">
        <v>1</v>
      </c>
      <c r="D117" s="33">
        <v>1</v>
      </c>
      <c r="E117" s="33">
        <v>1</v>
      </c>
      <c r="F117" s="34"/>
      <c r="G117" s="13">
        <f t="shared" si="5"/>
        <v>3</v>
      </c>
      <c r="H117" s="196"/>
      <c r="I117" s="137"/>
      <c r="J117" s="137"/>
    </row>
    <row r="118" spans="1:11" ht="14.5" customHeight="1" thickBot="1" x14ac:dyDescent="0.5">
      <c r="A118" s="51" t="s">
        <v>416</v>
      </c>
      <c r="B118" s="15"/>
      <c r="C118" s="15"/>
      <c r="D118" s="15"/>
      <c r="E118" s="15">
        <v>1</v>
      </c>
      <c r="F118" s="15"/>
      <c r="G118" s="13">
        <f t="shared" si="5"/>
        <v>1</v>
      </c>
      <c r="H118" s="196"/>
      <c r="I118" s="93"/>
      <c r="J118" s="93"/>
    </row>
    <row r="119" spans="1:11" ht="14.5" customHeight="1" thickBot="1" x14ac:dyDescent="0.5">
      <c r="A119" s="102" t="s">
        <v>417</v>
      </c>
      <c r="B119" s="33">
        <v>1</v>
      </c>
      <c r="C119" s="33"/>
      <c r="D119" s="33"/>
      <c r="E119" s="33"/>
      <c r="F119" s="34"/>
      <c r="G119" s="13">
        <f t="shared" si="5"/>
        <v>1</v>
      </c>
      <c r="H119" s="196"/>
      <c r="I119" s="137"/>
      <c r="J119" s="137"/>
    </row>
    <row r="120" spans="1:11" ht="14.5" customHeight="1" thickBot="1" x14ac:dyDescent="0.5">
      <c r="A120" s="102" t="s">
        <v>418</v>
      </c>
      <c r="B120" s="33"/>
      <c r="C120" s="33"/>
      <c r="D120" s="33"/>
      <c r="E120" s="33">
        <v>1</v>
      </c>
      <c r="F120" s="34"/>
      <c r="G120" s="13">
        <f t="shared" si="5"/>
        <v>1</v>
      </c>
      <c r="H120" s="196"/>
      <c r="I120" s="137"/>
      <c r="J120" s="137"/>
    </row>
    <row r="121" spans="1:11" ht="14.5" customHeight="1" thickBot="1" x14ac:dyDescent="0.5">
      <c r="A121" s="104" t="s">
        <v>419</v>
      </c>
      <c r="B121" s="33"/>
      <c r="C121" s="33"/>
      <c r="D121" s="33"/>
      <c r="E121" s="33">
        <v>1</v>
      </c>
      <c r="F121" s="34"/>
      <c r="G121" s="13">
        <f t="shared" si="5"/>
        <v>1</v>
      </c>
      <c r="H121" s="196"/>
      <c r="I121" s="137"/>
      <c r="J121" s="137"/>
    </row>
    <row r="122" spans="1:11" ht="14.5" customHeight="1" x14ac:dyDescent="0.45">
      <c r="A122" s="104" t="s">
        <v>420</v>
      </c>
      <c r="B122" s="33"/>
      <c r="C122" s="33"/>
      <c r="D122" s="33"/>
      <c r="E122" s="33">
        <v>1</v>
      </c>
      <c r="F122" s="34"/>
      <c r="G122" s="13">
        <f t="shared" si="5"/>
        <v>1</v>
      </c>
      <c r="H122" s="197"/>
      <c r="I122" s="137"/>
      <c r="J122" s="137"/>
    </row>
    <row r="123" spans="1:11" ht="33.65" customHeight="1" x14ac:dyDescent="0.45">
      <c r="A123" s="96" t="s">
        <v>493</v>
      </c>
      <c r="B123" s="97"/>
      <c r="C123" s="97"/>
      <c r="D123" s="97"/>
      <c r="E123" s="97"/>
      <c r="F123" s="98"/>
      <c r="G123" s="98"/>
      <c r="H123" s="99"/>
      <c r="I123" s="100"/>
      <c r="J123" s="101"/>
      <c r="K123" s="100"/>
    </row>
    <row r="124" spans="1:11" s="56" customFormat="1" ht="14.5" customHeight="1" thickBot="1" x14ac:dyDescent="0.5">
      <c r="A124" s="57" t="s">
        <v>494</v>
      </c>
      <c r="B124" s="58"/>
      <c r="C124" s="58"/>
      <c r="D124" s="58"/>
      <c r="E124" s="58"/>
      <c r="F124" s="58"/>
      <c r="G124" s="60"/>
      <c r="H124" s="94"/>
      <c r="I124" s="94"/>
      <c r="J124" s="94"/>
    </row>
    <row r="125" spans="1:11" ht="14.5" customHeight="1" thickBot="1" x14ac:dyDescent="0.5">
      <c r="A125" s="14" t="s">
        <v>421</v>
      </c>
      <c r="B125" s="15">
        <v>1</v>
      </c>
      <c r="C125" s="15"/>
      <c r="D125" s="15">
        <v>1</v>
      </c>
      <c r="E125" s="15">
        <v>1</v>
      </c>
      <c r="F125" s="15"/>
      <c r="G125" s="13">
        <f t="shared" ref="G125:G138" si="6">SUM(A125:F125)</f>
        <v>3</v>
      </c>
      <c r="H125" s="195" t="s">
        <v>509</v>
      </c>
      <c r="I125" s="7" t="s">
        <v>422</v>
      </c>
      <c r="J125" s="7"/>
    </row>
    <row r="126" spans="1:11" ht="14.5" customHeight="1" thickBot="1" x14ac:dyDescent="0.5">
      <c r="A126" s="51" t="s">
        <v>495</v>
      </c>
      <c r="B126" s="15"/>
      <c r="C126" s="15"/>
      <c r="D126" s="15">
        <v>1</v>
      </c>
      <c r="E126" s="15"/>
      <c r="F126" s="15"/>
      <c r="G126" s="13">
        <f t="shared" si="6"/>
        <v>1</v>
      </c>
      <c r="H126" s="196"/>
      <c r="I126" s="93"/>
      <c r="J126" s="7"/>
    </row>
    <row r="127" spans="1:11" ht="14.5" customHeight="1" thickBot="1" x14ac:dyDescent="0.5">
      <c r="A127" s="51" t="s">
        <v>496</v>
      </c>
      <c r="B127" s="15">
        <v>1</v>
      </c>
      <c r="C127" s="15"/>
      <c r="D127" s="15">
        <v>1</v>
      </c>
      <c r="E127" s="15"/>
      <c r="F127" s="15"/>
      <c r="G127" s="13">
        <f t="shared" si="6"/>
        <v>2</v>
      </c>
      <c r="H127" s="196"/>
      <c r="I127" s="93" t="s">
        <v>512</v>
      </c>
      <c r="J127" s="7"/>
    </row>
    <row r="128" spans="1:11" ht="14.5" customHeight="1" thickBot="1" x14ac:dyDescent="0.5">
      <c r="A128" s="104" t="s">
        <v>423</v>
      </c>
      <c r="B128" s="33"/>
      <c r="C128" s="33"/>
      <c r="D128" s="33"/>
      <c r="E128" s="33">
        <v>1</v>
      </c>
      <c r="F128" s="34"/>
      <c r="G128" s="13">
        <f t="shared" si="6"/>
        <v>1</v>
      </c>
      <c r="H128" s="196"/>
      <c r="I128" s="137"/>
      <c r="J128" s="137"/>
    </row>
    <row r="129" spans="1:11" ht="14.5" customHeight="1" thickBot="1" x14ac:dyDescent="0.5">
      <c r="A129" s="14" t="s">
        <v>497</v>
      </c>
      <c r="B129" s="15"/>
      <c r="C129" s="15"/>
      <c r="D129" s="15">
        <v>1</v>
      </c>
      <c r="E129" s="15">
        <v>1</v>
      </c>
      <c r="F129" s="15"/>
      <c r="G129" s="13">
        <f t="shared" si="6"/>
        <v>2</v>
      </c>
      <c r="H129" s="196"/>
      <c r="I129" s="151"/>
      <c r="J129" s="7"/>
    </row>
    <row r="130" spans="1:11" ht="14.5" customHeight="1" thickBot="1" x14ac:dyDescent="0.5">
      <c r="A130" s="104" t="s">
        <v>498</v>
      </c>
      <c r="B130" s="33"/>
      <c r="C130" s="33"/>
      <c r="D130" s="33"/>
      <c r="E130" s="33">
        <v>1</v>
      </c>
      <c r="F130" s="34"/>
      <c r="G130" s="13">
        <f t="shared" si="6"/>
        <v>1</v>
      </c>
      <c r="H130" s="196"/>
      <c r="I130" s="137"/>
      <c r="J130" s="137"/>
    </row>
    <row r="131" spans="1:11" ht="14.5" customHeight="1" thickBot="1" x14ac:dyDescent="0.5">
      <c r="A131" s="104" t="s">
        <v>499</v>
      </c>
      <c r="B131" s="33"/>
      <c r="C131" s="33"/>
      <c r="D131" s="33"/>
      <c r="E131" s="33">
        <v>1</v>
      </c>
      <c r="F131" s="34"/>
      <c r="G131" s="13">
        <f t="shared" si="6"/>
        <v>1</v>
      </c>
      <c r="H131" s="196"/>
      <c r="I131" s="137"/>
      <c r="J131" s="137"/>
    </row>
    <row r="132" spans="1:11" ht="14.5" customHeight="1" thickBot="1" x14ac:dyDescent="0.5">
      <c r="A132" s="14" t="s">
        <v>424</v>
      </c>
      <c r="B132" s="15"/>
      <c r="C132" s="15"/>
      <c r="D132" s="15"/>
      <c r="E132" s="15"/>
      <c r="F132" s="15">
        <v>1</v>
      </c>
      <c r="G132" s="13">
        <f t="shared" si="6"/>
        <v>1</v>
      </c>
      <c r="H132" s="196"/>
      <c r="I132" s="93"/>
      <c r="J132" s="93"/>
    </row>
    <row r="133" spans="1:11" ht="14.5" customHeight="1" thickBot="1" x14ac:dyDescent="0.5">
      <c r="A133" s="14" t="s">
        <v>500</v>
      </c>
      <c r="B133" s="15">
        <v>1</v>
      </c>
      <c r="C133" s="15"/>
      <c r="D133" s="15"/>
      <c r="E133" s="15">
        <v>1</v>
      </c>
      <c r="F133" s="15"/>
      <c r="G133" s="13">
        <f t="shared" si="6"/>
        <v>2</v>
      </c>
      <c r="H133" s="196"/>
      <c r="I133" s="93"/>
      <c r="J133" s="7"/>
    </row>
    <row r="134" spans="1:11" ht="14.5" customHeight="1" thickBot="1" x14ac:dyDescent="0.5">
      <c r="A134" s="102" t="s">
        <v>501</v>
      </c>
      <c r="B134" s="33"/>
      <c r="C134" s="33">
        <v>1</v>
      </c>
      <c r="D134" s="33">
        <v>1</v>
      </c>
      <c r="E134" s="33"/>
      <c r="F134" s="34"/>
      <c r="G134" s="13">
        <f t="shared" si="6"/>
        <v>2</v>
      </c>
      <c r="H134" s="196"/>
      <c r="I134" s="137"/>
      <c r="J134" s="137"/>
    </row>
    <row r="135" spans="1:11" ht="14.5" customHeight="1" thickBot="1" x14ac:dyDescent="0.5">
      <c r="A135" s="51" t="s">
        <v>502</v>
      </c>
      <c r="B135" s="15"/>
      <c r="C135" s="15"/>
      <c r="D135" s="15">
        <v>1</v>
      </c>
      <c r="E135" s="15"/>
      <c r="F135" s="15"/>
      <c r="G135" s="13">
        <f t="shared" si="6"/>
        <v>1</v>
      </c>
      <c r="H135" s="196"/>
      <c r="I135" s="93"/>
      <c r="J135" s="7"/>
    </row>
    <row r="136" spans="1:11" ht="14.5" customHeight="1" thickBot="1" x14ac:dyDescent="0.5">
      <c r="A136" s="14" t="s">
        <v>503</v>
      </c>
      <c r="B136" s="15">
        <v>1</v>
      </c>
      <c r="C136" s="15">
        <v>1</v>
      </c>
      <c r="D136" s="15"/>
      <c r="E136" s="15"/>
      <c r="F136" s="15">
        <v>1</v>
      </c>
      <c r="G136" s="13">
        <f t="shared" si="6"/>
        <v>3</v>
      </c>
      <c r="H136" s="196"/>
      <c r="I136" s="93"/>
      <c r="J136" s="93"/>
    </row>
    <row r="137" spans="1:11" ht="14.5" customHeight="1" thickBot="1" x14ac:dyDescent="0.5">
      <c r="A137" s="104" t="s">
        <v>504</v>
      </c>
      <c r="B137" s="33"/>
      <c r="C137" s="33">
        <v>1</v>
      </c>
      <c r="D137" s="33"/>
      <c r="E137" s="33"/>
      <c r="F137" s="34"/>
      <c r="G137" s="13">
        <f t="shared" si="6"/>
        <v>1</v>
      </c>
      <c r="H137" s="196"/>
      <c r="I137" s="137"/>
      <c r="J137" s="137"/>
    </row>
    <row r="138" spans="1:11" ht="14.5" customHeight="1" x14ac:dyDescent="0.45">
      <c r="A138" s="51" t="s">
        <v>425</v>
      </c>
      <c r="B138" s="15">
        <v>1</v>
      </c>
      <c r="C138" s="15"/>
      <c r="D138" s="15"/>
      <c r="E138" s="15"/>
      <c r="F138" s="15"/>
      <c r="G138" s="13">
        <f t="shared" si="6"/>
        <v>1</v>
      </c>
      <c r="H138" s="197"/>
      <c r="I138" s="93"/>
      <c r="J138" s="93"/>
    </row>
    <row r="139" spans="1:11" ht="33.65" customHeight="1" x14ac:dyDescent="0.45">
      <c r="A139" s="96" t="s">
        <v>426</v>
      </c>
      <c r="B139" s="97"/>
      <c r="C139" s="97"/>
      <c r="D139" s="97"/>
      <c r="E139" s="97"/>
      <c r="F139" s="98"/>
      <c r="G139" s="98"/>
      <c r="H139" s="99"/>
      <c r="I139" s="100"/>
      <c r="J139" s="101"/>
      <c r="K139" s="100"/>
    </row>
    <row r="140" spans="1:11" s="56" customFormat="1" ht="14.5" customHeight="1" thickBot="1" x14ac:dyDescent="0.5">
      <c r="A140" s="57" t="s">
        <v>427</v>
      </c>
      <c r="B140" s="58"/>
      <c r="C140" s="58"/>
      <c r="D140" s="58"/>
      <c r="E140" s="58"/>
      <c r="F140" s="58"/>
      <c r="G140" s="60"/>
      <c r="H140" s="94"/>
      <c r="I140" s="94"/>
      <c r="J140" s="94"/>
    </row>
    <row r="141" spans="1:11" ht="14.5" customHeight="1" thickBot="1" x14ac:dyDescent="0.5">
      <c r="A141" s="14" t="s">
        <v>428</v>
      </c>
      <c r="B141" s="15"/>
      <c r="C141" s="15"/>
      <c r="D141" s="15">
        <v>1</v>
      </c>
      <c r="E141" s="15"/>
      <c r="F141" s="15">
        <v>1</v>
      </c>
      <c r="G141" s="13">
        <f t="shared" ref="G141:G153" si="7">SUM(A141:F141)</f>
        <v>2</v>
      </c>
      <c r="H141" s="195" t="s">
        <v>510</v>
      </c>
      <c r="I141" s="93"/>
      <c r="J141" s="93"/>
    </row>
    <row r="142" spans="1:11" ht="14.5" customHeight="1" thickBot="1" x14ac:dyDescent="0.5">
      <c r="A142" s="51" t="s">
        <v>429</v>
      </c>
      <c r="B142" s="15"/>
      <c r="C142" s="15"/>
      <c r="D142" s="15"/>
      <c r="E142" s="15"/>
      <c r="F142" s="15">
        <v>1</v>
      </c>
      <c r="G142" s="13">
        <f t="shared" si="7"/>
        <v>1</v>
      </c>
      <c r="H142" s="196"/>
      <c r="I142" s="93"/>
      <c r="J142" s="93"/>
    </row>
    <row r="143" spans="1:11" ht="14.5" customHeight="1" thickBot="1" x14ac:dyDescent="0.5">
      <c r="A143" s="14" t="s">
        <v>430</v>
      </c>
      <c r="B143" s="15"/>
      <c r="C143" s="15">
        <v>1</v>
      </c>
      <c r="D143" s="15"/>
      <c r="E143" s="15"/>
      <c r="F143" s="15"/>
      <c r="G143" s="13">
        <f t="shared" si="7"/>
        <v>1</v>
      </c>
      <c r="H143" s="196"/>
      <c r="I143" s="93"/>
      <c r="J143" s="93"/>
    </row>
    <row r="144" spans="1:11" ht="14.5" customHeight="1" thickBot="1" x14ac:dyDescent="0.5">
      <c r="A144" s="159" t="s">
        <v>431</v>
      </c>
      <c r="B144" s="15">
        <v>1</v>
      </c>
      <c r="C144" s="15">
        <v>1</v>
      </c>
      <c r="D144" s="15">
        <v>1</v>
      </c>
      <c r="E144" s="15"/>
      <c r="F144" s="15">
        <v>1</v>
      </c>
      <c r="G144" s="13">
        <f t="shared" si="7"/>
        <v>4</v>
      </c>
      <c r="H144" s="196"/>
      <c r="I144" s="93"/>
      <c r="J144" s="93"/>
    </row>
    <row r="145" spans="1:11" ht="14.5" customHeight="1" thickBot="1" x14ac:dyDescent="0.5">
      <c r="A145" s="95" t="s">
        <v>432</v>
      </c>
      <c r="B145" s="15"/>
      <c r="C145" s="15"/>
      <c r="D145" s="15">
        <v>1</v>
      </c>
      <c r="E145" s="15"/>
      <c r="F145" s="15"/>
      <c r="G145" s="13">
        <f t="shared" si="7"/>
        <v>1</v>
      </c>
      <c r="H145" s="196"/>
      <c r="I145" s="93"/>
      <c r="J145" s="93"/>
    </row>
    <row r="146" spans="1:11" ht="14.5" customHeight="1" thickBot="1" x14ac:dyDescent="0.5">
      <c r="A146" s="95" t="s">
        <v>433</v>
      </c>
      <c r="B146" s="15">
        <v>1</v>
      </c>
      <c r="C146" s="15"/>
      <c r="D146" s="15"/>
      <c r="E146" s="15"/>
      <c r="F146" s="15"/>
      <c r="G146" s="13">
        <f t="shared" si="7"/>
        <v>1</v>
      </c>
      <c r="H146" s="196"/>
      <c r="I146" s="93"/>
      <c r="J146" s="93"/>
    </row>
    <row r="147" spans="1:11" ht="14.5" customHeight="1" thickBot="1" x14ac:dyDescent="0.5">
      <c r="A147" s="159" t="s">
        <v>434</v>
      </c>
      <c r="B147" s="15">
        <v>1</v>
      </c>
      <c r="C147" s="15">
        <v>1</v>
      </c>
      <c r="D147" s="15"/>
      <c r="E147" s="15"/>
      <c r="F147" s="15"/>
      <c r="G147" s="13">
        <f t="shared" si="7"/>
        <v>2</v>
      </c>
      <c r="H147" s="196"/>
      <c r="I147" s="93"/>
      <c r="J147" s="93"/>
    </row>
    <row r="148" spans="1:11" ht="14.5" customHeight="1" thickBot="1" x14ac:dyDescent="0.5">
      <c r="A148" s="159" t="s">
        <v>435</v>
      </c>
      <c r="B148" s="15"/>
      <c r="C148" s="15"/>
      <c r="D148" s="15"/>
      <c r="E148" s="15"/>
      <c r="F148" s="15">
        <v>1</v>
      </c>
      <c r="G148" s="13">
        <f t="shared" si="7"/>
        <v>1</v>
      </c>
      <c r="H148" s="196"/>
      <c r="I148" s="93"/>
      <c r="J148" s="93"/>
    </row>
    <row r="149" spans="1:11" ht="14.5" customHeight="1" thickBot="1" x14ac:dyDescent="0.5">
      <c r="A149" s="14" t="s">
        <v>436</v>
      </c>
      <c r="B149" s="15">
        <v>1</v>
      </c>
      <c r="C149" s="15"/>
      <c r="D149" s="15">
        <v>1</v>
      </c>
      <c r="E149" s="15"/>
      <c r="F149" s="15">
        <v>1</v>
      </c>
      <c r="G149" s="13">
        <f t="shared" si="7"/>
        <v>3</v>
      </c>
      <c r="H149" s="196"/>
      <c r="I149" s="93"/>
      <c r="J149" s="93"/>
    </row>
    <row r="150" spans="1:11" ht="14.5" customHeight="1" thickBot="1" x14ac:dyDescent="0.5">
      <c r="A150" s="104" t="s">
        <v>437</v>
      </c>
      <c r="C150" s="33"/>
      <c r="D150" s="33"/>
      <c r="E150" s="33">
        <v>1</v>
      </c>
      <c r="F150" s="34"/>
      <c r="G150" s="13">
        <f t="shared" si="7"/>
        <v>1</v>
      </c>
      <c r="H150" s="196"/>
      <c r="I150" s="137"/>
      <c r="J150" s="137"/>
    </row>
    <row r="151" spans="1:11" ht="14.5" customHeight="1" thickBot="1" x14ac:dyDescent="0.5">
      <c r="A151" s="104" t="s">
        <v>438</v>
      </c>
      <c r="B151" s="33">
        <v>1</v>
      </c>
      <c r="C151" s="33"/>
      <c r="D151" s="33"/>
      <c r="E151" s="33">
        <v>1</v>
      </c>
      <c r="F151" s="34"/>
      <c r="G151" s="13">
        <f t="shared" si="7"/>
        <v>2</v>
      </c>
      <c r="H151" s="196"/>
      <c r="I151" s="137"/>
      <c r="J151" s="137"/>
    </row>
    <row r="152" spans="1:11" ht="14.5" customHeight="1" thickBot="1" x14ac:dyDescent="0.5">
      <c r="A152" s="102" t="s">
        <v>439</v>
      </c>
      <c r="B152" s="33"/>
      <c r="C152" s="33">
        <v>1</v>
      </c>
      <c r="D152" s="33"/>
      <c r="E152" s="33"/>
      <c r="F152" s="34"/>
      <c r="G152" s="13">
        <f t="shared" si="7"/>
        <v>1</v>
      </c>
      <c r="H152" s="196"/>
      <c r="I152" s="147" t="s">
        <v>440</v>
      </c>
      <c r="J152" s="137"/>
    </row>
    <row r="153" spans="1:11" ht="14.5" customHeight="1" x14ac:dyDescent="0.45">
      <c r="A153" s="102" t="s">
        <v>441</v>
      </c>
      <c r="B153" s="33"/>
      <c r="C153" s="33">
        <v>1</v>
      </c>
      <c r="D153" s="33"/>
      <c r="E153" s="33"/>
      <c r="F153" s="34"/>
      <c r="G153" s="13">
        <f t="shared" si="7"/>
        <v>1</v>
      </c>
      <c r="H153" s="197"/>
      <c r="I153" s="137" t="s">
        <v>442</v>
      </c>
    </row>
    <row r="154" spans="1:11" ht="33.65" customHeight="1" x14ac:dyDescent="0.45">
      <c r="A154" s="96" t="s">
        <v>443</v>
      </c>
      <c r="B154" s="97"/>
      <c r="C154" s="97"/>
      <c r="D154" s="97"/>
      <c r="E154" s="97"/>
      <c r="F154" s="98"/>
      <c r="G154" s="98"/>
      <c r="H154" s="99"/>
      <c r="I154" s="100"/>
      <c r="J154" s="101"/>
      <c r="K154" s="100"/>
    </row>
    <row r="155" spans="1:11" s="56" customFormat="1" ht="14.5" customHeight="1" thickBot="1" x14ac:dyDescent="0.5">
      <c r="A155" s="57" t="s">
        <v>444</v>
      </c>
      <c r="B155" s="58"/>
      <c r="C155" s="58"/>
      <c r="D155" s="58"/>
      <c r="E155" s="58"/>
      <c r="F155" s="58"/>
      <c r="G155" s="60"/>
      <c r="H155" s="94"/>
      <c r="I155" s="94"/>
      <c r="J155" s="94"/>
    </row>
    <row r="156" spans="1:11" ht="14.5" customHeight="1" thickBot="1" x14ac:dyDescent="0.5">
      <c r="A156" s="14" t="s">
        <v>445</v>
      </c>
      <c r="B156" s="15"/>
      <c r="C156" s="15">
        <v>1</v>
      </c>
      <c r="D156" s="15"/>
      <c r="E156" s="15"/>
      <c r="F156" s="15">
        <v>1</v>
      </c>
      <c r="G156" s="13">
        <f t="shared" ref="G156:G165" si="8">SUM(A156:F156)</f>
        <v>2</v>
      </c>
      <c r="H156" s="195" t="s">
        <v>511</v>
      </c>
      <c r="I156" s="93"/>
      <c r="J156" s="93"/>
    </row>
    <row r="157" spans="1:11" ht="14.5" customHeight="1" thickBot="1" x14ac:dyDescent="0.5">
      <c r="A157" s="51" t="s">
        <v>505</v>
      </c>
      <c r="B157" s="15"/>
      <c r="C157" s="15">
        <v>1</v>
      </c>
      <c r="D157" s="15"/>
      <c r="E157" s="15"/>
      <c r="F157" s="15"/>
      <c r="G157" s="13">
        <f t="shared" si="8"/>
        <v>1</v>
      </c>
      <c r="H157" s="196"/>
      <c r="I157" s="93"/>
      <c r="J157" s="93"/>
    </row>
    <row r="158" spans="1:11" ht="14.5" customHeight="1" thickBot="1" x14ac:dyDescent="0.5">
      <c r="A158" s="102" t="s">
        <v>446</v>
      </c>
      <c r="B158" s="33"/>
      <c r="C158" s="33"/>
      <c r="D158" s="33">
        <v>1</v>
      </c>
      <c r="E158" s="33"/>
      <c r="F158" s="34">
        <v>1</v>
      </c>
      <c r="G158" s="13">
        <f t="shared" si="8"/>
        <v>2</v>
      </c>
      <c r="H158" s="196"/>
      <c r="I158" s="137"/>
      <c r="J158" s="137"/>
    </row>
    <row r="159" spans="1:11" ht="14.5" customHeight="1" thickBot="1" x14ac:dyDescent="0.5">
      <c r="A159" s="104" t="s">
        <v>513</v>
      </c>
      <c r="B159" s="33"/>
      <c r="C159" s="33"/>
      <c r="D159" s="33">
        <v>1</v>
      </c>
      <c r="E159" s="33"/>
      <c r="F159" s="34"/>
      <c r="G159" s="13">
        <f t="shared" si="8"/>
        <v>1</v>
      </c>
      <c r="H159" s="196"/>
      <c r="I159" s="137"/>
      <c r="J159" s="137"/>
    </row>
    <row r="160" spans="1:11" ht="14.5" customHeight="1" thickBot="1" x14ac:dyDescent="0.5">
      <c r="A160" s="51" t="s">
        <v>506</v>
      </c>
      <c r="B160" s="15"/>
      <c r="C160" s="15"/>
      <c r="D160" s="15">
        <v>1</v>
      </c>
      <c r="E160" s="15"/>
      <c r="F160" s="15">
        <v>1</v>
      </c>
      <c r="G160" s="13">
        <f t="shared" si="8"/>
        <v>2</v>
      </c>
      <c r="H160" s="196"/>
      <c r="I160" s="137"/>
      <c r="J160" s="93"/>
    </row>
    <row r="161" spans="1:10" ht="14.5" customHeight="1" thickBot="1" x14ac:dyDescent="0.5">
      <c r="A161" s="102" t="s">
        <v>447</v>
      </c>
      <c r="B161" s="33">
        <v>1</v>
      </c>
      <c r="C161" s="33">
        <v>1</v>
      </c>
      <c r="D161" s="33"/>
      <c r="E161" s="33"/>
      <c r="F161" s="34"/>
      <c r="G161" s="13">
        <f t="shared" si="8"/>
        <v>2</v>
      </c>
      <c r="H161" s="196"/>
      <c r="I161" s="137"/>
      <c r="J161" s="137"/>
    </row>
    <row r="162" spans="1:10" ht="14.5" customHeight="1" thickBot="1" x14ac:dyDescent="0.5">
      <c r="A162" s="14" t="s">
        <v>448</v>
      </c>
      <c r="B162" s="15">
        <v>1</v>
      </c>
      <c r="C162" s="15">
        <v>1</v>
      </c>
      <c r="D162" s="15"/>
      <c r="E162" s="15">
        <v>1</v>
      </c>
      <c r="F162" s="15"/>
      <c r="G162" s="13">
        <f t="shared" si="8"/>
        <v>3</v>
      </c>
      <c r="H162" s="196"/>
      <c r="I162" s="137"/>
      <c r="J162" s="93"/>
    </row>
    <row r="163" spans="1:10" ht="14.5" customHeight="1" thickBot="1" x14ac:dyDescent="0.5">
      <c r="A163" s="51" t="s">
        <v>449</v>
      </c>
      <c r="B163" s="15"/>
      <c r="C163" s="15">
        <v>1</v>
      </c>
      <c r="D163" s="15"/>
      <c r="E163" s="15"/>
      <c r="F163" s="15"/>
      <c r="G163" s="13">
        <f t="shared" si="8"/>
        <v>1</v>
      </c>
      <c r="H163" s="196"/>
      <c r="I163" s="137"/>
      <c r="J163" s="93"/>
    </row>
    <row r="164" spans="1:10" ht="14.5" customHeight="1" thickBot="1" x14ac:dyDescent="0.5">
      <c r="A164" s="51" t="s">
        <v>450</v>
      </c>
      <c r="B164" s="15">
        <v>1</v>
      </c>
      <c r="C164" s="15"/>
      <c r="D164" s="15"/>
      <c r="E164" s="15"/>
      <c r="F164" s="15"/>
      <c r="G164" s="13">
        <f t="shared" si="8"/>
        <v>1</v>
      </c>
      <c r="H164" s="196"/>
      <c r="I164" s="146" t="s">
        <v>451</v>
      </c>
      <c r="J164" s="93"/>
    </row>
    <row r="165" spans="1:10" ht="14.5" customHeight="1" x14ac:dyDescent="0.45">
      <c r="A165" s="51" t="s">
        <v>452</v>
      </c>
      <c r="B165" s="15"/>
      <c r="C165" s="15"/>
      <c r="D165" s="15"/>
      <c r="E165" s="15">
        <v>1</v>
      </c>
      <c r="F165" s="15"/>
      <c r="G165" s="13">
        <f t="shared" si="8"/>
        <v>1</v>
      </c>
      <c r="H165" s="196"/>
      <c r="I165" s="93"/>
      <c r="J165" s="93"/>
    </row>
    <row r="166" spans="1:10" s="56" customFormat="1" ht="14.5" customHeight="1" thickBot="1" x14ac:dyDescent="0.5">
      <c r="A166" s="57" t="s">
        <v>453</v>
      </c>
      <c r="B166" s="58"/>
      <c r="C166" s="58"/>
      <c r="D166" s="58"/>
      <c r="E166" s="58"/>
      <c r="F166" s="58"/>
      <c r="G166" s="60"/>
      <c r="H166" s="196"/>
      <c r="I166" s="94"/>
      <c r="J166" s="94"/>
    </row>
    <row r="167" spans="1:10" ht="14.5" customHeight="1" thickBot="1" x14ac:dyDescent="0.5">
      <c r="A167" s="14" t="s">
        <v>454</v>
      </c>
      <c r="B167" s="15"/>
      <c r="C167" s="15">
        <v>1</v>
      </c>
      <c r="D167" s="15"/>
      <c r="E167" s="15"/>
      <c r="F167" s="15"/>
      <c r="G167" s="13">
        <f t="shared" ref="G167:G176" si="9">SUM(A167:F167)</f>
        <v>1</v>
      </c>
      <c r="H167" s="196"/>
      <c r="I167" s="146"/>
      <c r="J167" s="93"/>
    </row>
    <row r="168" spans="1:10" ht="14.5" customHeight="1" thickBot="1" x14ac:dyDescent="0.5">
      <c r="A168" s="14" t="s">
        <v>455</v>
      </c>
      <c r="B168" s="15">
        <v>1</v>
      </c>
      <c r="C168" s="15"/>
      <c r="D168" s="15"/>
      <c r="E168" s="15"/>
      <c r="F168" s="15"/>
      <c r="G168" s="13">
        <f t="shared" si="9"/>
        <v>1</v>
      </c>
      <c r="H168" s="196"/>
      <c r="I168" s="137"/>
      <c r="J168" s="93"/>
    </row>
    <row r="169" spans="1:10" ht="14.5" customHeight="1" thickBot="1" x14ac:dyDescent="0.5">
      <c r="A169" s="14" t="s">
        <v>456</v>
      </c>
      <c r="B169" s="15">
        <v>1</v>
      </c>
      <c r="C169" s="15"/>
      <c r="D169" s="15"/>
      <c r="E169" s="15"/>
      <c r="F169" s="15"/>
      <c r="G169" s="13">
        <f t="shared" si="9"/>
        <v>1</v>
      </c>
      <c r="H169" s="196"/>
      <c r="I169" s="93"/>
      <c r="J169" s="7"/>
    </row>
    <row r="170" spans="1:10" ht="14.5" customHeight="1" thickBot="1" x14ac:dyDescent="0.5">
      <c r="A170" s="14" t="s">
        <v>457</v>
      </c>
      <c r="B170" s="15"/>
      <c r="C170" s="15"/>
      <c r="D170" s="15"/>
      <c r="E170" s="15"/>
      <c r="F170" s="15">
        <v>1</v>
      </c>
      <c r="G170" s="13">
        <f t="shared" si="9"/>
        <v>1</v>
      </c>
      <c r="H170" s="196"/>
      <c r="I170" s="93"/>
      <c r="J170" s="93"/>
    </row>
    <row r="171" spans="1:10" ht="14.5" customHeight="1" thickBot="1" x14ac:dyDescent="0.5">
      <c r="A171" s="14" t="s">
        <v>458</v>
      </c>
      <c r="B171" s="15">
        <v>1</v>
      </c>
      <c r="C171" s="15"/>
      <c r="D171" s="15">
        <v>1</v>
      </c>
      <c r="E171" s="15">
        <v>1</v>
      </c>
      <c r="F171" s="15"/>
      <c r="G171" s="13">
        <f t="shared" si="9"/>
        <v>3</v>
      </c>
      <c r="H171" s="196"/>
      <c r="I171" s="93"/>
      <c r="J171" s="93"/>
    </row>
    <row r="172" spans="1:10" ht="14.5" customHeight="1" thickBot="1" x14ac:dyDescent="0.5">
      <c r="A172" s="51" t="s">
        <v>459</v>
      </c>
      <c r="B172" s="15">
        <v>1</v>
      </c>
      <c r="C172" s="15"/>
      <c r="D172" s="15"/>
      <c r="E172" s="15"/>
      <c r="F172" s="15"/>
      <c r="G172" s="13">
        <f t="shared" si="9"/>
        <v>1</v>
      </c>
      <c r="H172" s="196"/>
      <c r="I172" s="93"/>
      <c r="J172" s="93"/>
    </row>
    <row r="173" spans="1:10" ht="14.5" customHeight="1" thickBot="1" x14ac:dyDescent="0.5">
      <c r="A173" s="51" t="s">
        <v>460</v>
      </c>
      <c r="B173" s="15"/>
      <c r="C173" s="15"/>
      <c r="D173" s="15"/>
      <c r="E173" s="15">
        <v>1</v>
      </c>
      <c r="F173" s="15"/>
      <c r="G173" s="13">
        <f t="shared" si="9"/>
        <v>1</v>
      </c>
      <c r="H173" s="196"/>
      <c r="I173" s="93"/>
      <c r="J173" s="7"/>
    </row>
    <row r="174" spans="1:10" ht="14.5" customHeight="1" thickBot="1" x14ac:dyDescent="0.5">
      <c r="A174" s="14" t="s">
        <v>461</v>
      </c>
      <c r="B174" s="15"/>
      <c r="C174" s="15"/>
      <c r="D174" s="15"/>
      <c r="E174" s="15">
        <v>1</v>
      </c>
      <c r="F174" s="15"/>
      <c r="G174" s="13">
        <f t="shared" si="9"/>
        <v>1</v>
      </c>
      <c r="H174" s="196"/>
      <c r="I174" s="93"/>
      <c r="J174" s="7"/>
    </row>
    <row r="175" spans="1:10" ht="14.5" customHeight="1" thickBot="1" x14ac:dyDescent="0.5">
      <c r="A175" s="51" t="s">
        <v>462</v>
      </c>
      <c r="B175" s="15"/>
      <c r="C175" s="15"/>
      <c r="D175" s="15"/>
      <c r="E175" s="15">
        <v>1</v>
      </c>
      <c r="F175" s="15"/>
      <c r="G175" s="13">
        <f t="shared" si="9"/>
        <v>1</v>
      </c>
      <c r="H175" s="196"/>
      <c r="I175" s="93"/>
      <c r="J175" s="7"/>
    </row>
    <row r="176" spans="1:10" ht="14.5" customHeight="1" x14ac:dyDescent="0.45">
      <c r="A176" s="14" t="s">
        <v>463</v>
      </c>
      <c r="B176" s="15"/>
      <c r="C176" s="15"/>
      <c r="D176" s="15"/>
      <c r="E176" s="15"/>
      <c r="F176" s="15">
        <v>1</v>
      </c>
      <c r="G176" s="13">
        <f t="shared" si="9"/>
        <v>1</v>
      </c>
      <c r="H176" s="197"/>
      <c r="I176" s="93"/>
      <c r="J176" s="7"/>
    </row>
    <row r="177" spans="1:11" ht="15" customHeight="1" thickBot="1" x14ac:dyDescent="0.5">
      <c r="A177" s="12" t="s">
        <v>524</v>
      </c>
      <c r="B177" s="18"/>
      <c r="C177" s="18"/>
      <c r="D177" s="18"/>
      <c r="E177" s="18"/>
      <c r="F177" s="18"/>
      <c r="G177" s="18"/>
      <c r="H177" s="18"/>
      <c r="I177" s="18"/>
      <c r="J177" s="18"/>
    </row>
    <row r="179" spans="1:11" ht="16.5" x14ac:dyDescent="0.45">
      <c r="K179" s="24"/>
    </row>
  </sheetData>
  <mergeCells count="13">
    <mergeCell ref="H43:H60"/>
    <mergeCell ref="H156:H176"/>
    <mergeCell ref="H141:H153"/>
    <mergeCell ref="H125:H138"/>
    <mergeCell ref="H115:H122"/>
    <mergeCell ref="H101:H112"/>
    <mergeCell ref="H86:H98"/>
    <mergeCell ref="H63:H83"/>
    <mergeCell ref="H2:H3"/>
    <mergeCell ref="G2:G3"/>
    <mergeCell ref="J2:J3"/>
    <mergeCell ref="I2:I3"/>
    <mergeCell ref="H9:H41"/>
  </mergeCells>
  <conditionalFormatting sqref="G13:G14">
    <cfRule type="colorScale" priority="77">
      <colorScale>
        <cfvo type="min"/>
        <cfvo type="max"/>
        <color theme="4" tint="0.79998168889431442"/>
        <color theme="4" tint="-0.249977111117893"/>
      </colorScale>
    </cfRule>
  </conditionalFormatting>
  <conditionalFormatting sqref="G20:G22 G27">
    <cfRule type="colorScale" priority="152">
      <colorScale>
        <cfvo type="min"/>
        <cfvo type="max"/>
        <color theme="4" tint="0.79998168889431442"/>
        <color theme="4" tint="-0.249977111117893"/>
      </colorScale>
    </cfRule>
  </conditionalFormatting>
  <conditionalFormatting sqref="G23:G26 G15:G19 G9:G12">
    <cfRule type="colorScale" priority="79">
      <colorScale>
        <cfvo type="min"/>
        <cfvo type="max"/>
        <color theme="4" tint="0.79998168889431442"/>
        <color theme="4" tint="-0.249977111117893"/>
      </colorScale>
    </cfRule>
  </conditionalFormatting>
  <conditionalFormatting sqref="G29:G30">
    <cfRule type="colorScale" priority="80">
      <colorScale>
        <cfvo type="min"/>
        <cfvo type="max"/>
        <color theme="4" tint="0.79998168889431442"/>
        <color theme="4" tint="-0.249977111117893"/>
      </colorScale>
    </cfRule>
  </conditionalFormatting>
  <conditionalFormatting sqref="G32:G35 G37:G41">
    <cfRule type="colorScale" priority="173">
      <colorScale>
        <cfvo type="min"/>
        <cfvo type="max"/>
        <color theme="4" tint="0.79998168889431442"/>
        <color theme="4" tint="-0.249977111117893"/>
      </colorScale>
    </cfRule>
  </conditionalFormatting>
  <conditionalFormatting sqref="G59:G60 G73 G44:G57">
    <cfRule type="colorScale" priority="93">
      <colorScale>
        <cfvo type="min"/>
        <cfvo type="max"/>
        <color theme="4" tint="0.79998168889431442"/>
        <color theme="4" tint="-0.249977111117893"/>
      </colorScale>
    </cfRule>
  </conditionalFormatting>
  <conditionalFormatting sqref="G74:G83 G63:G72">
    <cfRule type="colorScale" priority="95">
      <colorScale>
        <cfvo type="min"/>
        <cfvo type="max"/>
        <color theme="4" tint="0.79998168889431442"/>
        <color theme="4" tint="-0.249977111117893"/>
      </colorScale>
    </cfRule>
  </conditionalFormatting>
  <conditionalFormatting sqref="G86:G89">
    <cfRule type="colorScale" priority="7">
      <colorScale>
        <cfvo type="min"/>
        <cfvo type="max"/>
        <color theme="4" tint="0.79998168889431442"/>
        <color theme="4" tint="-0.249977111117893"/>
      </colorScale>
    </cfRule>
  </conditionalFormatting>
  <conditionalFormatting sqref="G91:G95">
    <cfRule type="colorScale" priority="174">
      <colorScale>
        <cfvo type="min"/>
        <cfvo type="max"/>
        <color theme="4" tint="0.79998168889431442"/>
        <color theme="4" tint="-0.249977111117893"/>
      </colorScale>
    </cfRule>
  </conditionalFormatting>
  <conditionalFormatting sqref="G97:G98">
    <cfRule type="colorScale" priority="5">
      <colorScale>
        <cfvo type="min"/>
        <cfvo type="max"/>
        <color theme="4" tint="0.79998168889431442"/>
        <color theme="4" tint="-0.249977111117893"/>
      </colorScale>
    </cfRule>
  </conditionalFormatting>
  <conditionalFormatting sqref="G115:G122 G58 G101:G112">
    <cfRule type="colorScale" priority="175">
      <colorScale>
        <cfvo type="min"/>
        <cfvo type="max"/>
        <color theme="4" tint="0.79998168889431442"/>
        <color theme="4" tint="-0.249977111117893"/>
      </colorScale>
    </cfRule>
  </conditionalFormatting>
  <conditionalFormatting sqref="G141:G153">
    <cfRule type="colorScale" priority="182">
      <colorScale>
        <cfvo type="min"/>
        <cfvo type="max"/>
        <color theme="4" tint="0.79998168889431442"/>
        <color theme="4" tint="-0.249977111117893"/>
      </colorScale>
    </cfRule>
  </conditionalFormatting>
  <conditionalFormatting sqref="G158:G163 G125:G138 G36">
    <cfRule type="colorScale" priority="185">
      <colorScale>
        <cfvo type="min"/>
        <cfvo type="max"/>
        <color theme="4" tint="0.79998168889431442"/>
        <color theme="4" tint="-0.249977111117893"/>
      </colorScale>
    </cfRule>
  </conditionalFormatting>
  <conditionalFormatting sqref="G164:G165 G156:G157 G167:G176">
    <cfRule type="colorScale" priority="102">
      <colorScale>
        <cfvo type="min"/>
        <cfvo type="max"/>
        <color theme="4" tint="0.79998168889431442"/>
        <color theme="4" tint="-0.249977111117893"/>
      </colorScale>
    </cfRule>
  </conditionalFormatting>
  <hyperlinks>
    <hyperlink ref="I2:I3" r:id="rId1" display="Optional column for direct quotes (read carefully the Qual Data Guideliens, Annex 3 before including quotes)" xr:uid="{B9EE805A-DC16-4159-B5F5-DA4CA7A2C1A1}"/>
  </hyperlinks>
  <pageMargins left="0.7" right="0.7" top="0.75" bottom="0.75" header="0.3" footer="0.3"/>
  <pageSetup paperSize="9" orientation="portrait"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AB78-21A4-4D47-A424-BA50BC695DFB}">
  <dimension ref="A1:WI243"/>
  <sheetViews>
    <sheetView zoomScale="80" zoomScaleNormal="80" workbookViewId="0">
      <pane xSplit="1" ySplit="2" topLeftCell="F118" activePane="bottomRight" state="frozen"/>
      <selection pane="topRight" activeCell="B1" sqref="B1"/>
      <selection pane="bottomLeft" activeCell="A3" sqref="A3"/>
      <selection pane="bottomRight" activeCell="F118" sqref="F118"/>
    </sheetView>
  </sheetViews>
  <sheetFormatPr defaultColWidth="8.7265625" defaultRowHeight="15" customHeight="1" x14ac:dyDescent="0.45"/>
  <cols>
    <col min="1" max="1" width="58" style="11" customWidth="1"/>
    <col min="2" max="2" width="8.26953125" style="11" customWidth="1"/>
    <col min="3" max="4" width="8.453125" style="19" customWidth="1"/>
    <col min="5" max="7" width="9" style="19" customWidth="1"/>
    <col min="8" max="8" width="9.453125" style="19" customWidth="1"/>
    <col min="9" max="9" width="9.81640625" style="19" customWidth="1"/>
    <col min="10" max="13" width="9" style="19" customWidth="1"/>
    <col min="14" max="20" width="13.7265625" style="19" customWidth="1"/>
    <col min="21" max="21" width="49.7265625" style="11" customWidth="1"/>
    <col min="22" max="22" width="23.81640625" style="11" customWidth="1"/>
    <col min="23" max="23" width="26" style="19" customWidth="1"/>
    <col min="24" max="24" width="21.7265625" style="11" customWidth="1"/>
    <col min="25" max="28" width="8.7265625" style="11"/>
    <col min="29" max="30" width="9.7265625" style="11" customWidth="1"/>
    <col min="31" max="16384" width="8.7265625" style="11"/>
  </cols>
  <sheetData>
    <row r="1" spans="1:607" s="17" customFormat="1" ht="25.5" thickBot="1" x14ac:dyDescent="0.75">
      <c r="A1" s="8" t="s">
        <v>3</v>
      </c>
      <c r="B1" s="10"/>
      <c r="C1" s="9"/>
      <c r="D1" s="9"/>
      <c r="E1" s="9"/>
      <c r="F1" s="9"/>
      <c r="G1" s="9"/>
      <c r="H1" s="9"/>
      <c r="I1" s="9"/>
      <c r="J1" s="9"/>
      <c r="K1" s="9"/>
      <c r="L1" s="9"/>
      <c r="M1" s="9"/>
      <c r="N1" s="20"/>
      <c r="O1" s="20"/>
      <c r="P1" s="20"/>
      <c r="Q1" s="20"/>
      <c r="R1" s="20"/>
      <c r="S1" s="20"/>
      <c r="T1" s="20"/>
      <c r="U1" s="21"/>
      <c r="V1" s="22"/>
      <c r="W1" s="19"/>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row>
    <row r="2" spans="1:607" ht="57.65" customHeight="1" thickBot="1" x14ac:dyDescent="0.5">
      <c r="A2" s="6" t="s">
        <v>514</v>
      </c>
      <c r="B2" s="23" t="s">
        <v>4</v>
      </c>
      <c r="C2" s="23" t="s">
        <v>5</v>
      </c>
      <c r="D2" s="23" t="s">
        <v>6</v>
      </c>
      <c r="E2" s="23" t="s">
        <v>7</v>
      </c>
      <c r="F2" s="23" t="s">
        <v>8</v>
      </c>
      <c r="G2" s="23" t="s">
        <v>9</v>
      </c>
      <c r="H2" s="23" t="s">
        <v>10</v>
      </c>
      <c r="I2" s="23" t="s">
        <v>11</v>
      </c>
      <c r="J2" s="23" t="s">
        <v>12</v>
      </c>
      <c r="K2" s="23" t="s">
        <v>13</v>
      </c>
      <c r="L2" s="23" t="s">
        <v>14</v>
      </c>
      <c r="M2" s="23" t="s">
        <v>15</v>
      </c>
      <c r="N2" s="155" t="s">
        <v>515</v>
      </c>
      <c r="O2" s="155" t="s">
        <v>516</v>
      </c>
      <c r="P2" s="155" t="s">
        <v>517</v>
      </c>
      <c r="Q2" s="155" t="s">
        <v>518</v>
      </c>
      <c r="R2" s="155" t="s">
        <v>518</v>
      </c>
      <c r="S2" s="155" t="s">
        <v>519</v>
      </c>
      <c r="T2" s="155" t="s">
        <v>520</v>
      </c>
      <c r="U2" s="189" t="s">
        <v>523</v>
      </c>
      <c r="V2" s="189" t="s">
        <v>521</v>
      </c>
      <c r="W2" s="189"/>
    </row>
    <row r="3" spans="1:607" ht="16.5" x14ac:dyDescent="0.45">
      <c r="A3" s="6" t="s">
        <v>16</v>
      </c>
      <c r="B3" s="45">
        <v>1</v>
      </c>
      <c r="C3" s="45">
        <v>1</v>
      </c>
      <c r="D3" s="45">
        <v>1</v>
      </c>
      <c r="E3" s="45">
        <v>1</v>
      </c>
      <c r="F3" s="45">
        <v>1</v>
      </c>
      <c r="G3" s="45">
        <v>1</v>
      </c>
      <c r="H3" s="45">
        <v>1</v>
      </c>
      <c r="I3" s="45">
        <v>1</v>
      </c>
      <c r="J3" s="45">
        <v>1</v>
      </c>
      <c r="K3" s="45">
        <v>1</v>
      </c>
      <c r="L3" s="45">
        <v>1</v>
      </c>
      <c r="M3" s="45">
        <v>1</v>
      </c>
      <c r="N3" s="156"/>
      <c r="O3" s="156"/>
      <c r="P3" s="156"/>
      <c r="Q3" s="156"/>
      <c r="R3" s="156"/>
      <c r="S3" s="156"/>
      <c r="T3" s="156"/>
      <c r="U3" s="201"/>
      <c r="V3" s="201"/>
      <c r="W3" s="201"/>
    </row>
    <row r="4" spans="1:607" s="40" customFormat="1" ht="19" customHeight="1" x14ac:dyDescent="0.45">
      <c r="A4" s="43" t="s">
        <v>17</v>
      </c>
      <c r="B4" s="119" t="s">
        <v>18</v>
      </c>
      <c r="C4" s="119" t="s">
        <v>18</v>
      </c>
      <c r="D4" s="119"/>
      <c r="E4" s="119"/>
      <c r="F4" s="119"/>
      <c r="G4" s="119"/>
      <c r="H4" s="119"/>
      <c r="I4" s="119"/>
      <c r="J4" s="119" t="s">
        <v>18</v>
      </c>
      <c r="K4" s="119" t="s">
        <v>18</v>
      </c>
      <c r="L4" s="119"/>
      <c r="M4" s="119"/>
      <c r="N4" s="38">
        <f>COUNTIF(B4:M4,"X")</f>
        <v>4</v>
      </c>
      <c r="O4" s="38"/>
      <c r="P4" s="38"/>
      <c r="Q4" s="38"/>
      <c r="R4" s="38"/>
      <c r="S4" s="38"/>
      <c r="T4" s="38"/>
      <c r="U4" s="38"/>
      <c r="V4" s="39"/>
      <c r="W4" s="38"/>
    </row>
    <row r="5" spans="1:607" s="40" customFormat="1" ht="17.5" customHeight="1" x14ac:dyDescent="0.45">
      <c r="A5" s="43" t="s">
        <v>19</v>
      </c>
      <c r="B5" s="119"/>
      <c r="C5" s="119"/>
      <c r="D5" s="119" t="s">
        <v>18</v>
      </c>
      <c r="E5" s="119" t="s">
        <v>18</v>
      </c>
      <c r="F5" s="119"/>
      <c r="G5" s="119"/>
      <c r="H5" s="119"/>
      <c r="I5" s="119" t="s">
        <v>18</v>
      </c>
      <c r="J5" s="119"/>
      <c r="K5" s="119"/>
      <c r="L5" s="119"/>
      <c r="M5" s="119"/>
      <c r="N5" s="38"/>
      <c r="O5" s="38">
        <f>COUNTIF(B5:M5,"X")</f>
        <v>3</v>
      </c>
      <c r="P5" s="38"/>
      <c r="Q5" s="38"/>
      <c r="R5" s="38"/>
      <c r="S5" s="38"/>
      <c r="T5" s="38"/>
      <c r="U5" s="38"/>
      <c r="V5" s="39"/>
      <c r="W5" s="38"/>
    </row>
    <row r="6" spans="1:607" s="40" customFormat="1" ht="16.5" customHeight="1" x14ac:dyDescent="0.45">
      <c r="A6" s="43" t="s">
        <v>20</v>
      </c>
      <c r="B6" s="119" t="s">
        <v>18</v>
      </c>
      <c r="C6" s="119"/>
      <c r="D6" s="119"/>
      <c r="E6" s="119"/>
      <c r="F6" s="119"/>
      <c r="G6" s="119"/>
      <c r="H6" s="119"/>
      <c r="I6" s="119" t="s">
        <v>18</v>
      </c>
      <c r="J6" s="119"/>
      <c r="K6" s="119" t="s">
        <v>18</v>
      </c>
      <c r="L6" s="119" t="s">
        <v>18</v>
      </c>
      <c r="M6" s="119" t="s">
        <v>18</v>
      </c>
      <c r="N6" s="38"/>
      <c r="O6" s="38"/>
      <c r="P6" s="38">
        <f>COUNTIF(B6:M6,"X")</f>
        <v>5</v>
      </c>
      <c r="Q6" s="38"/>
      <c r="R6" s="38"/>
      <c r="S6" s="38"/>
      <c r="T6" s="38"/>
      <c r="U6" s="38"/>
      <c r="V6" s="39"/>
      <c r="W6" s="38"/>
    </row>
    <row r="7" spans="1:607" s="40" customFormat="1" ht="16" customHeight="1" x14ac:dyDescent="0.45">
      <c r="A7" s="43" t="s">
        <v>21</v>
      </c>
      <c r="B7" s="119"/>
      <c r="C7" s="119"/>
      <c r="D7" s="119"/>
      <c r="E7" s="119"/>
      <c r="F7" s="119" t="s">
        <v>22</v>
      </c>
      <c r="G7" s="119" t="s">
        <v>22</v>
      </c>
      <c r="H7" s="119"/>
      <c r="I7" s="119"/>
      <c r="J7" s="119"/>
      <c r="K7" s="119"/>
      <c r="L7" s="119"/>
      <c r="M7" s="119"/>
      <c r="N7" s="38"/>
      <c r="O7" s="38"/>
      <c r="P7" s="38"/>
      <c r="Q7" s="38">
        <f>COUNTIF(B7:M7,"X")</f>
        <v>2</v>
      </c>
      <c r="R7" s="38"/>
      <c r="S7" s="38"/>
      <c r="T7" s="38"/>
      <c r="U7" s="38"/>
      <c r="V7" s="39"/>
      <c r="W7" s="38"/>
    </row>
    <row r="8" spans="1:607" s="42" customFormat="1" ht="33.65" customHeight="1" x14ac:dyDescent="0.45">
      <c r="A8" s="37" t="s">
        <v>23</v>
      </c>
      <c r="B8" s="120" t="s">
        <v>24</v>
      </c>
      <c r="C8" s="120" t="s">
        <v>24</v>
      </c>
      <c r="D8" s="120" t="s">
        <v>25</v>
      </c>
      <c r="E8" s="120" t="s">
        <v>25</v>
      </c>
      <c r="F8" s="120" t="s">
        <v>25</v>
      </c>
      <c r="G8" s="120" t="s">
        <v>24</v>
      </c>
      <c r="H8" s="120" t="s">
        <v>25</v>
      </c>
      <c r="I8" s="120" t="s">
        <v>25</v>
      </c>
      <c r="J8" s="120" t="s">
        <v>24</v>
      </c>
      <c r="K8" s="120" t="s">
        <v>24</v>
      </c>
      <c r="L8" s="120" t="s">
        <v>24</v>
      </c>
      <c r="M8" s="120" t="s">
        <v>25</v>
      </c>
      <c r="N8" s="38"/>
      <c r="O8" s="38"/>
      <c r="P8" s="38"/>
      <c r="Q8" s="38"/>
      <c r="R8" s="38">
        <v>6</v>
      </c>
      <c r="S8" s="38">
        <v>6</v>
      </c>
      <c r="T8" s="38"/>
      <c r="U8" s="38"/>
      <c r="V8" s="39"/>
      <c r="W8" s="38"/>
    </row>
    <row r="9" spans="1:607" ht="33.65" customHeight="1" thickBot="1" x14ac:dyDescent="0.5">
      <c r="A9" s="96" t="s">
        <v>26</v>
      </c>
      <c r="B9" s="97"/>
      <c r="C9" s="97"/>
      <c r="D9" s="97"/>
      <c r="E9" s="97"/>
      <c r="F9" s="98"/>
      <c r="G9" s="98"/>
      <c r="H9" s="97"/>
      <c r="I9" s="97"/>
      <c r="J9" s="98"/>
      <c r="K9" s="98"/>
      <c r="L9" s="98"/>
      <c r="M9" s="98"/>
      <c r="N9" s="100"/>
      <c r="O9" s="100"/>
      <c r="P9" s="100"/>
      <c r="Q9" s="100"/>
      <c r="R9" s="100"/>
      <c r="S9" s="100"/>
      <c r="T9" s="99"/>
      <c r="U9" s="100"/>
      <c r="V9" s="101"/>
      <c r="W9" s="100"/>
    </row>
    <row r="10" spans="1:607" s="56" customFormat="1" ht="15.65" customHeight="1" x14ac:dyDescent="0.45">
      <c r="A10" s="52" t="s">
        <v>27</v>
      </c>
      <c r="B10" s="53"/>
      <c r="C10" s="53"/>
      <c r="D10" s="53"/>
      <c r="E10" s="53"/>
      <c r="F10" s="54"/>
      <c r="G10" s="54"/>
      <c r="H10" s="53"/>
      <c r="I10" s="53"/>
      <c r="J10" s="54"/>
      <c r="K10" s="54"/>
      <c r="L10" s="54"/>
      <c r="M10" s="54"/>
      <c r="N10" s="154"/>
      <c r="O10" s="154"/>
      <c r="P10" s="154"/>
      <c r="Q10" s="154"/>
      <c r="R10" s="154"/>
      <c r="S10" s="154"/>
      <c r="T10" s="55"/>
      <c r="U10" s="206" t="s">
        <v>28</v>
      </c>
      <c r="V10" s="71"/>
      <c r="W10" s="140"/>
    </row>
    <row r="11" spans="1:607" ht="17" thickBot="1" x14ac:dyDescent="0.5">
      <c r="A11" s="121" t="s">
        <v>29</v>
      </c>
      <c r="B11" s="15"/>
      <c r="C11" s="15"/>
      <c r="D11" s="15"/>
      <c r="E11" s="15">
        <v>1</v>
      </c>
      <c r="F11" s="16"/>
      <c r="G11" s="16">
        <v>1</v>
      </c>
      <c r="H11" s="15">
        <v>1</v>
      </c>
      <c r="I11" s="15"/>
      <c r="J11" s="16">
        <v>1</v>
      </c>
      <c r="K11" s="16">
        <v>1</v>
      </c>
      <c r="L11" s="16">
        <v>1</v>
      </c>
      <c r="M11" s="16">
        <v>1</v>
      </c>
      <c r="N11" s="13">
        <f>SUMIF(B$4:M$4,"X",$B11:$M11)</f>
        <v>2</v>
      </c>
      <c r="O11" s="13">
        <f>SUMIF(B$5:M$5,"X",$B11:$M11)</f>
        <v>1</v>
      </c>
      <c r="P11" s="13">
        <f>SUMIF(B$6:M$6,"X",$B11:$M11)</f>
        <v>3</v>
      </c>
      <c r="Q11" s="13">
        <f>SUMIF(B$7:M$7,"X",$B11:$M11)</f>
        <v>1</v>
      </c>
      <c r="R11" s="13">
        <f>SUMIF(B$8:M$8,"F",$B11:$M11)</f>
        <v>4</v>
      </c>
      <c r="S11" s="13">
        <f>SUMIF(B$8:M$8,"M",$B11:$M11)</f>
        <v>3</v>
      </c>
      <c r="T11" s="13">
        <f>SUM($B11:$M11)</f>
        <v>7</v>
      </c>
      <c r="U11" s="207"/>
      <c r="V11" s="71"/>
      <c r="W11" s="35"/>
    </row>
    <row r="12" spans="1:607" ht="17" thickBot="1" x14ac:dyDescent="0.5">
      <c r="A12" s="153" t="s">
        <v>30</v>
      </c>
      <c r="B12" s="15"/>
      <c r="C12" s="15"/>
      <c r="D12" s="15"/>
      <c r="E12" s="15"/>
      <c r="F12" s="16"/>
      <c r="G12" s="16">
        <v>1</v>
      </c>
      <c r="H12" s="15">
        <v>1</v>
      </c>
      <c r="I12" s="15"/>
      <c r="J12" s="16">
        <v>1</v>
      </c>
      <c r="K12" s="16"/>
      <c r="L12" s="16">
        <v>1</v>
      </c>
      <c r="M12" s="16">
        <v>1</v>
      </c>
      <c r="N12" s="13">
        <f t="shared" ref="N12:N17" si="0">SUMIF(B$4:M$4,"X",$B12:$M12)</f>
        <v>1</v>
      </c>
      <c r="O12" s="13">
        <f t="shared" ref="O12:O17" si="1">SUMIF(B$5:M$5,"X",$B12:$M12)</f>
        <v>0</v>
      </c>
      <c r="P12" s="13">
        <f t="shared" ref="P12:P17" si="2">SUMIF(B$6:M$6,"X",$B12:$M12)</f>
        <v>2</v>
      </c>
      <c r="Q12" s="13">
        <f t="shared" ref="Q12:Q17" si="3">SUMIF(B$7:M$7,"X",$B12:$M12)</f>
        <v>1</v>
      </c>
      <c r="R12" s="13">
        <f t="shared" ref="R12:R39" si="4">SUMIF(B$8:M$8,"F",$B12:$M12)</f>
        <v>3</v>
      </c>
      <c r="S12" s="13">
        <f t="shared" ref="S12:S39" si="5">SUMIF(B$8:M$8,"M",$B12:$M12)</f>
        <v>2</v>
      </c>
      <c r="T12" s="13">
        <f t="shared" ref="T12:T39" si="6">SUM($B12:$M12)</f>
        <v>5</v>
      </c>
      <c r="U12" s="207"/>
      <c r="V12" s="71"/>
      <c r="W12" s="35"/>
    </row>
    <row r="13" spans="1:607" ht="17" thickBot="1" x14ac:dyDescent="0.5">
      <c r="A13" s="14" t="s">
        <v>31</v>
      </c>
      <c r="B13" s="15"/>
      <c r="C13" s="15"/>
      <c r="D13" s="15">
        <v>1</v>
      </c>
      <c r="E13" s="15">
        <v>1</v>
      </c>
      <c r="F13" s="16"/>
      <c r="G13" s="16"/>
      <c r="H13" s="15"/>
      <c r="I13" s="15">
        <v>1</v>
      </c>
      <c r="J13" s="16"/>
      <c r="K13" s="16"/>
      <c r="L13" s="16">
        <v>1</v>
      </c>
      <c r="M13" s="16"/>
      <c r="N13" s="13">
        <f t="shared" si="0"/>
        <v>0</v>
      </c>
      <c r="O13" s="13">
        <f t="shared" si="1"/>
        <v>3</v>
      </c>
      <c r="P13" s="13">
        <f t="shared" si="2"/>
        <v>2</v>
      </c>
      <c r="Q13" s="13">
        <f t="shared" si="3"/>
        <v>0</v>
      </c>
      <c r="R13" s="13">
        <f t="shared" si="4"/>
        <v>1</v>
      </c>
      <c r="S13" s="13">
        <f t="shared" si="5"/>
        <v>3</v>
      </c>
      <c r="T13" s="13">
        <f t="shared" si="6"/>
        <v>4</v>
      </c>
      <c r="U13" s="207"/>
      <c r="V13" s="71"/>
      <c r="W13" s="35"/>
    </row>
    <row r="14" spans="1:607" ht="17" thickBot="1" x14ac:dyDescent="0.5">
      <c r="A14" s="51" t="s">
        <v>32</v>
      </c>
      <c r="B14" s="15"/>
      <c r="C14" s="15"/>
      <c r="D14" s="15"/>
      <c r="E14" s="15"/>
      <c r="F14" s="16"/>
      <c r="G14" s="16"/>
      <c r="H14" s="15"/>
      <c r="I14" s="15"/>
      <c r="J14" s="16"/>
      <c r="K14" s="16"/>
      <c r="L14" s="16">
        <v>1</v>
      </c>
      <c r="M14" s="16"/>
      <c r="N14" s="13">
        <f t="shared" si="0"/>
        <v>0</v>
      </c>
      <c r="O14" s="13">
        <f t="shared" si="1"/>
        <v>0</v>
      </c>
      <c r="P14" s="13">
        <f t="shared" si="2"/>
        <v>1</v>
      </c>
      <c r="Q14" s="13">
        <f t="shared" si="3"/>
        <v>0</v>
      </c>
      <c r="R14" s="13">
        <f t="shared" si="4"/>
        <v>1</v>
      </c>
      <c r="S14" s="13">
        <f t="shared" si="5"/>
        <v>0</v>
      </c>
      <c r="T14" s="13">
        <f t="shared" si="6"/>
        <v>1</v>
      </c>
      <c r="U14" s="207"/>
      <c r="V14" s="71"/>
      <c r="W14" s="35"/>
    </row>
    <row r="15" spans="1:607" s="66" customFormat="1" ht="14.5" customHeight="1" thickBot="1" x14ac:dyDescent="0.5">
      <c r="A15" s="51" t="s">
        <v>33</v>
      </c>
      <c r="B15" s="69"/>
      <c r="C15" s="69"/>
      <c r="D15" s="69">
        <v>1</v>
      </c>
      <c r="E15" s="69"/>
      <c r="F15" s="70"/>
      <c r="G15" s="70"/>
      <c r="H15" s="69"/>
      <c r="I15" s="69"/>
      <c r="J15" s="70"/>
      <c r="K15" s="70"/>
      <c r="L15" s="70"/>
      <c r="M15" s="70"/>
      <c r="N15" s="13">
        <f t="shared" si="0"/>
        <v>0</v>
      </c>
      <c r="O15" s="13">
        <f t="shared" si="1"/>
        <v>1</v>
      </c>
      <c r="P15" s="13">
        <f t="shared" si="2"/>
        <v>0</v>
      </c>
      <c r="Q15" s="13">
        <f t="shared" si="3"/>
        <v>0</v>
      </c>
      <c r="R15" s="13">
        <f t="shared" si="4"/>
        <v>0</v>
      </c>
      <c r="S15" s="13">
        <f t="shared" si="5"/>
        <v>1</v>
      </c>
      <c r="T15" s="13">
        <f t="shared" si="6"/>
        <v>1</v>
      </c>
      <c r="U15" s="207"/>
      <c r="V15" s="71"/>
      <c r="W15" s="71"/>
    </row>
    <row r="16" spans="1:607" ht="17" thickBot="1" x14ac:dyDescent="0.5">
      <c r="A16" s="14" t="s">
        <v>34</v>
      </c>
      <c r="B16" s="15">
        <v>1</v>
      </c>
      <c r="C16" s="15"/>
      <c r="D16" s="15"/>
      <c r="E16" s="15"/>
      <c r="F16" s="16"/>
      <c r="G16" s="16">
        <v>1</v>
      </c>
      <c r="H16" s="15"/>
      <c r="I16" s="15">
        <v>1</v>
      </c>
      <c r="J16" s="16"/>
      <c r="K16" s="16">
        <v>1</v>
      </c>
      <c r="L16" s="16">
        <v>1</v>
      </c>
      <c r="M16" s="16"/>
      <c r="N16" s="13">
        <f t="shared" si="0"/>
        <v>2</v>
      </c>
      <c r="O16" s="13">
        <f t="shared" si="1"/>
        <v>1</v>
      </c>
      <c r="P16" s="13">
        <f t="shared" si="2"/>
        <v>4</v>
      </c>
      <c r="Q16" s="13">
        <f t="shared" si="3"/>
        <v>1</v>
      </c>
      <c r="R16" s="13">
        <f t="shared" si="4"/>
        <v>4</v>
      </c>
      <c r="S16" s="13">
        <f t="shared" si="5"/>
        <v>1</v>
      </c>
      <c r="T16" s="13">
        <f t="shared" si="6"/>
        <v>5</v>
      </c>
      <c r="U16" s="207"/>
      <c r="V16" s="71"/>
      <c r="W16" s="35"/>
    </row>
    <row r="17" spans="1:23" ht="17.149999999999999" customHeight="1" x14ac:dyDescent="0.45">
      <c r="A17" s="51" t="s">
        <v>35</v>
      </c>
      <c r="B17" s="15">
        <v>1</v>
      </c>
      <c r="C17" s="15"/>
      <c r="D17" s="15"/>
      <c r="E17" s="15"/>
      <c r="F17" s="16"/>
      <c r="G17" s="16"/>
      <c r="H17" s="15"/>
      <c r="I17" s="15">
        <v>1</v>
      </c>
      <c r="J17" s="16"/>
      <c r="K17" s="16">
        <v>1</v>
      </c>
      <c r="L17" s="16">
        <v>1</v>
      </c>
      <c r="M17" s="16">
        <v>1</v>
      </c>
      <c r="N17" s="13">
        <f t="shared" si="0"/>
        <v>2</v>
      </c>
      <c r="O17" s="13">
        <f t="shared" si="1"/>
        <v>1</v>
      </c>
      <c r="P17" s="13">
        <f t="shared" si="2"/>
        <v>5</v>
      </c>
      <c r="Q17" s="13">
        <f t="shared" si="3"/>
        <v>0</v>
      </c>
      <c r="R17" s="13">
        <f t="shared" si="4"/>
        <v>3</v>
      </c>
      <c r="S17" s="13">
        <f t="shared" si="5"/>
        <v>2</v>
      </c>
      <c r="T17" s="13">
        <f t="shared" si="6"/>
        <v>5</v>
      </c>
      <c r="U17" s="207"/>
      <c r="V17" s="71" t="s">
        <v>36</v>
      </c>
      <c r="W17" s="35"/>
    </row>
    <row r="18" spans="1:23" ht="17" thickBot="1" x14ac:dyDescent="0.5">
      <c r="A18" s="51" t="s">
        <v>37</v>
      </c>
      <c r="B18" s="15">
        <v>1</v>
      </c>
      <c r="C18" s="15">
        <v>1</v>
      </c>
      <c r="D18" s="15"/>
      <c r="E18" s="15"/>
      <c r="F18" s="16"/>
      <c r="G18" s="16">
        <v>1</v>
      </c>
      <c r="H18" s="15"/>
      <c r="I18" s="15">
        <v>1</v>
      </c>
      <c r="J18" s="16"/>
      <c r="K18" s="16"/>
      <c r="L18" s="16"/>
      <c r="M18" s="16"/>
      <c r="N18" s="13">
        <f t="shared" ref="N18:N39" si="7">SUMIF(B$4:M$4,"X",$B18:$M18)</f>
        <v>2</v>
      </c>
      <c r="O18" s="13">
        <f t="shared" ref="O18:O39" si="8">SUMIF(B$5:M$5,"X",$B18:$M18)</f>
        <v>1</v>
      </c>
      <c r="P18" s="13">
        <f t="shared" ref="P18:P39" si="9">SUMIF(B$6:M$6,"X",$B18:$M18)</f>
        <v>2</v>
      </c>
      <c r="Q18" s="13">
        <f t="shared" ref="Q18:Q39" si="10">SUMIF(B$7:M$7,"X",$B18:$M18)</f>
        <v>1</v>
      </c>
      <c r="R18" s="13">
        <f t="shared" si="4"/>
        <v>3</v>
      </c>
      <c r="S18" s="13">
        <f t="shared" si="5"/>
        <v>1</v>
      </c>
      <c r="T18" s="13">
        <f t="shared" si="6"/>
        <v>4</v>
      </c>
      <c r="U18" s="207"/>
      <c r="V18" s="71"/>
      <c r="W18" s="35"/>
    </row>
    <row r="19" spans="1:23" ht="17" thickBot="1" x14ac:dyDescent="0.5">
      <c r="A19" s="51" t="s">
        <v>38</v>
      </c>
      <c r="B19" s="15">
        <v>1</v>
      </c>
      <c r="C19" s="15"/>
      <c r="D19" s="15"/>
      <c r="E19" s="15"/>
      <c r="F19" s="16"/>
      <c r="G19" s="16"/>
      <c r="H19" s="15"/>
      <c r="I19" s="15"/>
      <c r="J19" s="16"/>
      <c r="K19" s="16"/>
      <c r="L19" s="16">
        <v>1</v>
      </c>
      <c r="M19" s="16"/>
      <c r="N19" s="13">
        <f t="shared" si="7"/>
        <v>1</v>
      </c>
      <c r="O19" s="13">
        <f t="shared" si="8"/>
        <v>0</v>
      </c>
      <c r="P19" s="13">
        <f t="shared" si="9"/>
        <v>2</v>
      </c>
      <c r="Q19" s="13">
        <f t="shared" si="10"/>
        <v>0</v>
      </c>
      <c r="R19" s="13">
        <f t="shared" si="4"/>
        <v>2</v>
      </c>
      <c r="S19" s="13">
        <f t="shared" si="5"/>
        <v>0</v>
      </c>
      <c r="T19" s="13">
        <f t="shared" si="6"/>
        <v>2</v>
      </c>
      <c r="U19" s="207"/>
      <c r="V19" s="71"/>
      <c r="W19" s="35"/>
    </row>
    <row r="20" spans="1:23" ht="17" thickBot="1" x14ac:dyDescent="0.5">
      <c r="A20" s="51" t="s">
        <v>39</v>
      </c>
      <c r="B20" s="15">
        <v>1</v>
      </c>
      <c r="C20" s="15"/>
      <c r="D20" s="15"/>
      <c r="E20" s="15"/>
      <c r="F20" s="16"/>
      <c r="G20" s="16">
        <v>1</v>
      </c>
      <c r="H20" s="15"/>
      <c r="I20" s="15"/>
      <c r="J20" s="16"/>
      <c r="K20" s="16">
        <v>1</v>
      </c>
      <c r="L20" s="16"/>
      <c r="M20" s="16"/>
      <c r="N20" s="13">
        <f t="shared" si="7"/>
        <v>2</v>
      </c>
      <c r="O20" s="13">
        <f t="shared" si="8"/>
        <v>0</v>
      </c>
      <c r="P20" s="13">
        <f t="shared" si="9"/>
        <v>2</v>
      </c>
      <c r="Q20" s="13">
        <f t="shared" si="10"/>
        <v>1</v>
      </c>
      <c r="R20" s="13">
        <f t="shared" si="4"/>
        <v>3</v>
      </c>
      <c r="S20" s="13">
        <f t="shared" si="5"/>
        <v>0</v>
      </c>
      <c r="T20" s="13">
        <f t="shared" si="6"/>
        <v>3</v>
      </c>
      <c r="U20" s="207"/>
      <c r="V20" s="71"/>
      <c r="W20" s="35"/>
    </row>
    <row r="21" spans="1:23" ht="17" thickBot="1" x14ac:dyDescent="0.5">
      <c r="A21" s="14" t="s">
        <v>40</v>
      </c>
      <c r="B21" s="15"/>
      <c r="C21" s="15"/>
      <c r="D21" s="15"/>
      <c r="E21" s="15"/>
      <c r="F21" s="16"/>
      <c r="G21" s="16"/>
      <c r="H21" s="15"/>
      <c r="I21" s="15"/>
      <c r="J21" s="16"/>
      <c r="K21" s="16">
        <v>1</v>
      </c>
      <c r="L21" s="16"/>
      <c r="M21" s="16"/>
      <c r="N21" s="13">
        <f t="shared" si="7"/>
        <v>1</v>
      </c>
      <c r="O21" s="13">
        <f t="shared" si="8"/>
        <v>0</v>
      </c>
      <c r="P21" s="13">
        <f t="shared" si="9"/>
        <v>1</v>
      </c>
      <c r="Q21" s="13">
        <f t="shared" si="10"/>
        <v>0</v>
      </c>
      <c r="R21" s="13">
        <f t="shared" si="4"/>
        <v>1</v>
      </c>
      <c r="S21" s="13">
        <f t="shared" si="5"/>
        <v>0</v>
      </c>
      <c r="T21" s="13">
        <f t="shared" si="6"/>
        <v>1</v>
      </c>
      <c r="U21" s="207"/>
      <c r="V21" s="71"/>
      <c r="W21" s="35"/>
    </row>
    <row r="22" spans="1:23" ht="17" thickBot="1" x14ac:dyDescent="0.5">
      <c r="A22" s="14" t="s">
        <v>41</v>
      </c>
      <c r="B22" s="15">
        <v>1</v>
      </c>
      <c r="C22" s="15">
        <v>1</v>
      </c>
      <c r="D22" s="15">
        <v>1</v>
      </c>
      <c r="E22" s="15">
        <v>1</v>
      </c>
      <c r="F22" s="16">
        <v>1</v>
      </c>
      <c r="G22" s="16"/>
      <c r="H22" s="15"/>
      <c r="I22" s="15"/>
      <c r="J22" s="16">
        <v>1</v>
      </c>
      <c r="K22" s="16">
        <v>1</v>
      </c>
      <c r="L22" s="16"/>
      <c r="M22" s="16"/>
      <c r="N22" s="13">
        <f t="shared" si="7"/>
        <v>4</v>
      </c>
      <c r="O22" s="13">
        <f t="shared" si="8"/>
        <v>2</v>
      </c>
      <c r="P22" s="13">
        <f t="shared" si="9"/>
        <v>2</v>
      </c>
      <c r="Q22" s="13">
        <f t="shared" si="10"/>
        <v>1</v>
      </c>
      <c r="R22" s="13">
        <f t="shared" si="4"/>
        <v>4</v>
      </c>
      <c r="S22" s="13">
        <f t="shared" si="5"/>
        <v>3</v>
      </c>
      <c r="T22" s="13">
        <f t="shared" si="6"/>
        <v>7</v>
      </c>
      <c r="U22" s="207"/>
      <c r="V22" s="71"/>
      <c r="W22" s="35"/>
    </row>
    <row r="23" spans="1:23" ht="17" thickBot="1" x14ac:dyDescent="0.5">
      <c r="A23" s="51" t="s">
        <v>42</v>
      </c>
      <c r="B23" s="15">
        <v>1</v>
      </c>
      <c r="C23" s="15"/>
      <c r="D23" s="15"/>
      <c r="E23" s="15"/>
      <c r="F23" s="16"/>
      <c r="G23" s="16"/>
      <c r="H23" s="15"/>
      <c r="I23" s="15"/>
      <c r="J23" s="16"/>
      <c r="K23" s="16">
        <v>1</v>
      </c>
      <c r="L23" s="16"/>
      <c r="M23" s="16"/>
      <c r="N23" s="13">
        <f t="shared" si="7"/>
        <v>2</v>
      </c>
      <c r="O23" s="13">
        <f t="shared" si="8"/>
        <v>0</v>
      </c>
      <c r="P23" s="13">
        <f t="shared" si="9"/>
        <v>2</v>
      </c>
      <c r="Q23" s="13">
        <f t="shared" si="10"/>
        <v>0</v>
      </c>
      <c r="R23" s="13">
        <f t="shared" si="4"/>
        <v>2</v>
      </c>
      <c r="S23" s="13">
        <f t="shared" si="5"/>
        <v>0</v>
      </c>
      <c r="T23" s="13">
        <f t="shared" si="6"/>
        <v>2</v>
      </c>
      <c r="U23" s="207"/>
      <c r="V23" s="71"/>
      <c r="W23" s="35"/>
    </row>
    <row r="24" spans="1:23" ht="23.15" customHeight="1" x14ac:dyDescent="0.45">
      <c r="A24" s="51" t="s">
        <v>43</v>
      </c>
      <c r="B24" s="15">
        <v>1</v>
      </c>
      <c r="C24" s="15">
        <v>1</v>
      </c>
      <c r="D24" s="15"/>
      <c r="E24" s="15"/>
      <c r="F24" s="16">
        <v>1</v>
      </c>
      <c r="G24" s="16"/>
      <c r="H24" s="15"/>
      <c r="I24" s="15"/>
      <c r="J24" s="16"/>
      <c r="K24" s="16">
        <v>1</v>
      </c>
      <c r="L24" s="16">
        <v>1</v>
      </c>
      <c r="M24" s="16"/>
      <c r="N24" s="13">
        <f t="shared" si="7"/>
        <v>3</v>
      </c>
      <c r="O24" s="13">
        <f t="shared" si="8"/>
        <v>0</v>
      </c>
      <c r="P24" s="13">
        <f t="shared" si="9"/>
        <v>3</v>
      </c>
      <c r="Q24" s="13">
        <f t="shared" si="10"/>
        <v>1</v>
      </c>
      <c r="R24" s="13">
        <f t="shared" si="4"/>
        <v>4</v>
      </c>
      <c r="S24" s="13">
        <f t="shared" si="5"/>
        <v>1</v>
      </c>
      <c r="T24" s="13">
        <f t="shared" si="6"/>
        <v>5</v>
      </c>
      <c r="U24" s="207"/>
      <c r="V24" s="71" t="s">
        <v>44</v>
      </c>
      <c r="W24" s="35"/>
    </row>
    <row r="25" spans="1:23" ht="17" thickBot="1" x14ac:dyDescent="0.5">
      <c r="A25" s="51" t="s">
        <v>45</v>
      </c>
      <c r="B25" s="15">
        <v>1</v>
      </c>
      <c r="C25" s="15"/>
      <c r="D25" s="15"/>
      <c r="E25" s="15"/>
      <c r="F25" s="16"/>
      <c r="G25" s="16"/>
      <c r="H25" s="15"/>
      <c r="I25" s="15"/>
      <c r="J25" s="16"/>
      <c r="K25" s="16"/>
      <c r="L25" s="16">
        <v>1</v>
      </c>
      <c r="M25" s="16"/>
      <c r="N25" s="13">
        <f t="shared" si="7"/>
        <v>1</v>
      </c>
      <c r="O25" s="13">
        <f t="shared" si="8"/>
        <v>0</v>
      </c>
      <c r="P25" s="13">
        <f t="shared" si="9"/>
        <v>2</v>
      </c>
      <c r="Q25" s="13">
        <f t="shared" si="10"/>
        <v>0</v>
      </c>
      <c r="R25" s="13">
        <f t="shared" si="4"/>
        <v>2</v>
      </c>
      <c r="S25" s="13">
        <f t="shared" si="5"/>
        <v>0</v>
      </c>
      <c r="T25" s="13">
        <f t="shared" si="6"/>
        <v>2</v>
      </c>
      <c r="U25" s="207"/>
      <c r="V25" s="71"/>
      <c r="W25" s="35"/>
    </row>
    <row r="26" spans="1:23" ht="17" thickBot="1" x14ac:dyDescent="0.5">
      <c r="A26" s="51" t="s">
        <v>46</v>
      </c>
      <c r="B26" s="15"/>
      <c r="C26" s="15"/>
      <c r="D26" s="15"/>
      <c r="E26" s="15">
        <v>1</v>
      </c>
      <c r="F26" s="16">
        <v>1</v>
      </c>
      <c r="G26" s="16"/>
      <c r="H26" s="15"/>
      <c r="I26" s="15"/>
      <c r="J26" s="16"/>
      <c r="K26" s="16"/>
      <c r="L26" s="16"/>
      <c r="M26" s="16"/>
      <c r="N26" s="13">
        <f t="shared" si="7"/>
        <v>0</v>
      </c>
      <c r="O26" s="13">
        <f t="shared" si="8"/>
        <v>1</v>
      </c>
      <c r="P26" s="13">
        <f t="shared" si="9"/>
        <v>0</v>
      </c>
      <c r="Q26" s="13">
        <f t="shared" si="10"/>
        <v>1</v>
      </c>
      <c r="R26" s="13">
        <f t="shared" si="4"/>
        <v>0</v>
      </c>
      <c r="S26" s="13">
        <f t="shared" si="5"/>
        <v>2</v>
      </c>
      <c r="T26" s="13">
        <f t="shared" si="6"/>
        <v>2</v>
      </c>
      <c r="U26" s="207"/>
      <c r="V26" s="71"/>
      <c r="W26" s="35"/>
    </row>
    <row r="27" spans="1:23" ht="17" thickBot="1" x14ac:dyDescent="0.5">
      <c r="A27" s="51" t="s">
        <v>47</v>
      </c>
      <c r="B27" s="15">
        <v>1</v>
      </c>
      <c r="C27" s="15">
        <v>1</v>
      </c>
      <c r="D27" s="15"/>
      <c r="E27" s="15">
        <v>1</v>
      </c>
      <c r="F27" s="16">
        <v>1</v>
      </c>
      <c r="G27" s="16">
        <v>1</v>
      </c>
      <c r="H27" s="15"/>
      <c r="I27" s="15"/>
      <c r="J27" s="16"/>
      <c r="K27" s="16">
        <v>1</v>
      </c>
      <c r="L27" s="16">
        <v>1</v>
      </c>
      <c r="M27" s="16"/>
      <c r="N27" s="13">
        <f t="shared" si="7"/>
        <v>3</v>
      </c>
      <c r="O27" s="13">
        <f t="shared" si="8"/>
        <v>1</v>
      </c>
      <c r="P27" s="13">
        <f t="shared" si="9"/>
        <v>3</v>
      </c>
      <c r="Q27" s="13">
        <f t="shared" si="10"/>
        <v>2</v>
      </c>
      <c r="R27" s="13">
        <f t="shared" si="4"/>
        <v>5</v>
      </c>
      <c r="S27" s="13">
        <f t="shared" si="5"/>
        <v>2</v>
      </c>
      <c r="T27" s="13">
        <f t="shared" si="6"/>
        <v>7</v>
      </c>
      <c r="U27" s="207"/>
      <c r="V27" s="71"/>
      <c r="W27" s="35"/>
    </row>
    <row r="28" spans="1:23" ht="15" customHeight="1" x14ac:dyDescent="0.45">
      <c r="A28" s="51" t="s">
        <v>48</v>
      </c>
      <c r="B28" s="15">
        <v>1</v>
      </c>
      <c r="C28" s="15">
        <v>1</v>
      </c>
      <c r="D28" s="15"/>
      <c r="E28" s="15"/>
      <c r="F28" s="16">
        <v>1</v>
      </c>
      <c r="G28" s="16"/>
      <c r="H28" s="15"/>
      <c r="I28" s="15"/>
      <c r="J28" s="16"/>
      <c r="K28" s="16">
        <v>1</v>
      </c>
      <c r="L28" s="16">
        <v>1</v>
      </c>
      <c r="M28" s="16">
        <v>1</v>
      </c>
      <c r="N28" s="13">
        <f t="shared" si="7"/>
        <v>3</v>
      </c>
      <c r="O28" s="13">
        <f t="shared" si="8"/>
        <v>0</v>
      </c>
      <c r="P28" s="13">
        <f t="shared" si="9"/>
        <v>4</v>
      </c>
      <c r="Q28" s="13">
        <f t="shared" si="10"/>
        <v>1</v>
      </c>
      <c r="R28" s="13">
        <f t="shared" si="4"/>
        <v>4</v>
      </c>
      <c r="S28" s="13">
        <f t="shared" si="5"/>
        <v>2</v>
      </c>
      <c r="T28" s="13">
        <f t="shared" si="6"/>
        <v>6</v>
      </c>
      <c r="U28" s="207"/>
      <c r="V28" s="71" t="s">
        <v>49</v>
      </c>
      <c r="W28" s="35"/>
    </row>
    <row r="29" spans="1:23" ht="15" customHeight="1" thickBot="1" x14ac:dyDescent="0.5">
      <c r="A29" s="51" t="s">
        <v>50</v>
      </c>
      <c r="B29" s="15"/>
      <c r="C29" s="15"/>
      <c r="D29" s="15"/>
      <c r="E29" s="15"/>
      <c r="F29" s="16">
        <v>1</v>
      </c>
      <c r="G29" s="16"/>
      <c r="H29" s="15"/>
      <c r="I29" s="15"/>
      <c r="J29" s="16"/>
      <c r="K29" s="16"/>
      <c r="L29" s="16"/>
      <c r="M29" s="16"/>
      <c r="N29" s="13">
        <f t="shared" si="7"/>
        <v>0</v>
      </c>
      <c r="O29" s="13">
        <f t="shared" si="8"/>
        <v>0</v>
      </c>
      <c r="P29" s="13">
        <f t="shared" si="9"/>
        <v>0</v>
      </c>
      <c r="Q29" s="13">
        <f t="shared" si="10"/>
        <v>1</v>
      </c>
      <c r="R29" s="13">
        <f t="shared" si="4"/>
        <v>0</v>
      </c>
      <c r="S29" s="13">
        <f t="shared" si="5"/>
        <v>1</v>
      </c>
      <c r="T29" s="13">
        <f t="shared" si="6"/>
        <v>1</v>
      </c>
      <c r="U29" s="207"/>
      <c r="V29" s="71" t="s">
        <v>51</v>
      </c>
      <c r="W29" s="35"/>
    </row>
    <row r="30" spans="1:23" ht="17" thickBot="1" x14ac:dyDescent="0.5">
      <c r="A30" s="14" t="s">
        <v>52</v>
      </c>
      <c r="B30" s="15">
        <v>1</v>
      </c>
      <c r="C30" s="15">
        <v>1</v>
      </c>
      <c r="D30" s="15">
        <v>1</v>
      </c>
      <c r="E30" s="15"/>
      <c r="F30" s="16">
        <v>1</v>
      </c>
      <c r="G30" s="16"/>
      <c r="H30" s="15"/>
      <c r="I30" s="15"/>
      <c r="J30" s="16"/>
      <c r="K30" s="16"/>
      <c r="L30" s="16">
        <v>1</v>
      </c>
      <c r="M30" s="16"/>
      <c r="N30" s="13">
        <f t="shared" si="7"/>
        <v>2</v>
      </c>
      <c r="O30" s="13">
        <f t="shared" si="8"/>
        <v>1</v>
      </c>
      <c r="P30" s="13">
        <f t="shared" si="9"/>
        <v>2</v>
      </c>
      <c r="Q30" s="13">
        <f t="shared" si="10"/>
        <v>1</v>
      </c>
      <c r="R30" s="13">
        <f t="shared" si="4"/>
        <v>3</v>
      </c>
      <c r="S30" s="13">
        <f t="shared" si="5"/>
        <v>2</v>
      </c>
      <c r="T30" s="13">
        <f t="shared" si="6"/>
        <v>5</v>
      </c>
      <c r="U30" s="207"/>
      <c r="V30" s="71"/>
      <c r="W30" s="35"/>
    </row>
    <row r="31" spans="1:23" ht="17.149999999999999" customHeight="1" x14ac:dyDescent="0.45">
      <c r="A31" s="104" t="s">
        <v>53</v>
      </c>
      <c r="B31" s="33">
        <v>1</v>
      </c>
      <c r="C31" s="33"/>
      <c r="D31" s="33"/>
      <c r="E31" s="33"/>
      <c r="F31" s="34"/>
      <c r="G31" s="34"/>
      <c r="H31" s="33"/>
      <c r="I31" s="33"/>
      <c r="J31" s="34"/>
      <c r="K31" s="34"/>
      <c r="L31" s="34"/>
      <c r="M31" s="34"/>
      <c r="N31" s="13">
        <f t="shared" si="7"/>
        <v>1</v>
      </c>
      <c r="O31" s="13">
        <f t="shared" si="8"/>
        <v>0</v>
      </c>
      <c r="P31" s="13">
        <f t="shared" si="9"/>
        <v>1</v>
      </c>
      <c r="Q31" s="13">
        <f t="shared" si="10"/>
        <v>0</v>
      </c>
      <c r="R31" s="13">
        <f t="shared" si="4"/>
        <v>1</v>
      </c>
      <c r="S31" s="13">
        <f t="shared" si="5"/>
        <v>0</v>
      </c>
      <c r="T31" s="13">
        <f t="shared" si="6"/>
        <v>1</v>
      </c>
      <c r="U31" s="207"/>
      <c r="V31" s="71" t="s">
        <v>54</v>
      </c>
      <c r="W31" s="103"/>
    </row>
    <row r="32" spans="1:23" ht="17" thickBot="1" x14ac:dyDescent="0.5">
      <c r="A32" s="102" t="s">
        <v>55</v>
      </c>
      <c r="B32" s="33"/>
      <c r="C32" s="33"/>
      <c r="D32" s="33">
        <v>1</v>
      </c>
      <c r="E32" s="33"/>
      <c r="F32" s="34"/>
      <c r="G32" s="34">
        <v>1</v>
      </c>
      <c r="H32" s="33"/>
      <c r="I32" s="33"/>
      <c r="J32" s="34"/>
      <c r="K32" s="34"/>
      <c r="L32" s="34"/>
      <c r="M32" s="34"/>
      <c r="N32" s="13">
        <f t="shared" si="7"/>
        <v>0</v>
      </c>
      <c r="O32" s="13">
        <f t="shared" si="8"/>
        <v>1</v>
      </c>
      <c r="P32" s="13">
        <f t="shared" si="9"/>
        <v>0</v>
      </c>
      <c r="Q32" s="13">
        <f t="shared" si="10"/>
        <v>1</v>
      </c>
      <c r="R32" s="13">
        <f t="shared" si="4"/>
        <v>1</v>
      </c>
      <c r="S32" s="13">
        <f t="shared" si="5"/>
        <v>1</v>
      </c>
      <c r="T32" s="13">
        <f t="shared" si="6"/>
        <v>2</v>
      </c>
      <c r="U32" s="207"/>
      <c r="V32" s="71"/>
      <c r="W32" s="103"/>
    </row>
    <row r="33" spans="1:23" ht="17" thickBot="1" x14ac:dyDescent="0.5">
      <c r="A33" s="104" t="s">
        <v>56</v>
      </c>
      <c r="B33" s="33"/>
      <c r="C33" s="33"/>
      <c r="D33" s="33">
        <v>1</v>
      </c>
      <c r="E33" s="33"/>
      <c r="F33" s="34"/>
      <c r="G33" s="34"/>
      <c r="H33" s="33"/>
      <c r="I33" s="33"/>
      <c r="J33" s="34"/>
      <c r="K33" s="34"/>
      <c r="L33" s="34"/>
      <c r="M33" s="34"/>
      <c r="N33" s="13">
        <f t="shared" si="7"/>
        <v>0</v>
      </c>
      <c r="O33" s="13">
        <f t="shared" si="8"/>
        <v>1</v>
      </c>
      <c r="P33" s="13">
        <f t="shared" si="9"/>
        <v>0</v>
      </c>
      <c r="Q33" s="13">
        <f t="shared" si="10"/>
        <v>0</v>
      </c>
      <c r="R33" s="13">
        <f t="shared" si="4"/>
        <v>0</v>
      </c>
      <c r="S33" s="13">
        <f t="shared" si="5"/>
        <v>1</v>
      </c>
      <c r="T33" s="13">
        <f t="shared" si="6"/>
        <v>1</v>
      </c>
      <c r="U33" s="207"/>
      <c r="V33" s="71"/>
      <c r="W33" s="103"/>
    </row>
    <row r="34" spans="1:23" ht="17" thickBot="1" x14ac:dyDescent="0.5">
      <c r="A34" s="122" t="s">
        <v>57</v>
      </c>
      <c r="B34" s="33"/>
      <c r="C34" s="33"/>
      <c r="D34" s="33">
        <v>1</v>
      </c>
      <c r="E34" s="33"/>
      <c r="F34" s="34"/>
      <c r="G34" s="34"/>
      <c r="H34" s="33"/>
      <c r="I34" s="33"/>
      <c r="J34" s="34">
        <v>1</v>
      </c>
      <c r="K34" s="34"/>
      <c r="L34" s="34">
        <v>1</v>
      </c>
      <c r="M34" s="34"/>
      <c r="N34" s="13">
        <f t="shared" si="7"/>
        <v>1</v>
      </c>
      <c r="O34" s="13">
        <f t="shared" si="8"/>
        <v>1</v>
      </c>
      <c r="P34" s="13">
        <f t="shared" si="9"/>
        <v>1</v>
      </c>
      <c r="Q34" s="13">
        <f t="shared" si="10"/>
        <v>0</v>
      </c>
      <c r="R34" s="13">
        <f t="shared" si="4"/>
        <v>2</v>
      </c>
      <c r="S34" s="13">
        <f t="shared" si="5"/>
        <v>1</v>
      </c>
      <c r="T34" s="13">
        <f t="shared" si="6"/>
        <v>3</v>
      </c>
      <c r="U34" s="207"/>
      <c r="V34" s="71"/>
      <c r="W34" s="103"/>
    </row>
    <row r="35" spans="1:23" ht="17" thickBot="1" x14ac:dyDescent="0.5">
      <c r="A35" s="139" t="s">
        <v>58</v>
      </c>
      <c r="B35" s="15"/>
      <c r="C35" s="15"/>
      <c r="D35" s="15"/>
      <c r="E35" s="15"/>
      <c r="F35" s="16"/>
      <c r="G35" s="16"/>
      <c r="H35" s="15">
        <v>1</v>
      </c>
      <c r="I35" s="15"/>
      <c r="J35" s="16"/>
      <c r="K35" s="16"/>
      <c r="L35" s="16"/>
      <c r="M35" s="16"/>
      <c r="N35" s="13">
        <f t="shared" si="7"/>
        <v>0</v>
      </c>
      <c r="O35" s="13">
        <f t="shared" si="8"/>
        <v>0</v>
      </c>
      <c r="P35" s="13">
        <f t="shared" si="9"/>
        <v>0</v>
      </c>
      <c r="Q35" s="13">
        <f t="shared" si="10"/>
        <v>0</v>
      </c>
      <c r="R35" s="13">
        <f t="shared" si="4"/>
        <v>0</v>
      </c>
      <c r="S35" s="13">
        <f t="shared" si="5"/>
        <v>1</v>
      </c>
      <c r="T35" s="13">
        <f t="shared" si="6"/>
        <v>1</v>
      </c>
      <c r="U35" s="207"/>
      <c r="V35" s="71"/>
      <c r="W35" s="141"/>
    </row>
    <row r="36" spans="1:23" ht="32.5" thickBot="1" x14ac:dyDescent="0.5">
      <c r="A36" s="139" t="s">
        <v>59</v>
      </c>
      <c r="B36" s="15">
        <v>1</v>
      </c>
      <c r="C36" s="87"/>
      <c r="D36" s="15"/>
      <c r="E36" s="15"/>
      <c r="F36" s="16">
        <v>1</v>
      </c>
      <c r="G36" s="16">
        <v>1</v>
      </c>
      <c r="H36" s="15"/>
      <c r="I36" s="15"/>
      <c r="J36" s="16">
        <v>1</v>
      </c>
      <c r="K36" s="16">
        <v>1</v>
      </c>
      <c r="L36" s="16">
        <v>1</v>
      </c>
      <c r="M36" s="16">
        <v>1</v>
      </c>
      <c r="N36" s="13">
        <f t="shared" si="7"/>
        <v>3</v>
      </c>
      <c r="O36" s="13">
        <f t="shared" si="8"/>
        <v>0</v>
      </c>
      <c r="P36" s="13">
        <f t="shared" si="9"/>
        <v>4</v>
      </c>
      <c r="Q36" s="13">
        <f t="shared" si="10"/>
        <v>2</v>
      </c>
      <c r="R36" s="13">
        <f t="shared" si="4"/>
        <v>5</v>
      </c>
      <c r="S36" s="13">
        <f t="shared" si="5"/>
        <v>2</v>
      </c>
      <c r="T36" s="13">
        <f t="shared" si="6"/>
        <v>7</v>
      </c>
      <c r="U36" s="207"/>
      <c r="V36" s="71"/>
      <c r="W36" s="142"/>
    </row>
    <row r="37" spans="1:23" s="66" customFormat="1" ht="14.5" customHeight="1" thickBot="1" x14ac:dyDescent="0.5">
      <c r="A37" s="105" t="s">
        <v>60</v>
      </c>
      <c r="B37" s="70"/>
      <c r="C37" s="160"/>
      <c r="D37" s="161"/>
      <c r="E37" s="69"/>
      <c r="F37" s="70"/>
      <c r="G37" s="70"/>
      <c r="H37" s="69"/>
      <c r="I37" s="69"/>
      <c r="J37" s="70">
        <v>1</v>
      </c>
      <c r="K37" s="70"/>
      <c r="L37" s="70">
        <v>1</v>
      </c>
      <c r="M37" s="70"/>
      <c r="N37" s="13">
        <f t="shared" si="7"/>
        <v>1</v>
      </c>
      <c r="O37" s="13">
        <f t="shared" si="8"/>
        <v>0</v>
      </c>
      <c r="P37" s="13">
        <f t="shared" si="9"/>
        <v>1</v>
      </c>
      <c r="Q37" s="13">
        <f t="shared" si="10"/>
        <v>0</v>
      </c>
      <c r="R37" s="13">
        <f t="shared" si="4"/>
        <v>2</v>
      </c>
      <c r="S37" s="13">
        <f t="shared" si="5"/>
        <v>0</v>
      </c>
      <c r="T37" s="13">
        <f t="shared" si="6"/>
        <v>2</v>
      </c>
      <c r="U37" s="207"/>
      <c r="V37" s="71"/>
      <c r="W37" s="71"/>
    </row>
    <row r="38" spans="1:23" s="66" customFormat="1" ht="14.5" customHeight="1" thickBot="1" x14ac:dyDescent="0.5">
      <c r="A38" s="105" t="s">
        <v>61</v>
      </c>
      <c r="B38" s="70"/>
      <c r="C38" s="160"/>
      <c r="D38" s="161"/>
      <c r="E38" s="69"/>
      <c r="F38" s="70">
        <v>1</v>
      </c>
      <c r="G38" s="70">
        <v>1</v>
      </c>
      <c r="H38" s="69"/>
      <c r="I38" s="69"/>
      <c r="J38" s="70">
        <v>1</v>
      </c>
      <c r="K38" s="70">
        <v>1</v>
      </c>
      <c r="L38" s="70"/>
      <c r="M38" s="70">
        <v>1</v>
      </c>
      <c r="N38" s="13">
        <f t="shared" si="7"/>
        <v>2</v>
      </c>
      <c r="O38" s="13">
        <f t="shared" si="8"/>
        <v>0</v>
      </c>
      <c r="P38" s="13">
        <f t="shared" si="9"/>
        <v>2</v>
      </c>
      <c r="Q38" s="13">
        <f t="shared" si="10"/>
        <v>2</v>
      </c>
      <c r="R38" s="13">
        <f t="shared" si="4"/>
        <v>3</v>
      </c>
      <c r="S38" s="13">
        <f t="shared" si="5"/>
        <v>2</v>
      </c>
      <c r="T38" s="13">
        <f t="shared" si="6"/>
        <v>5</v>
      </c>
      <c r="U38" s="207"/>
      <c r="V38" s="71"/>
      <c r="W38" s="71"/>
    </row>
    <row r="39" spans="1:23" s="66" customFormat="1" ht="14.5" customHeight="1" x14ac:dyDescent="0.45">
      <c r="A39" s="105" t="s">
        <v>62</v>
      </c>
      <c r="B39" s="70">
        <v>1</v>
      </c>
      <c r="C39" s="160"/>
      <c r="D39" s="161"/>
      <c r="E39" s="69"/>
      <c r="F39" s="70">
        <v>1</v>
      </c>
      <c r="G39" s="70"/>
      <c r="H39" s="69"/>
      <c r="I39" s="69"/>
      <c r="J39" s="70"/>
      <c r="K39" s="70"/>
      <c r="L39" s="70">
        <v>1</v>
      </c>
      <c r="M39" s="70"/>
      <c r="N39" s="13">
        <f t="shared" si="7"/>
        <v>1</v>
      </c>
      <c r="O39" s="13">
        <f t="shared" si="8"/>
        <v>0</v>
      </c>
      <c r="P39" s="13">
        <f t="shared" si="9"/>
        <v>2</v>
      </c>
      <c r="Q39" s="13">
        <f t="shared" si="10"/>
        <v>1</v>
      </c>
      <c r="R39" s="13">
        <f t="shared" si="4"/>
        <v>2</v>
      </c>
      <c r="S39" s="13">
        <f t="shared" si="5"/>
        <v>1</v>
      </c>
      <c r="T39" s="13">
        <f t="shared" si="6"/>
        <v>3</v>
      </c>
      <c r="U39" s="207"/>
      <c r="V39" s="71" t="s">
        <v>63</v>
      </c>
      <c r="W39" s="71"/>
    </row>
    <row r="40" spans="1:23" ht="33" x14ac:dyDescent="0.45">
      <c r="A40" s="96" t="s">
        <v>64</v>
      </c>
      <c r="B40" s="97"/>
      <c r="C40" s="97"/>
      <c r="D40" s="97"/>
      <c r="E40" s="97"/>
      <c r="F40" s="98"/>
      <c r="G40" s="98"/>
      <c r="H40" s="97"/>
      <c r="I40" s="97"/>
      <c r="J40" s="98"/>
      <c r="K40" s="98"/>
      <c r="L40" s="98"/>
      <c r="M40" s="98"/>
      <c r="N40" s="100"/>
      <c r="O40" s="100"/>
      <c r="P40" s="100"/>
      <c r="Q40" s="100"/>
      <c r="R40" s="100"/>
      <c r="S40" s="100"/>
      <c r="T40" s="99"/>
      <c r="U40" s="100"/>
      <c r="V40" s="101"/>
      <c r="W40" s="100"/>
    </row>
    <row r="41" spans="1:23" s="56" customFormat="1" ht="14.5" customHeight="1" thickBot="1" x14ac:dyDescent="0.5">
      <c r="A41" s="57" t="s">
        <v>65</v>
      </c>
      <c r="B41" s="58"/>
      <c r="C41" s="58"/>
      <c r="D41" s="58"/>
      <c r="E41" s="58"/>
      <c r="F41" s="59"/>
      <c r="G41" s="59"/>
      <c r="H41" s="58"/>
      <c r="I41" s="58"/>
      <c r="J41" s="59"/>
      <c r="K41" s="59"/>
      <c r="L41" s="59"/>
      <c r="M41" s="59"/>
      <c r="N41" s="76"/>
      <c r="O41" s="76"/>
      <c r="P41" s="76"/>
      <c r="Q41" s="76"/>
      <c r="R41" s="76"/>
      <c r="S41" s="76"/>
      <c r="T41" s="60"/>
      <c r="U41" s="198" t="s">
        <v>66</v>
      </c>
      <c r="V41" s="61"/>
      <c r="W41" s="198"/>
    </row>
    <row r="42" spans="1:23" s="66" customFormat="1" ht="14.5" customHeight="1" thickBot="1" x14ac:dyDescent="0.5">
      <c r="A42" s="62" t="s">
        <v>67</v>
      </c>
      <c r="B42" s="63">
        <v>1</v>
      </c>
      <c r="C42" s="63">
        <v>1</v>
      </c>
      <c r="D42" s="63">
        <v>1</v>
      </c>
      <c r="E42" s="63">
        <v>1</v>
      </c>
      <c r="F42" s="64">
        <v>1</v>
      </c>
      <c r="G42" s="64">
        <v>1</v>
      </c>
      <c r="H42" s="63">
        <v>1</v>
      </c>
      <c r="I42" s="63">
        <v>1</v>
      </c>
      <c r="J42" s="64"/>
      <c r="K42" s="64">
        <v>1</v>
      </c>
      <c r="L42" s="64"/>
      <c r="M42" s="64"/>
      <c r="N42" s="13">
        <f t="shared" ref="N42" si="11">SUMIF(B$4:M$4,"X",$B42:$M42)</f>
        <v>3</v>
      </c>
      <c r="O42" s="13">
        <f t="shared" ref="O42" si="12">SUMIF(B$5:M$5,"X",$B42:$M42)</f>
        <v>3</v>
      </c>
      <c r="P42" s="13">
        <f t="shared" ref="P42" si="13">SUMIF(B$6:M$6,"X",$B42:$M42)</f>
        <v>3</v>
      </c>
      <c r="Q42" s="13">
        <f t="shared" ref="Q42" si="14">SUMIF(B$7:M$7,"X",$B42:$M42)</f>
        <v>2</v>
      </c>
      <c r="R42" s="13">
        <f t="shared" ref="R42" si="15">SUMIF(B$8:M$8,"F",$B42:$M42)</f>
        <v>4</v>
      </c>
      <c r="S42" s="13">
        <f t="shared" ref="S42" si="16">SUMIF(B$8:M$8,"M",$B42:$M42)</f>
        <v>5</v>
      </c>
      <c r="T42" s="13">
        <f t="shared" ref="T42:T68" si="17">SUM($B42:$M42)</f>
        <v>9</v>
      </c>
      <c r="U42" s="199"/>
      <c r="V42" s="65"/>
      <c r="W42" s="199"/>
    </row>
    <row r="43" spans="1:23" s="66" customFormat="1" ht="14.5" customHeight="1" thickBot="1" x14ac:dyDescent="0.5">
      <c r="A43" s="62" t="s">
        <v>68</v>
      </c>
      <c r="B43" s="63">
        <v>1</v>
      </c>
      <c r="C43" s="63">
        <v>1</v>
      </c>
      <c r="D43" s="63"/>
      <c r="E43" s="63"/>
      <c r="F43" s="64">
        <v>1</v>
      </c>
      <c r="G43" s="64"/>
      <c r="H43" s="63"/>
      <c r="I43" s="63">
        <v>1</v>
      </c>
      <c r="J43" s="64"/>
      <c r="K43" s="64">
        <v>1</v>
      </c>
      <c r="L43" s="64">
        <v>1</v>
      </c>
      <c r="M43" s="64"/>
      <c r="N43" s="13">
        <f t="shared" ref="N43:N44" si="18">SUMIF(B$4:M$4,"X",$B43:$M43)</f>
        <v>3</v>
      </c>
      <c r="O43" s="13">
        <f t="shared" ref="O43:O44" si="19">SUMIF(B$5:M$5,"X",$B43:$M43)</f>
        <v>1</v>
      </c>
      <c r="P43" s="13">
        <f t="shared" ref="P43:P44" si="20">SUMIF(B$6:M$6,"X",$B43:$M43)</f>
        <v>4</v>
      </c>
      <c r="Q43" s="13">
        <f t="shared" ref="Q43:Q44" si="21">SUMIF(B$7:M$7,"X",$B43:$M43)</f>
        <v>1</v>
      </c>
      <c r="R43" s="13">
        <f t="shared" ref="R43:R44" si="22">SUMIF(B$8:M$8,"F",$B43:$M43)</f>
        <v>4</v>
      </c>
      <c r="S43" s="13">
        <f t="shared" ref="S43:S44" si="23">SUMIF(B$8:M$8,"M",$B43:$M43)</f>
        <v>2</v>
      </c>
      <c r="T43" s="13">
        <f t="shared" si="17"/>
        <v>6</v>
      </c>
      <c r="U43" s="199"/>
      <c r="V43" s="67"/>
      <c r="W43" s="200"/>
    </row>
    <row r="44" spans="1:23" s="66" customFormat="1" ht="14.5" customHeight="1" thickBot="1" x14ac:dyDescent="0.5">
      <c r="A44" s="68" t="s">
        <v>69</v>
      </c>
      <c r="B44" s="69">
        <v>1</v>
      </c>
      <c r="C44" s="69"/>
      <c r="D44" s="69"/>
      <c r="E44" s="69">
        <v>1</v>
      </c>
      <c r="F44" s="70"/>
      <c r="G44" s="70"/>
      <c r="H44" s="69"/>
      <c r="I44" s="69"/>
      <c r="J44" s="70"/>
      <c r="K44" s="70"/>
      <c r="L44" s="70">
        <v>1</v>
      </c>
      <c r="M44" s="70"/>
      <c r="N44" s="13">
        <f t="shared" si="18"/>
        <v>1</v>
      </c>
      <c r="O44" s="13">
        <f t="shared" si="19"/>
        <v>1</v>
      </c>
      <c r="P44" s="13">
        <f t="shared" si="20"/>
        <v>2</v>
      </c>
      <c r="Q44" s="13">
        <f t="shared" si="21"/>
        <v>0</v>
      </c>
      <c r="R44" s="13">
        <f t="shared" si="22"/>
        <v>2</v>
      </c>
      <c r="S44" s="13">
        <f t="shared" si="23"/>
        <v>1</v>
      </c>
      <c r="T44" s="13">
        <f t="shared" si="17"/>
        <v>3</v>
      </c>
      <c r="U44" s="199"/>
      <c r="V44" s="71"/>
      <c r="W44" s="71"/>
    </row>
    <row r="45" spans="1:23" s="66" customFormat="1" ht="14.5" customHeight="1" x14ac:dyDescent="0.45">
      <c r="A45" s="62" t="s">
        <v>70</v>
      </c>
      <c r="B45" s="69"/>
      <c r="C45" s="69"/>
      <c r="D45" s="69"/>
      <c r="E45" s="69"/>
      <c r="F45" s="70"/>
      <c r="G45" s="70"/>
      <c r="H45" s="69"/>
      <c r="I45" s="69"/>
      <c r="J45" s="70">
        <v>1</v>
      </c>
      <c r="K45" s="70"/>
      <c r="L45" s="70"/>
      <c r="M45" s="70">
        <v>1</v>
      </c>
      <c r="N45" s="13">
        <f t="shared" ref="N45" si="24">SUMIF(B$4:M$4,"X",$B45:$M45)</f>
        <v>1</v>
      </c>
      <c r="O45" s="13">
        <f t="shared" ref="O45" si="25">SUMIF(B$5:M$5,"X",$B45:$M45)</f>
        <v>0</v>
      </c>
      <c r="P45" s="13">
        <f t="shared" ref="P45" si="26">SUMIF(B$6:M$6,"X",$B45:$M45)</f>
        <v>1</v>
      </c>
      <c r="Q45" s="13">
        <f t="shared" ref="Q45" si="27">SUMIF(B$7:M$7,"X",$B45:$M45)</f>
        <v>0</v>
      </c>
      <c r="R45" s="13">
        <f t="shared" ref="R45" si="28">SUMIF(B$8:M$8,"F",$B45:$M45)</f>
        <v>1</v>
      </c>
      <c r="S45" s="13">
        <f t="shared" ref="S45" si="29">SUMIF(B$8:M$8,"M",$B45:$M45)</f>
        <v>1</v>
      </c>
      <c r="T45" s="13">
        <f t="shared" si="17"/>
        <v>2</v>
      </c>
      <c r="U45" s="199"/>
      <c r="V45" s="71"/>
      <c r="W45" s="71"/>
    </row>
    <row r="46" spans="1:23" s="56" customFormat="1" ht="14.5" customHeight="1" thickBot="1" x14ac:dyDescent="0.5">
      <c r="A46" s="73" t="s">
        <v>71</v>
      </c>
      <c r="B46" s="74"/>
      <c r="C46" s="74"/>
      <c r="D46" s="74"/>
      <c r="E46" s="74"/>
      <c r="F46" s="75"/>
      <c r="G46" s="75"/>
      <c r="H46" s="74"/>
      <c r="I46" s="74"/>
      <c r="J46" s="75"/>
      <c r="K46" s="75"/>
      <c r="L46" s="75"/>
      <c r="M46" s="75"/>
      <c r="N46" s="76"/>
      <c r="O46" s="76"/>
      <c r="P46" s="76"/>
      <c r="Q46" s="76"/>
      <c r="R46" s="76"/>
      <c r="S46" s="76"/>
      <c r="T46" s="76"/>
      <c r="U46" s="199"/>
      <c r="V46" s="61"/>
      <c r="W46" s="61"/>
    </row>
    <row r="47" spans="1:23" s="66" customFormat="1" ht="14.5" customHeight="1" thickBot="1" x14ac:dyDescent="0.5">
      <c r="A47" s="72" t="s">
        <v>72</v>
      </c>
      <c r="B47" s="69">
        <v>1</v>
      </c>
      <c r="C47" s="69">
        <v>1</v>
      </c>
      <c r="D47" s="69">
        <v>1</v>
      </c>
      <c r="E47" s="69"/>
      <c r="F47" s="70">
        <v>1</v>
      </c>
      <c r="G47" s="70"/>
      <c r="H47" s="69">
        <v>1</v>
      </c>
      <c r="I47" s="69">
        <v>1</v>
      </c>
      <c r="J47" s="70"/>
      <c r="K47" s="70"/>
      <c r="L47" s="70">
        <v>1</v>
      </c>
      <c r="M47" s="70"/>
      <c r="N47" s="13">
        <f t="shared" ref="N47" si="30">SUMIF(B$4:M$4,"X",$B47:$M47)</f>
        <v>2</v>
      </c>
      <c r="O47" s="13">
        <f t="shared" ref="O47" si="31">SUMIF(B$5:M$5,"X",$B47:$M47)</f>
        <v>2</v>
      </c>
      <c r="P47" s="13">
        <f t="shared" ref="P47" si="32">SUMIF(B$6:M$6,"X",$B47:$M47)</f>
        <v>3</v>
      </c>
      <c r="Q47" s="13">
        <f t="shared" ref="Q47" si="33">SUMIF(B$7:M$7,"X",$B47:$M47)</f>
        <v>1</v>
      </c>
      <c r="R47" s="13">
        <f t="shared" ref="R47" si="34">SUMIF(B$8:M$8,"F",$B47:$M47)</f>
        <v>3</v>
      </c>
      <c r="S47" s="13">
        <f t="shared" ref="S47" si="35">SUMIF(B$8:M$8,"M",$B47:$M47)</f>
        <v>4</v>
      </c>
      <c r="T47" s="13">
        <f t="shared" si="17"/>
        <v>7</v>
      </c>
      <c r="U47" s="199"/>
      <c r="V47" s="71"/>
      <c r="W47" s="71"/>
    </row>
    <row r="48" spans="1:23" s="66" customFormat="1" ht="14.5" customHeight="1" thickBot="1" x14ac:dyDescent="0.5">
      <c r="A48" s="72" t="s">
        <v>73</v>
      </c>
      <c r="B48" s="69"/>
      <c r="C48" s="69"/>
      <c r="D48" s="69"/>
      <c r="E48" s="69"/>
      <c r="F48" s="70"/>
      <c r="G48" s="70"/>
      <c r="H48" s="69">
        <v>1</v>
      </c>
      <c r="I48" s="69"/>
      <c r="J48" s="70"/>
      <c r="K48" s="70"/>
      <c r="L48" s="70"/>
      <c r="M48" s="70"/>
      <c r="N48" s="13">
        <f t="shared" ref="N48:N50" si="36">SUMIF(B$4:M$4,"X",$B48:$M48)</f>
        <v>0</v>
      </c>
      <c r="O48" s="13">
        <f t="shared" ref="O48:O50" si="37">SUMIF(B$5:M$5,"X",$B48:$M48)</f>
        <v>0</v>
      </c>
      <c r="P48" s="13">
        <f t="shared" ref="P48:P50" si="38">SUMIF(B$6:M$6,"X",$B48:$M48)</f>
        <v>0</v>
      </c>
      <c r="Q48" s="13">
        <f t="shared" ref="Q48:Q50" si="39">SUMIF(B$7:M$7,"X",$B48:$M48)</f>
        <v>0</v>
      </c>
      <c r="R48" s="13">
        <f t="shared" ref="R48:R50" si="40">SUMIF(B$8:M$8,"F",$B48:$M48)</f>
        <v>0</v>
      </c>
      <c r="S48" s="13">
        <f t="shared" ref="S48:S50" si="41">SUMIF(B$8:M$8,"M",$B48:$M48)</f>
        <v>1</v>
      </c>
      <c r="T48" s="13">
        <f t="shared" si="17"/>
        <v>1</v>
      </c>
      <c r="U48" s="199"/>
      <c r="V48" s="71"/>
      <c r="W48" s="71"/>
    </row>
    <row r="49" spans="1:23" s="66" customFormat="1" ht="14.5" customHeight="1" thickBot="1" x14ac:dyDescent="0.5">
      <c r="A49" s="72" t="s">
        <v>74</v>
      </c>
      <c r="B49" s="69"/>
      <c r="C49" s="69"/>
      <c r="D49" s="69"/>
      <c r="E49" s="69"/>
      <c r="F49" s="70"/>
      <c r="G49" s="70"/>
      <c r="H49" s="69"/>
      <c r="I49" s="69">
        <v>1</v>
      </c>
      <c r="J49" s="70"/>
      <c r="K49" s="70"/>
      <c r="L49" s="70"/>
      <c r="M49" s="70"/>
      <c r="N49" s="13">
        <f t="shared" si="36"/>
        <v>0</v>
      </c>
      <c r="O49" s="13">
        <f t="shared" si="37"/>
        <v>1</v>
      </c>
      <c r="P49" s="13">
        <f t="shared" si="38"/>
        <v>1</v>
      </c>
      <c r="Q49" s="13">
        <f t="shared" si="39"/>
        <v>0</v>
      </c>
      <c r="R49" s="13">
        <f t="shared" si="40"/>
        <v>0</v>
      </c>
      <c r="S49" s="13">
        <f t="shared" si="41"/>
        <v>1</v>
      </c>
      <c r="T49" s="13">
        <f t="shared" si="17"/>
        <v>1</v>
      </c>
      <c r="U49" s="199"/>
      <c r="V49" s="71"/>
      <c r="W49" s="71"/>
    </row>
    <row r="50" spans="1:23" s="66" customFormat="1" ht="14.5" customHeight="1" x14ac:dyDescent="0.45">
      <c r="A50" s="72" t="s">
        <v>75</v>
      </c>
      <c r="B50" s="69"/>
      <c r="C50" s="69"/>
      <c r="D50" s="69"/>
      <c r="E50" s="69"/>
      <c r="F50" s="70"/>
      <c r="G50" s="70">
        <v>1</v>
      </c>
      <c r="H50" s="69">
        <v>1</v>
      </c>
      <c r="I50" s="69"/>
      <c r="J50" s="70"/>
      <c r="K50" s="70"/>
      <c r="L50" s="70"/>
      <c r="M50" s="70"/>
      <c r="N50" s="13">
        <f t="shared" si="36"/>
        <v>0</v>
      </c>
      <c r="O50" s="13">
        <f t="shared" si="37"/>
        <v>0</v>
      </c>
      <c r="P50" s="13">
        <f t="shared" si="38"/>
        <v>0</v>
      </c>
      <c r="Q50" s="13">
        <f t="shared" si="39"/>
        <v>1</v>
      </c>
      <c r="R50" s="13">
        <f t="shared" si="40"/>
        <v>1</v>
      </c>
      <c r="S50" s="13">
        <f t="shared" si="41"/>
        <v>1</v>
      </c>
      <c r="T50" s="13">
        <f t="shared" si="17"/>
        <v>2</v>
      </c>
      <c r="U50" s="199"/>
      <c r="V50" s="71"/>
      <c r="W50" s="71"/>
    </row>
    <row r="51" spans="1:23" s="56" customFormat="1" ht="14.5" customHeight="1" thickBot="1" x14ac:dyDescent="0.5">
      <c r="A51" s="73" t="s">
        <v>76</v>
      </c>
      <c r="B51" s="74"/>
      <c r="C51" s="74"/>
      <c r="D51" s="74"/>
      <c r="E51" s="74"/>
      <c r="F51" s="75"/>
      <c r="G51" s="75"/>
      <c r="H51" s="74"/>
      <c r="I51" s="74"/>
      <c r="J51" s="75"/>
      <c r="K51" s="75"/>
      <c r="L51" s="75"/>
      <c r="M51" s="75"/>
      <c r="N51" s="76"/>
      <c r="O51" s="76"/>
      <c r="P51" s="76"/>
      <c r="Q51" s="76"/>
      <c r="R51" s="76"/>
      <c r="S51" s="76"/>
      <c r="T51" s="76"/>
      <c r="U51" s="199"/>
      <c r="V51" s="61"/>
      <c r="W51" s="61"/>
    </row>
    <row r="52" spans="1:23" s="66" customFormat="1" ht="14.5" customHeight="1" thickBot="1" x14ac:dyDescent="0.5">
      <c r="A52" s="72" t="s">
        <v>77</v>
      </c>
      <c r="B52" s="69"/>
      <c r="C52" s="69"/>
      <c r="D52" s="69">
        <v>1</v>
      </c>
      <c r="E52" s="69"/>
      <c r="F52" s="70"/>
      <c r="G52" s="70"/>
      <c r="H52" s="69">
        <v>1</v>
      </c>
      <c r="I52" s="69">
        <v>1</v>
      </c>
      <c r="J52" s="70"/>
      <c r="K52" s="70"/>
      <c r="L52" s="70"/>
      <c r="M52" s="70"/>
      <c r="N52" s="13">
        <f t="shared" ref="N52" si="42">SUMIF(B$4:M$4,"X",$B52:$M52)</f>
        <v>0</v>
      </c>
      <c r="O52" s="13">
        <f t="shared" ref="O52" si="43">SUMIF(B$5:M$5,"X",$B52:$M52)</f>
        <v>2</v>
      </c>
      <c r="P52" s="13">
        <f t="shared" ref="P52" si="44">SUMIF(B$6:M$6,"X",$B52:$M52)</f>
        <v>1</v>
      </c>
      <c r="Q52" s="13">
        <f t="shared" ref="Q52" si="45">SUMIF(B$7:M$7,"X",$B52:$M52)</f>
        <v>0</v>
      </c>
      <c r="R52" s="13">
        <f t="shared" ref="R52" si="46">SUMIF(B$8:M$8,"F",$B52:$M52)</f>
        <v>0</v>
      </c>
      <c r="S52" s="13">
        <f t="shared" ref="S52" si="47">SUMIF(B$8:M$8,"M",$B52:$M52)</f>
        <v>3</v>
      </c>
      <c r="T52" s="13">
        <f t="shared" si="17"/>
        <v>3</v>
      </c>
      <c r="U52" s="199"/>
      <c r="V52" s="71"/>
      <c r="W52" s="71"/>
    </row>
    <row r="53" spans="1:23" s="66" customFormat="1" ht="14.5" customHeight="1" thickBot="1" x14ac:dyDescent="0.5">
      <c r="A53" s="68" t="s">
        <v>78</v>
      </c>
      <c r="B53" s="69"/>
      <c r="C53" s="69"/>
      <c r="D53" s="69"/>
      <c r="E53" s="69"/>
      <c r="F53" s="70"/>
      <c r="G53" s="70"/>
      <c r="H53" s="69">
        <v>1</v>
      </c>
      <c r="I53" s="69"/>
      <c r="J53" s="70"/>
      <c r="K53" s="70"/>
      <c r="L53" s="70"/>
      <c r="M53" s="70"/>
      <c r="N53" s="13">
        <f t="shared" ref="N53:N68" si="48">SUMIF(B$4:M$4,"X",$B53:$M53)</f>
        <v>0</v>
      </c>
      <c r="O53" s="13">
        <f t="shared" ref="O53:O68" si="49">SUMIF(B$5:M$5,"X",$B53:$M53)</f>
        <v>0</v>
      </c>
      <c r="P53" s="13">
        <f t="shared" ref="P53:P68" si="50">SUMIF(B$6:M$6,"X",$B53:$M53)</f>
        <v>0</v>
      </c>
      <c r="Q53" s="13">
        <f t="shared" ref="Q53:Q68" si="51">SUMIF(B$7:M$7,"X",$B53:$M53)</f>
        <v>0</v>
      </c>
      <c r="R53" s="13">
        <f t="shared" ref="R53:R68" si="52">SUMIF(B$8:M$8,"F",$B53:$M53)</f>
        <v>0</v>
      </c>
      <c r="S53" s="13">
        <f t="shared" ref="S53:S68" si="53">SUMIF(B$8:M$8,"M",$B53:$M53)</f>
        <v>1</v>
      </c>
      <c r="T53" s="13">
        <f t="shared" si="17"/>
        <v>1</v>
      </c>
      <c r="U53" s="199"/>
      <c r="V53" s="71"/>
      <c r="W53" s="71"/>
    </row>
    <row r="54" spans="1:23" s="66" customFormat="1" ht="14.5" customHeight="1" thickBot="1" x14ac:dyDescent="0.5">
      <c r="A54" s="80" t="s">
        <v>79</v>
      </c>
      <c r="B54" s="69"/>
      <c r="C54" s="69"/>
      <c r="D54" s="69"/>
      <c r="E54" s="69"/>
      <c r="F54" s="70"/>
      <c r="G54" s="70"/>
      <c r="H54" s="69"/>
      <c r="I54" s="69">
        <v>1</v>
      </c>
      <c r="J54" s="70"/>
      <c r="K54" s="70"/>
      <c r="L54" s="70"/>
      <c r="M54" s="70"/>
      <c r="N54" s="13">
        <f t="shared" si="48"/>
        <v>0</v>
      </c>
      <c r="O54" s="13">
        <f t="shared" si="49"/>
        <v>1</v>
      </c>
      <c r="P54" s="13">
        <f t="shared" si="50"/>
        <v>1</v>
      </c>
      <c r="Q54" s="13">
        <f t="shared" si="51"/>
        <v>0</v>
      </c>
      <c r="R54" s="13">
        <f t="shared" si="52"/>
        <v>0</v>
      </c>
      <c r="S54" s="13">
        <f t="shared" si="53"/>
        <v>1</v>
      </c>
      <c r="T54" s="13">
        <f t="shared" si="17"/>
        <v>1</v>
      </c>
      <c r="U54" s="199"/>
      <c r="V54" s="71"/>
      <c r="W54" s="71"/>
    </row>
    <row r="55" spans="1:23" s="66" customFormat="1" ht="14.5" customHeight="1" thickBot="1" x14ac:dyDescent="0.5">
      <c r="A55" s="80" t="s">
        <v>80</v>
      </c>
      <c r="B55" s="69"/>
      <c r="C55" s="69"/>
      <c r="D55" s="69">
        <v>1</v>
      </c>
      <c r="E55" s="69"/>
      <c r="F55" s="70"/>
      <c r="G55" s="70"/>
      <c r="H55" s="69"/>
      <c r="I55" s="69"/>
      <c r="J55" s="70"/>
      <c r="K55" s="70"/>
      <c r="L55" s="70"/>
      <c r="M55" s="70"/>
      <c r="N55" s="13">
        <f t="shared" si="48"/>
        <v>0</v>
      </c>
      <c r="O55" s="13">
        <f t="shared" si="49"/>
        <v>1</v>
      </c>
      <c r="P55" s="13">
        <f t="shared" si="50"/>
        <v>0</v>
      </c>
      <c r="Q55" s="13">
        <f t="shared" si="51"/>
        <v>0</v>
      </c>
      <c r="R55" s="13">
        <f t="shared" si="52"/>
        <v>0</v>
      </c>
      <c r="S55" s="13">
        <f t="shared" si="53"/>
        <v>1</v>
      </c>
      <c r="T55" s="13">
        <f t="shared" si="17"/>
        <v>1</v>
      </c>
      <c r="U55" s="199"/>
      <c r="V55" s="71"/>
      <c r="W55" s="71"/>
    </row>
    <row r="56" spans="1:23" s="66" customFormat="1" ht="14.5" customHeight="1" thickBot="1" x14ac:dyDescent="0.5">
      <c r="A56" s="84" t="s">
        <v>81</v>
      </c>
      <c r="B56" s="69"/>
      <c r="C56" s="69"/>
      <c r="D56" s="69"/>
      <c r="E56" s="69">
        <v>1</v>
      </c>
      <c r="F56" s="70"/>
      <c r="G56" s="70">
        <v>1</v>
      </c>
      <c r="H56" s="69"/>
      <c r="I56" s="69"/>
      <c r="J56" s="70"/>
      <c r="K56" s="70"/>
      <c r="L56" s="70"/>
      <c r="M56" s="70"/>
      <c r="N56" s="13">
        <f t="shared" si="48"/>
        <v>0</v>
      </c>
      <c r="O56" s="13">
        <f t="shared" si="49"/>
        <v>1</v>
      </c>
      <c r="P56" s="13">
        <f t="shared" si="50"/>
        <v>0</v>
      </c>
      <c r="Q56" s="13">
        <f t="shared" si="51"/>
        <v>1</v>
      </c>
      <c r="R56" s="13">
        <f t="shared" si="52"/>
        <v>1</v>
      </c>
      <c r="S56" s="13">
        <f t="shared" si="53"/>
        <v>1</v>
      </c>
      <c r="T56" s="13">
        <f t="shared" si="17"/>
        <v>2</v>
      </c>
      <c r="U56" s="199"/>
      <c r="V56" s="71"/>
      <c r="W56" s="71"/>
    </row>
    <row r="57" spans="1:23" s="66" customFormat="1" ht="14.5" customHeight="1" thickBot="1" x14ac:dyDescent="0.5">
      <c r="A57" s="80" t="s">
        <v>82</v>
      </c>
      <c r="B57" s="69"/>
      <c r="C57" s="69"/>
      <c r="D57" s="69"/>
      <c r="E57" s="69">
        <v>1</v>
      </c>
      <c r="F57" s="70"/>
      <c r="G57" s="70"/>
      <c r="H57" s="69"/>
      <c r="I57" s="69"/>
      <c r="J57" s="70"/>
      <c r="K57" s="70"/>
      <c r="L57" s="70"/>
      <c r="M57" s="70"/>
      <c r="N57" s="13">
        <f t="shared" si="48"/>
        <v>0</v>
      </c>
      <c r="O57" s="13">
        <f t="shared" si="49"/>
        <v>1</v>
      </c>
      <c r="P57" s="13">
        <f t="shared" si="50"/>
        <v>0</v>
      </c>
      <c r="Q57" s="13">
        <f t="shared" si="51"/>
        <v>0</v>
      </c>
      <c r="R57" s="13">
        <f t="shared" si="52"/>
        <v>0</v>
      </c>
      <c r="S57" s="13">
        <f t="shared" si="53"/>
        <v>1</v>
      </c>
      <c r="T57" s="13">
        <f t="shared" si="17"/>
        <v>1</v>
      </c>
      <c r="U57" s="199"/>
      <c r="V57" s="71" t="s">
        <v>83</v>
      </c>
      <c r="W57" s="71"/>
    </row>
    <row r="58" spans="1:23" s="66" customFormat="1" ht="14.5" customHeight="1" thickBot="1" x14ac:dyDescent="0.5">
      <c r="A58" s="80" t="s">
        <v>84</v>
      </c>
      <c r="B58" s="69"/>
      <c r="C58" s="69"/>
      <c r="D58" s="69"/>
      <c r="E58" s="69">
        <v>1</v>
      </c>
      <c r="F58" s="70"/>
      <c r="G58" s="70"/>
      <c r="H58" s="69"/>
      <c r="I58" s="69"/>
      <c r="J58" s="70"/>
      <c r="K58" s="70"/>
      <c r="L58" s="70"/>
      <c r="M58" s="70"/>
      <c r="N58" s="13">
        <f t="shared" si="48"/>
        <v>0</v>
      </c>
      <c r="O58" s="13">
        <f t="shared" si="49"/>
        <v>1</v>
      </c>
      <c r="P58" s="13">
        <f t="shared" si="50"/>
        <v>0</v>
      </c>
      <c r="Q58" s="13">
        <f t="shared" si="51"/>
        <v>0</v>
      </c>
      <c r="R58" s="13">
        <f t="shared" si="52"/>
        <v>0</v>
      </c>
      <c r="S58" s="13">
        <f t="shared" si="53"/>
        <v>1</v>
      </c>
      <c r="T58" s="13">
        <f t="shared" si="17"/>
        <v>1</v>
      </c>
      <c r="U58" s="199"/>
      <c r="V58" s="71" t="s">
        <v>85</v>
      </c>
      <c r="W58" s="71"/>
    </row>
    <row r="59" spans="1:23" s="66" customFormat="1" ht="14.5" customHeight="1" thickBot="1" x14ac:dyDescent="0.5">
      <c r="A59" s="84" t="s">
        <v>86</v>
      </c>
      <c r="B59" s="69">
        <v>1</v>
      </c>
      <c r="C59" s="69"/>
      <c r="D59" s="69"/>
      <c r="E59" s="69"/>
      <c r="F59" s="70">
        <v>1</v>
      </c>
      <c r="G59" s="70"/>
      <c r="H59" s="69"/>
      <c r="I59" s="69">
        <v>1</v>
      </c>
      <c r="J59" s="70"/>
      <c r="K59" s="70">
        <v>1</v>
      </c>
      <c r="L59" s="70"/>
      <c r="M59" s="70"/>
      <c r="N59" s="13">
        <f t="shared" si="48"/>
        <v>2</v>
      </c>
      <c r="O59" s="13">
        <f t="shared" si="49"/>
        <v>1</v>
      </c>
      <c r="P59" s="13">
        <f t="shared" si="50"/>
        <v>3</v>
      </c>
      <c r="Q59" s="13">
        <f t="shared" si="51"/>
        <v>1</v>
      </c>
      <c r="R59" s="13">
        <f t="shared" si="52"/>
        <v>2</v>
      </c>
      <c r="S59" s="13">
        <f t="shared" si="53"/>
        <v>2</v>
      </c>
      <c r="T59" s="13">
        <f t="shared" si="17"/>
        <v>4</v>
      </c>
      <c r="U59" s="199"/>
      <c r="V59" s="71"/>
      <c r="W59" s="71"/>
    </row>
    <row r="60" spans="1:23" s="66" customFormat="1" ht="14.5" customHeight="1" thickBot="1" x14ac:dyDescent="0.5">
      <c r="A60" s="80" t="s">
        <v>87</v>
      </c>
      <c r="B60" s="69">
        <v>1</v>
      </c>
      <c r="C60" s="69"/>
      <c r="D60" s="69"/>
      <c r="E60" s="69"/>
      <c r="F60" s="70">
        <v>1</v>
      </c>
      <c r="G60" s="70"/>
      <c r="H60" s="69"/>
      <c r="I60" s="69"/>
      <c r="J60" s="70"/>
      <c r="K60" s="70"/>
      <c r="L60" s="70"/>
      <c r="M60" s="70"/>
      <c r="N60" s="13">
        <f t="shared" si="48"/>
        <v>1</v>
      </c>
      <c r="O60" s="13">
        <f t="shared" si="49"/>
        <v>0</v>
      </c>
      <c r="P60" s="13">
        <f t="shared" si="50"/>
        <v>1</v>
      </c>
      <c r="Q60" s="13">
        <f t="shared" si="51"/>
        <v>1</v>
      </c>
      <c r="R60" s="13">
        <f t="shared" si="52"/>
        <v>1</v>
      </c>
      <c r="S60" s="13">
        <f t="shared" si="53"/>
        <v>1</v>
      </c>
      <c r="T60" s="13">
        <f t="shared" si="17"/>
        <v>2</v>
      </c>
      <c r="U60" s="199"/>
      <c r="V60" s="71"/>
      <c r="W60" s="71"/>
    </row>
    <row r="61" spans="1:23" s="66" customFormat="1" ht="14.5" customHeight="1" thickBot="1" x14ac:dyDescent="0.5">
      <c r="A61" s="80" t="s">
        <v>88</v>
      </c>
      <c r="B61" s="69"/>
      <c r="C61" s="69"/>
      <c r="D61" s="69"/>
      <c r="E61" s="69"/>
      <c r="F61" s="70"/>
      <c r="G61" s="70"/>
      <c r="H61" s="69"/>
      <c r="I61" s="69"/>
      <c r="J61" s="70"/>
      <c r="K61" s="70">
        <v>1</v>
      </c>
      <c r="L61" s="70"/>
      <c r="M61" s="70"/>
      <c r="N61" s="13">
        <f t="shared" si="48"/>
        <v>1</v>
      </c>
      <c r="O61" s="13">
        <f t="shared" si="49"/>
        <v>0</v>
      </c>
      <c r="P61" s="13">
        <f t="shared" si="50"/>
        <v>1</v>
      </c>
      <c r="Q61" s="13">
        <f t="shared" si="51"/>
        <v>0</v>
      </c>
      <c r="R61" s="13">
        <f t="shared" si="52"/>
        <v>1</v>
      </c>
      <c r="S61" s="13">
        <f t="shared" si="53"/>
        <v>0</v>
      </c>
      <c r="T61" s="13">
        <f t="shared" si="17"/>
        <v>1</v>
      </c>
      <c r="U61" s="199"/>
      <c r="V61" s="71"/>
      <c r="W61" s="71"/>
    </row>
    <row r="62" spans="1:23" s="66" customFormat="1" ht="14.5" customHeight="1" thickBot="1" x14ac:dyDescent="0.5">
      <c r="A62" s="80" t="s">
        <v>89</v>
      </c>
      <c r="B62" s="69">
        <v>1</v>
      </c>
      <c r="C62" s="69"/>
      <c r="D62" s="69"/>
      <c r="E62" s="69"/>
      <c r="F62" s="70"/>
      <c r="G62" s="70"/>
      <c r="H62" s="69"/>
      <c r="I62" s="69"/>
      <c r="J62" s="70"/>
      <c r="K62" s="70"/>
      <c r="L62" s="70"/>
      <c r="M62" s="70"/>
      <c r="N62" s="13">
        <f t="shared" si="48"/>
        <v>1</v>
      </c>
      <c r="O62" s="13">
        <f t="shared" si="49"/>
        <v>0</v>
      </c>
      <c r="P62" s="13">
        <f t="shared" si="50"/>
        <v>1</v>
      </c>
      <c r="Q62" s="13">
        <f t="shared" si="51"/>
        <v>0</v>
      </c>
      <c r="R62" s="13">
        <f t="shared" si="52"/>
        <v>1</v>
      </c>
      <c r="S62" s="13">
        <f t="shared" si="53"/>
        <v>0</v>
      </c>
      <c r="T62" s="13">
        <f t="shared" si="17"/>
        <v>1</v>
      </c>
      <c r="U62" s="199"/>
      <c r="V62" s="71" t="s">
        <v>90</v>
      </c>
      <c r="W62" s="71"/>
    </row>
    <row r="63" spans="1:23" s="66" customFormat="1" ht="14.5" customHeight="1" thickBot="1" x14ac:dyDescent="0.5">
      <c r="A63" s="80" t="s">
        <v>91</v>
      </c>
      <c r="B63" s="69"/>
      <c r="C63" s="69"/>
      <c r="D63" s="69"/>
      <c r="E63" s="69"/>
      <c r="F63" s="70"/>
      <c r="G63" s="70"/>
      <c r="H63" s="69"/>
      <c r="I63" s="69">
        <v>1</v>
      </c>
      <c r="J63" s="70"/>
      <c r="K63" s="70"/>
      <c r="L63" s="70"/>
      <c r="M63" s="70"/>
      <c r="N63" s="13">
        <f t="shared" si="48"/>
        <v>0</v>
      </c>
      <c r="O63" s="13">
        <f t="shared" si="49"/>
        <v>1</v>
      </c>
      <c r="P63" s="13">
        <f t="shared" si="50"/>
        <v>1</v>
      </c>
      <c r="Q63" s="13">
        <f t="shared" si="51"/>
        <v>0</v>
      </c>
      <c r="R63" s="13">
        <f t="shared" si="52"/>
        <v>0</v>
      </c>
      <c r="S63" s="13">
        <f t="shared" si="53"/>
        <v>1</v>
      </c>
      <c r="T63" s="13">
        <f t="shared" si="17"/>
        <v>1</v>
      </c>
      <c r="U63" s="199"/>
      <c r="V63" s="71"/>
      <c r="W63" s="71"/>
    </row>
    <row r="64" spans="1:23" s="66" customFormat="1" ht="14.5" customHeight="1" thickBot="1" x14ac:dyDescent="0.5">
      <c r="A64" s="78" t="s">
        <v>92</v>
      </c>
      <c r="B64" s="69">
        <v>1</v>
      </c>
      <c r="C64" s="69"/>
      <c r="D64" s="69"/>
      <c r="E64" s="69"/>
      <c r="F64" s="70"/>
      <c r="G64" s="70"/>
      <c r="H64" s="69">
        <v>1</v>
      </c>
      <c r="I64" s="69"/>
      <c r="J64" s="70"/>
      <c r="K64" s="70"/>
      <c r="L64" s="70"/>
      <c r="M64" s="70"/>
      <c r="N64" s="13">
        <f t="shared" si="48"/>
        <v>1</v>
      </c>
      <c r="O64" s="13">
        <f t="shared" si="49"/>
        <v>0</v>
      </c>
      <c r="P64" s="13">
        <f t="shared" si="50"/>
        <v>1</v>
      </c>
      <c r="Q64" s="13">
        <f t="shared" si="51"/>
        <v>0</v>
      </c>
      <c r="R64" s="13">
        <f t="shared" si="52"/>
        <v>1</v>
      </c>
      <c r="S64" s="13">
        <f t="shared" si="53"/>
        <v>1</v>
      </c>
      <c r="T64" s="13">
        <f t="shared" si="17"/>
        <v>2</v>
      </c>
      <c r="U64" s="199"/>
      <c r="V64" s="71"/>
      <c r="W64" s="71"/>
    </row>
    <row r="65" spans="1:23" s="66" customFormat="1" ht="14.5" customHeight="1" thickBot="1" x14ac:dyDescent="0.5">
      <c r="A65" s="86" t="s">
        <v>93</v>
      </c>
      <c r="B65" s="69"/>
      <c r="C65" s="69">
        <v>1</v>
      </c>
      <c r="D65" s="69"/>
      <c r="E65" s="69"/>
      <c r="F65" s="70"/>
      <c r="G65" s="70"/>
      <c r="H65" s="69"/>
      <c r="I65" s="69"/>
      <c r="J65" s="70"/>
      <c r="K65" s="70"/>
      <c r="L65" s="70"/>
      <c r="M65" s="70"/>
      <c r="N65" s="13">
        <f t="shared" si="48"/>
        <v>1</v>
      </c>
      <c r="O65" s="13">
        <f t="shared" si="49"/>
        <v>0</v>
      </c>
      <c r="P65" s="13">
        <f t="shared" si="50"/>
        <v>0</v>
      </c>
      <c r="Q65" s="13">
        <f t="shared" si="51"/>
        <v>0</v>
      </c>
      <c r="R65" s="13">
        <f t="shared" si="52"/>
        <v>1</v>
      </c>
      <c r="S65" s="13">
        <f t="shared" si="53"/>
        <v>0</v>
      </c>
      <c r="T65" s="13">
        <f t="shared" si="17"/>
        <v>1</v>
      </c>
      <c r="U65" s="199"/>
      <c r="V65" s="71"/>
      <c r="W65" s="71"/>
    </row>
    <row r="66" spans="1:23" s="66" customFormat="1" ht="14.5" customHeight="1" thickBot="1" x14ac:dyDescent="0.5">
      <c r="A66" s="86" t="s">
        <v>94</v>
      </c>
      <c r="B66" s="69">
        <v>1</v>
      </c>
      <c r="C66" s="69"/>
      <c r="D66" s="69"/>
      <c r="E66" s="69"/>
      <c r="F66" s="70"/>
      <c r="G66" s="70"/>
      <c r="H66" s="69"/>
      <c r="I66" s="69"/>
      <c r="J66" s="70"/>
      <c r="K66" s="70"/>
      <c r="L66" s="70">
        <v>1</v>
      </c>
      <c r="M66" s="70"/>
      <c r="N66" s="13">
        <f t="shared" si="48"/>
        <v>1</v>
      </c>
      <c r="O66" s="13">
        <f t="shared" si="49"/>
        <v>0</v>
      </c>
      <c r="P66" s="13">
        <f t="shared" si="50"/>
        <v>2</v>
      </c>
      <c r="Q66" s="13">
        <f t="shared" si="51"/>
        <v>0</v>
      </c>
      <c r="R66" s="13">
        <f t="shared" si="52"/>
        <v>2</v>
      </c>
      <c r="S66" s="13">
        <f t="shared" si="53"/>
        <v>0</v>
      </c>
      <c r="T66" s="13">
        <f t="shared" si="17"/>
        <v>2</v>
      </c>
      <c r="U66" s="199"/>
      <c r="V66" s="71" t="s">
        <v>95</v>
      </c>
      <c r="W66" s="71"/>
    </row>
    <row r="67" spans="1:23" s="66" customFormat="1" ht="14.5" customHeight="1" thickBot="1" x14ac:dyDescent="0.5">
      <c r="A67" s="86" t="s">
        <v>96</v>
      </c>
      <c r="B67" s="69">
        <v>1</v>
      </c>
      <c r="C67" s="69"/>
      <c r="D67" s="69"/>
      <c r="E67" s="69"/>
      <c r="F67" s="70"/>
      <c r="G67" s="70"/>
      <c r="H67" s="69"/>
      <c r="I67" s="69"/>
      <c r="J67" s="70"/>
      <c r="K67" s="70"/>
      <c r="L67" s="70"/>
      <c r="M67" s="70"/>
      <c r="N67" s="13">
        <f t="shared" si="48"/>
        <v>1</v>
      </c>
      <c r="O67" s="13">
        <f t="shared" si="49"/>
        <v>0</v>
      </c>
      <c r="P67" s="13">
        <f t="shared" si="50"/>
        <v>1</v>
      </c>
      <c r="Q67" s="13">
        <f t="shared" si="51"/>
        <v>0</v>
      </c>
      <c r="R67" s="13">
        <f t="shared" si="52"/>
        <v>1</v>
      </c>
      <c r="S67" s="13">
        <f t="shared" si="53"/>
        <v>0</v>
      </c>
      <c r="T67" s="13">
        <f t="shared" si="17"/>
        <v>1</v>
      </c>
      <c r="U67" s="199"/>
      <c r="V67" s="71"/>
      <c r="W67" s="71"/>
    </row>
    <row r="68" spans="1:23" s="66" customFormat="1" ht="14.5" customHeight="1" x14ac:dyDescent="0.45">
      <c r="A68" s="72" t="s">
        <v>97</v>
      </c>
      <c r="B68" s="69"/>
      <c r="C68" s="69"/>
      <c r="D68" s="69"/>
      <c r="E68" s="69"/>
      <c r="F68" s="70"/>
      <c r="G68" s="70"/>
      <c r="H68" s="69">
        <v>1</v>
      </c>
      <c r="I68" s="69">
        <v>1</v>
      </c>
      <c r="J68" s="70"/>
      <c r="K68" s="70"/>
      <c r="L68" s="70"/>
      <c r="M68" s="70"/>
      <c r="N68" s="13">
        <f t="shared" si="48"/>
        <v>0</v>
      </c>
      <c r="O68" s="13">
        <f t="shared" si="49"/>
        <v>1</v>
      </c>
      <c r="P68" s="13">
        <f t="shared" si="50"/>
        <v>1</v>
      </c>
      <c r="Q68" s="13">
        <f t="shared" si="51"/>
        <v>0</v>
      </c>
      <c r="R68" s="13">
        <f t="shared" si="52"/>
        <v>0</v>
      </c>
      <c r="S68" s="13">
        <f t="shared" si="53"/>
        <v>2</v>
      </c>
      <c r="T68" s="13">
        <f t="shared" si="17"/>
        <v>2</v>
      </c>
      <c r="U68" s="199"/>
      <c r="V68" s="71"/>
      <c r="W68" s="71"/>
    </row>
    <row r="69" spans="1:23" ht="49.5" x14ac:dyDescent="0.45">
      <c r="A69" s="96" t="s">
        <v>98</v>
      </c>
      <c r="B69" s="97"/>
      <c r="C69" s="97"/>
      <c r="D69" s="97"/>
      <c r="E69" s="97"/>
      <c r="F69" s="98"/>
      <c r="G69" s="98"/>
      <c r="H69" s="97"/>
      <c r="I69" s="97"/>
      <c r="J69" s="98"/>
      <c r="K69" s="98"/>
      <c r="L69" s="98"/>
      <c r="M69" s="98"/>
      <c r="N69" s="100"/>
      <c r="O69" s="100"/>
      <c r="P69" s="100"/>
      <c r="Q69" s="100"/>
      <c r="R69" s="100"/>
      <c r="S69" s="100"/>
      <c r="T69" s="99"/>
      <c r="U69" s="100"/>
      <c r="V69" s="101"/>
      <c r="W69" s="100"/>
    </row>
    <row r="70" spans="1:23" s="56" customFormat="1" ht="14.5" customHeight="1" thickBot="1" x14ac:dyDescent="0.5">
      <c r="A70" s="73" t="s">
        <v>99</v>
      </c>
      <c r="B70" s="74"/>
      <c r="C70" s="74"/>
      <c r="D70" s="74"/>
      <c r="E70" s="74"/>
      <c r="F70" s="75"/>
      <c r="G70" s="75"/>
      <c r="H70" s="74"/>
      <c r="I70" s="74"/>
      <c r="J70" s="75"/>
      <c r="K70" s="75"/>
      <c r="L70" s="75"/>
      <c r="M70" s="75"/>
      <c r="N70" s="76"/>
      <c r="O70" s="76"/>
      <c r="P70" s="76"/>
      <c r="Q70" s="76"/>
      <c r="R70" s="76"/>
      <c r="S70" s="76"/>
      <c r="T70" s="76"/>
      <c r="U70" s="195" t="s">
        <v>100</v>
      </c>
      <c r="V70" s="61"/>
      <c r="W70" s="61"/>
    </row>
    <row r="71" spans="1:23" s="66" customFormat="1" ht="14.5" customHeight="1" thickBot="1" x14ac:dyDescent="0.5">
      <c r="A71" s="72" t="s">
        <v>101</v>
      </c>
      <c r="B71" s="69">
        <v>1</v>
      </c>
      <c r="C71" s="69"/>
      <c r="D71" s="69"/>
      <c r="E71" s="69"/>
      <c r="F71" s="70"/>
      <c r="G71" s="70"/>
      <c r="H71" s="69">
        <v>1</v>
      </c>
      <c r="I71" s="69"/>
      <c r="J71" s="70"/>
      <c r="K71" s="70"/>
      <c r="L71" s="70"/>
      <c r="M71" s="70"/>
      <c r="N71" s="13">
        <f t="shared" ref="N71:N95" si="54">SUMIF(B$4:M$4,"X",$B71:$M71)</f>
        <v>1</v>
      </c>
      <c r="O71" s="13">
        <f t="shared" ref="O71:O95" si="55">SUMIF(B$5:M$5,"X",$B71:$M71)</f>
        <v>0</v>
      </c>
      <c r="P71" s="13">
        <f t="shared" ref="P71:P95" si="56">SUMIF(B$6:M$6,"X",$B71:$M71)</f>
        <v>1</v>
      </c>
      <c r="Q71" s="13">
        <f t="shared" ref="Q71:Q95" si="57">SUMIF(B$7:M$7,"X",$B71:$M71)</f>
        <v>0</v>
      </c>
      <c r="R71" s="13">
        <f t="shared" ref="R71:R95" si="58">SUMIF(B$8:M$8,"F",$B71:$M71)</f>
        <v>1</v>
      </c>
      <c r="S71" s="13">
        <f t="shared" ref="S71:S95" si="59">SUMIF(B$8:M$8,"M",$B71:$M71)</f>
        <v>1</v>
      </c>
      <c r="T71" s="13">
        <f t="shared" ref="T71" si="60">SUM($B71:$M71)</f>
        <v>2</v>
      </c>
      <c r="U71" s="196"/>
      <c r="V71" s="71"/>
      <c r="W71" s="71"/>
    </row>
    <row r="72" spans="1:23" s="66" customFormat="1" ht="14.5" customHeight="1" thickBot="1" x14ac:dyDescent="0.5">
      <c r="A72" s="72" t="s">
        <v>102</v>
      </c>
      <c r="B72" s="69"/>
      <c r="C72" s="69">
        <v>1</v>
      </c>
      <c r="D72" s="69"/>
      <c r="E72" s="69">
        <v>1</v>
      </c>
      <c r="F72" s="70">
        <v>1</v>
      </c>
      <c r="G72" s="70"/>
      <c r="H72" s="69"/>
      <c r="I72" s="69">
        <v>1</v>
      </c>
      <c r="J72" s="70"/>
      <c r="K72" s="70"/>
      <c r="L72" s="70"/>
      <c r="M72" s="70"/>
      <c r="N72" s="13">
        <f t="shared" si="54"/>
        <v>1</v>
      </c>
      <c r="O72" s="13">
        <f t="shared" si="55"/>
        <v>2</v>
      </c>
      <c r="P72" s="13">
        <f t="shared" si="56"/>
        <v>1</v>
      </c>
      <c r="Q72" s="13">
        <f t="shared" si="57"/>
        <v>1</v>
      </c>
      <c r="R72" s="13">
        <f t="shared" si="58"/>
        <v>1</v>
      </c>
      <c r="S72" s="13">
        <f t="shared" si="59"/>
        <v>3</v>
      </c>
      <c r="T72" s="13">
        <f t="shared" ref="T72:T95" si="61">SUM(B72:M72)</f>
        <v>4</v>
      </c>
      <c r="U72" s="196"/>
      <c r="V72" s="71"/>
      <c r="W72" s="71"/>
    </row>
    <row r="73" spans="1:23" s="66" customFormat="1" ht="14.5" customHeight="1" x14ac:dyDescent="0.45">
      <c r="A73" s="68" t="s">
        <v>103</v>
      </c>
      <c r="B73" s="69"/>
      <c r="C73" s="69">
        <v>1</v>
      </c>
      <c r="D73" s="69"/>
      <c r="E73" s="69"/>
      <c r="F73" s="70">
        <v>1</v>
      </c>
      <c r="G73" s="70"/>
      <c r="H73" s="69">
        <v>1</v>
      </c>
      <c r="I73" s="69">
        <v>1</v>
      </c>
      <c r="J73" s="70"/>
      <c r="K73" s="70"/>
      <c r="L73" s="70"/>
      <c r="M73" s="70"/>
      <c r="N73" s="13">
        <f t="shared" si="54"/>
        <v>1</v>
      </c>
      <c r="O73" s="13">
        <f t="shared" si="55"/>
        <v>1</v>
      </c>
      <c r="P73" s="13">
        <f t="shared" si="56"/>
        <v>1</v>
      </c>
      <c r="Q73" s="13">
        <f t="shared" si="57"/>
        <v>1</v>
      </c>
      <c r="R73" s="13">
        <f t="shared" si="58"/>
        <v>1</v>
      </c>
      <c r="S73" s="13">
        <f t="shared" si="59"/>
        <v>3</v>
      </c>
      <c r="T73" s="13">
        <f t="shared" si="61"/>
        <v>4</v>
      </c>
      <c r="U73" s="196"/>
      <c r="V73" s="71"/>
      <c r="W73" s="71"/>
    </row>
    <row r="74" spans="1:23" s="56" customFormat="1" ht="14.5" customHeight="1" thickBot="1" x14ac:dyDescent="0.5">
      <c r="A74" s="73" t="s">
        <v>104</v>
      </c>
      <c r="B74" s="74"/>
      <c r="C74" s="74"/>
      <c r="D74" s="74"/>
      <c r="E74" s="74"/>
      <c r="F74" s="75"/>
      <c r="G74" s="75"/>
      <c r="H74" s="74"/>
      <c r="I74" s="74"/>
      <c r="J74" s="75"/>
      <c r="K74" s="75"/>
      <c r="L74" s="76"/>
      <c r="M74" s="76"/>
      <c r="N74" s="76"/>
      <c r="O74" s="76"/>
      <c r="P74" s="76"/>
      <c r="Q74" s="76"/>
      <c r="R74" s="76"/>
      <c r="S74" s="76"/>
      <c r="T74" s="76"/>
      <c r="U74" s="196"/>
      <c r="V74" s="61"/>
      <c r="W74" s="61"/>
    </row>
    <row r="75" spans="1:23" s="66" customFormat="1" ht="14.5" customHeight="1" thickBot="1" x14ac:dyDescent="0.5">
      <c r="A75" s="114" t="s">
        <v>105</v>
      </c>
      <c r="B75" s="69"/>
      <c r="C75" s="63">
        <v>1</v>
      </c>
      <c r="D75" s="69">
        <v>1</v>
      </c>
      <c r="E75" s="69">
        <v>1</v>
      </c>
      <c r="F75" s="70">
        <v>1</v>
      </c>
      <c r="G75" s="70">
        <v>1</v>
      </c>
      <c r="H75" s="69">
        <v>1</v>
      </c>
      <c r="I75" s="69">
        <v>1</v>
      </c>
      <c r="J75" s="70">
        <v>1</v>
      </c>
      <c r="K75" s="70">
        <v>1</v>
      </c>
      <c r="L75" s="70"/>
      <c r="M75" s="70">
        <v>1</v>
      </c>
      <c r="N75" s="13">
        <f t="shared" si="54"/>
        <v>3</v>
      </c>
      <c r="O75" s="13">
        <f t="shared" si="55"/>
        <v>3</v>
      </c>
      <c r="P75" s="13">
        <f t="shared" si="56"/>
        <v>3</v>
      </c>
      <c r="Q75" s="13">
        <f t="shared" si="57"/>
        <v>2</v>
      </c>
      <c r="R75" s="13">
        <f t="shared" si="58"/>
        <v>4</v>
      </c>
      <c r="S75" s="13">
        <f t="shared" si="59"/>
        <v>6</v>
      </c>
      <c r="T75" s="13">
        <f t="shared" si="61"/>
        <v>10</v>
      </c>
      <c r="U75" s="196"/>
      <c r="V75" s="71"/>
      <c r="W75" s="71"/>
    </row>
    <row r="76" spans="1:23" s="66" customFormat="1" ht="14.5" customHeight="1" thickBot="1" x14ac:dyDescent="0.5">
      <c r="A76" s="123" t="s">
        <v>106</v>
      </c>
      <c r="B76" s="69"/>
      <c r="C76" s="109"/>
      <c r="D76" s="69"/>
      <c r="E76" s="69"/>
      <c r="F76" s="70">
        <v>1</v>
      </c>
      <c r="G76" s="70">
        <v>1</v>
      </c>
      <c r="H76" s="69"/>
      <c r="I76" s="69"/>
      <c r="J76" s="70">
        <v>1</v>
      </c>
      <c r="K76" s="70"/>
      <c r="L76" s="70"/>
      <c r="M76" s="70"/>
      <c r="N76" s="13">
        <f t="shared" si="54"/>
        <v>1</v>
      </c>
      <c r="O76" s="13">
        <f t="shared" si="55"/>
        <v>0</v>
      </c>
      <c r="P76" s="13">
        <f t="shared" si="56"/>
        <v>0</v>
      </c>
      <c r="Q76" s="13">
        <f t="shared" si="57"/>
        <v>2</v>
      </c>
      <c r="R76" s="13">
        <f t="shared" si="58"/>
        <v>2</v>
      </c>
      <c r="S76" s="13">
        <f t="shared" si="59"/>
        <v>1</v>
      </c>
      <c r="T76" s="13">
        <f t="shared" si="61"/>
        <v>3</v>
      </c>
      <c r="U76" s="196"/>
      <c r="V76" s="71"/>
      <c r="W76" s="71"/>
    </row>
    <row r="77" spans="1:23" s="66" customFormat="1" ht="14.5" customHeight="1" thickBot="1" x14ac:dyDescent="0.5">
      <c r="A77" s="105" t="s">
        <v>107</v>
      </c>
      <c r="B77" s="69">
        <v>1</v>
      </c>
      <c r="C77" s="109"/>
      <c r="D77" s="69"/>
      <c r="E77" s="69"/>
      <c r="F77" s="70"/>
      <c r="G77" s="70"/>
      <c r="H77" s="69"/>
      <c r="I77" s="69"/>
      <c r="J77" s="70"/>
      <c r="K77" s="70"/>
      <c r="L77" s="70"/>
      <c r="M77" s="70"/>
      <c r="N77" s="13">
        <f t="shared" si="54"/>
        <v>1</v>
      </c>
      <c r="O77" s="13">
        <f t="shared" si="55"/>
        <v>0</v>
      </c>
      <c r="P77" s="13">
        <f t="shared" si="56"/>
        <v>1</v>
      </c>
      <c r="Q77" s="13">
        <f t="shared" si="57"/>
        <v>0</v>
      </c>
      <c r="R77" s="13">
        <f t="shared" si="58"/>
        <v>1</v>
      </c>
      <c r="S77" s="13">
        <f>SUMIF(B$8:M$8,"M",$B77:$M77)</f>
        <v>0</v>
      </c>
      <c r="T77" s="13">
        <f t="shared" si="61"/>
        <v>1</v>
      </c>
      <c r="U77" s="196"/>
      <c r="V77" s="71"/>
      <c r="W77" s="71"/>
    </row>
    <row r="78" spans="1:23" s="66" customFormat="1" ht="14.5" customHeight="1" thickBot="1" x14ac:dyDescent="0.5">
      <c r="A78" s="105" t="s">
        <v>108</v>
      </c>
      <c r="B78" s="69">
        <v>1</v>
      </c>
      <c r="C78" s="109"/>
      <c r="D78" s="69"/>
      <c r="E78" s="69"/>
      <c r="F78" s="70"/>
      <c r="G78" s="70"/>
      <c r="H78" s="69"/>
      <c r="I78" s="69"/>
      <c r="J78" s="70"/>
      <c r="K78" s="70"/>
      <c r="L78" s="70"/>
      <c r="M78" s="70"/>
      <c r="N78" s="13">
        <f t="shared" si="54"/>
        <v>1</v>
      </c>
      <c r="O78" s="13">
        <f t="shared" si="55"/>
        <v>0</v>
      </c>
      <c r="P78" s="13">
        <f t="shared" si="56"/>
        <v>1</v>
      </c>
      <c r="Q78" s="13">
        <f t="shared" si="57"/>
        <v>0</v>
      </c>
      <c r="R78" s="13">
        <f t="shared" si="58"/>
        <v>1</v>
      </c>
      <c r="S78" s="13">
        <f t="shared" si="59"/>
        <v>0</v>
      </c>
      <c r="T78" s="13">
        <f t="shared" si="61"/>
        <v>1</v>
      </c>
      <c r="U78" s="196"/>
      <c r="V78" s="71"/>
      <c r="W78" s="71"/>
    </row>
    <row r="79" spans="1:23" s="66" customFormat="1" ht="14.5" customHeight="1" thickBot="1" x14ac:dyDescent="0.5">
      <c r="A79" s="105" t="s">
        <v>109</v>
      </c>
      <c r="B79" s="69"/>
      <c r="D79" s="69"/>
      <c r="E79" s="69"/>
      <c r="F79" s="70"/>
      <c r="G79" s="70"/>
      <c r="H79" s="69">
        <v>1</v>
      </c>
      <c r="I79" s="69">
        <v>1</v>
      </c>
      <c r="J79" s="70"/>
      <c r="K79" s="70"/>
      <c r="L79" s="70"/>
      <c r="M79" s="70"/>
      <c r="N79" s="13">
        <f t="shared" si="54"/>
        <v>0</v>
      </c>
      <c r="O79" s="13">
        <f t="shared" si="55"/>
        <v>1</v>
      </c>
      <c r="P79" s="13">
        <f t="shared" si="56"/>
        <v>1</v>
      </c>
      <c r="Q79" s="13">
        <f t="shared" si="57"/>
        <v>0</v>
      </c>
      <c r="R79" s="13">
        <f t="shared" si="58"/>
        <v>0</v>
      </c>
      <c r="S79" s="13">
        <f t="shared" si="59"/>
        <v>2</v>
      </c>
      <c r="T79" s="13">
        <f t="shared" si="61"/>
        <v>2</v>
      </c>
      <c r="U79" s="196"/>
      <c r="V79" s="71"/>
      <c r="W79" s="71"/>
    </row>
    <row r="80" spans="1:23" s="66" customFormat="1" ht="14.5" customHeight="1" thickBot="1" x14ac:dyDescent="0.5">
      <c r="A80" s="78" t="s">
        <v>110</v>
      </c>
      <c r="B80" s="69">
        <v>1</v>
      </c>
      <c r="C80" s="69">
        <v>1</v>
      </c>
      <c r="D80" s="69"/>
      <c r="E80" s="69">
        <v>1</v>
      </c>
      <c r="F80" s="70">
        <v>1</v>
      </c>
      <c r="G80" s="70">
        <v>1</v>
      </c>
      <c r="H80" s="69"/>
      <c r="I80" s="69">
        <v>1</v>
      </c>
      <c r="J80" s="70">
        <v>1</v>
      </c>
      <c r="K80" s="70"/>
      <c r="L80" s="70">
        <v>1</v>
      </c>
      <c r="M80" s="70">
        <v>1</v>
      </c>
      <c r="N80" s="13">
        <f t="shared" si="54"/>
        <v>3</v>
      </c>
      <c r="O80" s="13">
        <f t="shared" si="55"/>
        <v>2</v>
      </c>
      <c r="P80" s="13">
        <f t="shared" si="56"/>
        <v>4</v>
      </c>
      <c r="Q80" s="13">
        <f t="shared" si="57"/>
        <v>2</v>
      </c>
      <c r="R80" s="13">
        <f t="shared" si="58"/>
        <v>5</v>
      </c>
      <c r="S80" s="13">
        <f t="shared" si="59"/>
        <v>4</v>
      </c>
      <c r="T80" s="13">
        <f t="shared" si="61"/>
        <v>9</v>
      </c>
      <c r="U80" s="196"/>
      <c r="V80" s="71" t="s">
        <v>111</v>
      </c>
      <c r="W80" s="71"/>
    </row>
    <row r="81" spans="1:23" s="66" customFormat="1" ht="14.5" customHeight="1" thickBot="1" x14ac:dyDescent="0.5">
      <c r="A81" s="157" t="s">
        <v>112</v>
      </c>
      <c r="B81" s="69"/>
      <c r="C81" s="69"/>
      <c r="D81" s="69"/>
      <c r="E81" s="69"/>
      <c r="F81" s="70">
        <v>1</v>
      </c>
      <c r="G81" s="70"/>
      <c r="H81" s="69"/>
      <c r="I81" s="69"/>
      <c r="J81" s="70"/>
      <c r="K81" s="70"/>
      <c r="L81" s="70"/>
      <c r="M81" s="70"/>
      <c r="N81" s="13">
        <f t="shared" si="54"/>
        <v>0</v>
      </c>
      <c r="O81" s="13">
        <f t="shared" si="55"/>
        <v>0</v>
      </c>
      <c r="P81" s="13">
        <f t="shared" si="56"/>
        <v>0</v>
      </c>
      <c r="Q81" s="13">
        <f t="shared" si="57"/>
        <v>1</v>
      </c>
      <c r="R81" s="13">
        <f t="shared" si="58"/>
        <v>0</v>
      </c>
      <c r="S81" s="13">
        <f t="shared" si="59"/>
        <v>1</v>
      </c>
      <c r="T81" s="13">
        <f t="shared" si="61"/>
        <v>1</v>
      </c>
      <c r="U81" s="196"/>
      <c r="V81" s="71" t="s">
        <v>113</v>
      </c>
      <c r="W81" s="71"/>
    </row>
    <row r="82" spans="1:23" s="66" customFormat="1" ht="14.5" customHeight="1" thickBot="1" x14ac:dyDescent="0.5">
      <c r="A82" s="124" t="s">
        <v>114</v>
      </c>
      <c r="B82" s="69"/>
      <c r="C82" s="69"/>
      <c r="D82" s="69"/>
      <c r="E82" s="69"/>
      <c r="F82" s="70">
        <v>1</v>
      </c>
      <c r="G82" s="70"/>
      <c r="H82" s="69"/>
      <c r="I82" s="69"/>
      <c r="J82" s="70"/>
      <c r="K82" s="70"/>
      <c r="L82" s="70"/>
      <c r="M82" s="70"/>
      <c r="N82" s="13">
        <f t="shared" si="54"/>
        <v>0</v>
      </c>
      <c r="O82" s="13">
        <f t="shared" si="55"/>
        <v>0</v>
      </c>
      <c r="P82" s="13">
        <f t="shared" si="56"/>
        <v>0</v>
      </c>
      <c r="Q82" s="13">
        <f t="shared" si="57"/>
        <v>1</v>
      </c>
      <c r="R82" s="13">
        <f t="shared" si="58"/>
        <v>0</v>
      </c>
      <c r="S82" s="13">
        <f t="shared" si="59"/>
        <v>1</v>
      </c>
      <c r="T82" s="13">
        <f t="shared" si="61"/>
        <v>1</v>
      </c>
      <c r="U82" s="196"/>
      <c r="V82" s="71"/>
      <c r="W82" s="71"/>
    </row>
    <row r="83" spans="1:23" s="66" customFormat="1" ht="14.5" customHeight="1" thickBot="1" x14ac:dyDescent="0.5">
      <c r="A83" s="78" t="s">
        <v>115</v>
      </c>
      <c r="B83" s="69">
        <v>1</v>
      </c>
      <c r="C83" s="69">
        <v>1</v>
      </c>
      <c r="D83" s="69">
        <v>1</v>
      </c>
      <c r="E83" s="69"/>
      <c r="F83" s="70">
        <v>1</v>
      </c>
      <c r="G83" s="70"/>
      <c r="H83" s="69">
        <v>1</v>
      </c>
      <c r="I83" s="69"/>
      <c r="J83" s="70"/>
      <c r="K83" s="70"/>
      <c r="L83" s="70"/>
      <c r="M83" s="70"/>
      <c r="N83" s="13">
        <f t="shared" si="54"/>
        <v>2</v>
      </c>
      <c r="O83" s="13">
        <f t="shared" si="55"/>
        <v>1</v>
      </c>
      <c r="P83" s="13">
        <f t="shared" si="56"/>
        <v>1</v>
      </c>
      <c r="Q83" s="13">
        <f t="shared" si="57"/>
        <v>1</v>
      </c>
      <c r="R83" s="13">
        <f t="shared" si="58"/>
        <v>2</v>
      </c>
      <c r="S83" s="13">
        <f t="shared" si="59"/>
        <v>3</v>
      </c>
      <c r="T83" s="13">
        <f t="shared" si="61"/>
        <v>5</v>
      </c>
      <c r="U83" s="196"/>
      <c r="V83" s="71"/>
      <c r="W83" s="71"/>
    </row>
    <row r="84" spans="1:23" s="66" customFormat="1" ht="14.5" customHeight="1" thickBot="1" x14ac:dyDescent="0.5">
      <c r="A84" s="68" t="s">
        <v>116</v>
      </c>
      <c r="B84" s="69"/>
      <c r="C84" s="69"/>
      <c r="D84" s="69">
        <v>1</v>
      </c>
      <c r="E84" s="69"/>
      <c r="F84" s="70"/>
      <c r="G84" s="70"/>
      <c r="H84" s="69"/>
      <c r="I84" s="69"/>
      <c r="J84" s="70"/>
      <c r="K84" s="70"/>
      <c r="L84" s="70"/>
      <c r="M84" s="70"/>
      <c r="N84" s="13">
        <f t="shared" si="54"/>
        <v>0</v>
      </c>
      <c r="O84" s="13">
        <f t="shared" si="55"/>
        <v>1</v>
      </c>
      <c r="P84" s="13">
        <f t="shared" si="56"/>
        <v>0</v>
      </c>
      <c r="Q84" s="13">
        <f t="shared" si="57"/>
        <v>0</v>
      </c>
      <c r="R84" s="13">
        <f t="shared" si="58"/>
        <v>0</v>
      </c>
      <c r="S84" s="13">
        <f t="shared" si="59"/>
        <v>1</v>
      </c>
      <c r="T84" s="13">
        <f t="shared" si="61"/>
        <v>1</v>
      </c>
      <c r="U84" s="196"/>
      <c r="V84" s="71"/>
      <c r="W84" s="71"/>
    </row>
    <row r="85" spans="1:23" s="66" customFormat="1" ht="14.5" customHeight="1" thickBot="1" x14ac:dyDescent="0.5">
      <c r="A85" s="80" t="s">
        <v>117</v>
      </c>
      <c r="B85" s="69"/>
      <c r="C85" s="69"/>
      <c r="D85" s="69"/>
      <c r="E85" s="69"/>
      <c r="F85" s="70">
        <v>1</v>
      </c>
      <c r="G85" s="70"/>
      <c r="H85" s="69"/>
      <c r="I85" s="69"/>
      <c r="J85" s="70"/>
      <c r="K85" s="70"/>
      <c r="L85" s="70"/>
      <c r="M85" s="70"/>
      <c r="N85" s="13">
        <f t="shared" si="54"/>
        <v>0</v>
      </c>
      <c r="O85" s="13">
        <f t="shared" si="55"/>
        <v>0</v>
      </c>
      <c r="P85" s="13">
        <f t="shared" si="56"/>
        <v>0</v>
      </c>
      <c r="Q85" s="13">
        <f t="shared" si="57"/>
        <v>1</v>
      </c>
      <c r="R85" s="13">
        <f t="shared" si="58"/>
        <v>0</v>
      </c>
      <c r="S85" s="13">
        <f t="shared" si="59"/>
        <v>1</v>
      </c>
      <c r="T85" s="13">
        <f t="shared" si="61"/>
        <v>1</v>
      </c>
      <c r="U85" s="196"/>
      <c r="V85" s="71"/>
      <c r="W85" s="71"/>
    </row>
    <row r="86" spans="1:23" s="66" customFormat="1" ht="14.5" customHeight="1" x14ac:dyDescent="0.45">
      <c r="A86" s="124" t="s">
        <v>118</v>
      </c>
      <c r="B86" s="69"/>
      <c r="C86" s="69"/>
      <c r="D86" s="69"/>
      <c r="E86" s="69"/>
      <c r="F86" s="70"/>
      <c r="G86" s="70"/>
      <c r="H86" s="69"/>
      <c r="I86" s="69">
        <v>1</v>
      </c>
      <c r="J86" s="70"/>
      <c r="K86" s="70"/>
      <c r="L86" s="70"/>
      <c r="M86" s="70"/>
      <c r="N86" s="13">
        <f t="shared" si="54"/>
        <v>0</v>
      </c>
      <c r="O86" s="13">
        <f t="shared" si="55"/>
        <v>1</v>
      </c>
      <c r="P86" s="13">
        <f t="shared" si="56"/>
        <v>1</v>
      </c>
      <c r="Q86" s="13">
        <f t="shared" si="57"/>
        <v>0</v>
      </c>
      <c r="R86" s="13">
        <f t="shared" si="58"/>
        <v>0</v>
      </c>
      <c r="S86" s="13">
        <f t="shared" si="59"/>
        <v>1</v>
      </c>
      <c r="T86" s="13">
        <f t="shared" si="61"/>
        <v>1</v>
      </c>
      <c r="U86" s="196"/>
      <c r="V86" s="71"/>
      <c r="W86" s="71"/>
    </row>
    <row r="87" spans="1:23" s="56" customFormat="1" ht="14.5" customHeight="1" thickBot="1" x14ac:dyDescent="0.5">
      <c r="A87" s="90" t="s">
        <v>119</v>
      </c>
      <c r="B87" s="74"/>
      <c r="C87" s="74"/>
      <c r="D87" s="74"/>
      <c r="E87" s="74"/>
      <c r="F87" s="75"/>
      <c r="G87" s="75"/>
      <c r="H87" s="74"/>
      <c r="I87" s="74"/>
      <c r="J87" s="75"/>
      <c r="K87" s="75"/>
      <c r="L87" s="75"/>
      <c r="M87" s="75"/>
      <c r="N87" s="76"/>
      <c r="O87" s="76"/>
      <c r="P87" s="76"/>
      <c r="Q87" s="76"/>
      <c r="R87" s="76"/>
      <c r="S87" s="76"/>
      <c r="T87" s="76"/>
      <c r="U87" s="196"/>
      <c r="V87" s="61"/>
      <c r="W87" s="61"/>
    </row>
    <row r="88" spans="1:23" s="66" customFormat="1" ht="14.5" customHeight="1" thickBot="1" x14ac:dyDescent="0.5">
      <c r="A88" s="126" t="s">
        <v>473</v>
      </c>
      <c r="B88" s="69"/>
      <c r="C88" s="69">
        <v>1</v>
      </c>
      <c r="D88" s="69"/>
      <c r="E88" s="69"/>
      <c r="F88" s="70"/>
      <c r="G88" s="70"/>
      <c r="H88" s="69">
        <v>1</v>
      </c>
      <c r="I88" s="69"/>
      <c r="J88" s="70">
        <v>1</v>
      </c>
      <c r="K88" s="70"/>
      <c r="L88" s="70"/>
      <c r="M88" s="70"/>
      <c r="N88" s="13">
        <f t="shared" si="54"/>
        <v>2</v>
      </c>
      <c r="O88" s="13">
        <f t="shared" si="55"/>
        <v>0</v>
      </c>
      <c r="P88" s="13">
        <f t="shared" si="56"/>
        <v>0</v>
      </c>
      <c r="Q88" s="13">
        <f t="shared" si="57"/>
        <v>0</v>
      </c>
      <c r="R88" s="13">
        <f t="shared" si="58"/>
        <v>2</v>
      </c>
      <c r="S88" s="13">
        <f t="shared" si="59"/>
        <v>1</v>
      </c>
      <c r="T88" s="13">
        <f t="shared" si="61"/>
        <v>3</v>
      </c>
      <c r="U88" s="196"/>
      <c r="V88" s="71"/>
      <c r="W88" s="71"/>
    </row>
    <row r="89" spans="1:23" s="66" customFormat="1" ht="14.5" customHeight="1" thickBot="1" x14ac:dyDescent="0.5">
      <c r="A89" s="127" t="s">
        <v>474</v>
      </c>
      <c r="B89" s="69"/>
      <c r="C89" s="69"/>
      <c r="D89" s="69"/>
      <c r="E89" s="69"/>
      <c r="F89" s="70"/>
      <c r="G89" s="70"/>
      <c r="H89" s="69"/>
      <c r="I89" s="69"/>
      <c r="J89" s="70">
        <v>1</v>
      </c>
      <c r="K89" s="70"/>
      <c r="L89" s="70"/>
      <c r="M89" s="70"/>
      <c r="N89" s="13">
        <f t="shared" si="54"/>
        <v>1</v>
      </c>
      <c r="O89" s="13">
        <f t="shared" si="55"/>
        <v>0</v>
      </c>
      <c r="P89" s="13">
        <f t="shared" si="56"/>
        <v>0</v>
      </c>
      <c r="Q89" s="13">
        <f t="shared" si="57"/>
        <v>0</v>
      </c>
      <c r="R89" s="13">
        <f t="shared" si="58"/>
        <v>1</v>
      </c>
      <c r="S89" s="13">
        <f t="shared" si="59"/>
        <v>0</v>
      </c>
      <c r="T89" s="13">
        <f t="shared" si="61"/>
        <v>1</v>
      </c>
      <c r="U89" s="196"/>
      <c r="V89" s="71" t="s">
        <v>120</v>
      </c>
      <c r="W89" s="71"/>
    </row>
    <row r="90" spans="1:23" s="66" customFormat="1" ht="14.5" customHeight="1" thickBot="1" x14ac:dyDescent="0.5">
      <c r="A90" s="68" t="s">
        <v>475</v>
      </c>
      <c r="B90" s="69"/>
      <c r="C90" s="69">
        <v>1</v>
      </c>
      <c r="D90" s="69"/>
      <c r="E90" s="69"/>
      <c r="F90" s="70"/>
      <c r="G90" s="70"/>
      <c r="H90" s="69"/>
      <c r="I90" s="69"/>
      <c r="J90" s="70"/>
      <c r="K90" s="70"/>
      <c r="L90" s="70"/>
      <c r="M90" s="70"/>
      <c r="N90" s="13">
        <f t="shared" si="54"/>
        <v>1</v>
      </c>
      <c r="O90" s="13">
        <f t="shared" si="55"/>
        <v>0</v>
      </c>
      <c r="P90" s="13">
        <f t="shared" si="56"/>
        <v>0</v>
      </c>
      <c r="Q90" s="13">
        <f t="shared" si="57"/>
        <v>0</v>
      </c>
      <c r="R90" s="13">
        <f t="shared" si="58"/>
        <v>1</v>
      </c>
      <c r="S90" s="13">
        <f t="shared" si="59"/>
        <v>0</v>
      </c>
      <c r="T90" s="13">
        <f t="shared" si="61"/>
        <v>1</v>
      </c>
      <c r="U90" s="196"/>
      <c r="V90" s="71"/>
      <c r="W90" s="71"/>
    </row>
    <row r="91" spans="1:23" s="66" customFormat="1" ht="14.5" customHeight="1" thickBot="1" x14ac:dyDescent="0.5">
      <c r="A91" s="86" t="s">
        <v>121</v>
      </c>
      <c r="B91" s="69"/>
      <c r="C91" s="69"/>
      <c r="D91" s="69"/>
      <c r="E91" s="69"/>
      <c r="F91" s="70"/>
      <c r="G91" s="70"/>
      <c r="H91" s="69">
        <v>1</v>
      </c>
      <c r="I91" s="69"/>
      <c r="J91" s="70"/>
      <c r="K91" s="70"/>
      <c r="L91" s="70"/>
      <c r="M91" s="70"/>
      <c r="N91" s="13">
        <f t="shared" si="54"/>
        <v>0</v>
      </c>
      <c r="O91" s="13">
        <f t="shared" si="55"/>
        <v>0</v>
      </c>
      <c r="P91" s="13">
        <f t="shared" si="56"/>
        <v>0</v>
      </c>
      <c r="Q91" s="13">
        <f t="shared" si="57"/>
        <v>0</v>
      </c>
      <c r="R91" s="13">
        <f t="shared" si="58"/>
        <v>0</v>
      </c>
      <c r="S91" s="13">
        <f t="shared" si="59"/>
        <v>1</v>
      </c>
      <c r="T91" s="13">
        <f t="shared" si="61"/>
        <v>1</v>
      </c>
      <c r="U91" s="196"/>
      <c r="V91" s="71"/>
      <c r="W91" s="71"/>
    </row>
    <row r="92" spans="1:23" s="66" customFormat="1" ht="14.5" customHeight="1" thickBot="1" x14ac:dyDescent="0.5">
      <c r="A92" s="81" t="s">
        <v>122</v>
      </c>
      <c r="B92" s="69"/>
      <c r="C92" s="69"/>
      <c r="D92" s="69"/>
      <c r="E92" s="69">
        <v>1</v>
      </c>
      <c r="F92" s="70">
        <v>1</v>
      </c>
      <c r="G92" s="70"/>
      <c r="H92" s="69"/>
      <c r="I92" s="69"/>
      <c r="J92" s="70"/>
      <c r="K92" s="70"/>
      <c r="L92" s="70"/>
      <c r="M92" s="70"/>
      <c r="N92" s="13">
        <f t="shared" si="54"/>
        <v>0</v>
      </c>
      <c r="O92" s="13">
        <f t="shared" si="55"/>
        <v>1</v>
      </c>
      <c r="P92" s="13">
        <f t="shared" si="56"/>
        <v>0</v>
      </c>
      <c r="Q92" s="13">
        <f t="shared" si="57"/>
        <v>1</v>
      </c>
      <c r="R92" s="13">
        <f t="shared" si="58"/>
        <v>0</v>
      </c>
      <c r="S92" s="13">
        <f t="shared" si="59"/>
        <v>2</v>
      </c>
      <c r="T92" s="13">
        <f t="shared" si="61"/>
        <v>2</v>
      </c>
      <c r="U92" s="196"/>
      <c r="V92" s="71"/>
      <c r="W92" s="71"/>
    </row>
    <row r="93" spans="1:23" s="66" customFormat="1" ht="14.5" customHeight="1" thickBot="1" x14ac:dyDescent="0.5">
      <c r="A93" s="86" t="s">
        <v>123</v>
      </c>
      <c r="B93" s="69"/>
      <c r="C93" s="69"/>
      <c r="D93" s="69"/>
      <c r="E93" s="69">
        <v>1</v>
      </c>
      <c r="F93" s="70">
        <v>1</v>
      </c>
      <c r="G93" s="70"/>
      <c r="H93" s="69"/>
      <c r="I93" s="69"/>
      <c r="J93" s="70"/>
      <c r="K93" s="70"/>
      <c r="L93" s="70"/>
      <c r="M93" s="70"/>
      <c r="N93" s="13">
        <f t="shared" si="54"/>
        <v>0</v>
      </c>
      <c r="O93" s="13">
        <f t="shared" si="55"/>
        <v>1</v>
      </c>
      <c r="P93" s="13">
        <f t="shared" si="56"/>
        <v>0</v>
      </c>
      <c r="Q93" s="13">
        <f t="shared" si="57"/>
        <v>1</v>
      </c>
      <c r="R93" s="13">
        <f t="shared" si="58"/>
        <v>0</v>
      </c>
      <c r="S93" s="13">
        <f t="shared" si="59"/>
        <v>2</v>
      </c>
      <c r="T93" s="13">
        <f t="shared" si="61"/>
        <v>2</v>
      </c>
      <c r="U93" s="196"/>
      <c r="V93" s="71"/>
      <c r="W93" s="71"/>
    </row>
    <row r="94" spans="1:23" s="66" customFormat="1" ht="14.5" customHeight="1" thickBot="1" x14ac:dyDescent="0.5">
      <c r="A94" s="81" t="s">
        <v>124</v>
      </c>
      <c r="B94" s="69">
        <v>1</v>
      </c>
      <c r="C94" s="69"/>
      <c r="D94" s="69"/>
      <c r="E94" s="69">
        <v>1</v>
      </c>
      <c r="F94" s="70"/>
      <c r="G94" s="70"/>
      <c r="H94" s="69"/>
      <c r="I94" s="69"/>
      <c r="J94" s="70"/>
      <c r="K94" s="70"/>
      <c r="L94" s="70"/>
      <c r="M94" s="70"/>
      <c r="N94" s="13">
        <f t="shared" si="54"/>
        <v>1</v>
      </c>
      <c r="O94" s="13">
        <f t="shared" si="55"/>
        <v>1</v>
      </c>
      <c r="P94" s="13">
        <f t="shared" si="56"/>
        <v>1</v>
      </c>
      <c r="Q94" s="13">
        <f t="shared" si="57"/>
        <v>0</v>
      </c>
      <c r="R94" s="13">
        <f t="shared" si="58"/>
        <v>1</v>
      </c>
      <c r="S94" s="13">
        <f t="shared" si="59"/>
        <v>1</v>
      </c>
      <c r="T94" s="13">
        <f t="shared" si="61"/>
        <v>2</v>
      </c>
      <c r="U94" s="196"/>
      <c r="V94" s="71"/>
      <c r="W94" s="71"/>
    </row>
    <row r="95" spans="1:23" s="66" customFormat="1" ht="14.5" customHeight="1" x14ac:dyDescent="0.45">
      <c r="A95" s="152" t="s">
        <v>125</v>
      </c>
      <c r="B95" s="107"/>
      <c r="C95" s="107"/>
      <c r="D95" s="107"/>
      <c r="E95" s="107">
        <v>1</v>
      </c>
      <c r="F95" s="108"/>
      <c r="G95" s="108"/>
      <c r="H95" s="107"/>
      <c r="I95" s="107"/>
      <c r="J95" s="108"/>
      <c r="K95" s="108"/>
      <c r="L95" s="108"/>
      <c r="M95" s="108"/>
      <c r="N95" s="13">
        <f t="shared" si="54"/>
        <v>0</v>
      </c>
      <c r="O95" s="13">
        <f t="shared" si="55"/>
        <v>1</v>
      </c>
      <c r="P95" s="13">
        <f t="shared" si="56"/>
        <v>0</v>
      </c>
      <c r="Q95" s="13">
        <f t="shared" si="57"/>
        <v>0</v>
      </c>
      <c r="R95" s="13">
        <f t="shared" si="58"/>
        <v>0</v>
      </c>
      <c r="S95" s="13">
        <f t="shared" si="59"/>
        <v>1</v>
      </c>
      <c r="T95" s="13">
        <f t="shared" si="61"/>
        <v>1</v>
      </c>
      <c r="U95" s="196"/>
      <c r="V95" s="110"/>
      <c r="W95" s="110"/>
    </row>
    <row r="96" spans="1:23" ht="49.5" x14ac:dyDescent="0.45">
      <c r="A96" s="96" t="s">
        <v>126</v>
      </c>
      <c r="B96" s="97"/>
      <c r="C96" s="97"/>
      <c r="D96" s="97"/>
      <c r="E96" s="97"/>
      <c r="F96" s="98"/>
      <c r="G96" s="98"/>
      <c r="H96" s="97"/>
      <c r="I96" s="97"/>
      <c r="J96" s="98"/>
      <c r="K96" s="98"/>
      <c r="L96" s="98"/>
      <c r="M96" s="98"/>
      <c r="N96" s="100"/>
      <c r="O96" s="100"/>
      <c r="P96" s="100"/>
      <c r="Q96" s="100"/>
      <c r="R96" s="100"/>
      <c r="S96" s="100"/>
      <c r="T96" s="99"/>
      <c r="U96" s="100"/>
      <c r="V96" s="101"/>
      <c r="W96" s="100"/>
    </row>
    <row r="97" spans="1:23" s="56" customFormat="1" ht="14.5" customHeight="1" thickBot="1" x14ac:dyDescent="0.5">
      <c r="A97" s="73" t="s">
        <v>127</v>
      </c>
      <c r="B97" s="74"/>
      <c r="C97" s="74"/>
      <c r="D97" s="74"/>
      <c r="E97" s="74"/>
      <c r="F97" s="75"/>
      <c r="G97" s="75"/>
      <c r="H97" s="74"/>
      <c r="I97" s="74"/>
      <c r="J97" s="75"/>
      <c r="K97" s="75"/>
      <c r="L97" s="75"/>
      <c r="M97" s="75"/>
      <c r="N97" s="76"/>
      <c r="O97" s="76"/>
      <c r="P97" s="76"/>
      <c r="Q97" s="76"/>
      <c r="R97" s="76"/>
      <c r="S97" s="76"/>
      <c r="T97" s="76"/>
      <c r="U97" s="202" t="s">
        <v>128</v>
      </c>
      <c r="V97" s="61"/>
      <c r="W97" s="61"/>
    </row>
    <row r="98" spans="1:23" s="66" customFormat="1" ht="14.5" customHeight="1" thickBot="1" x14ac:dyDescent="0.5">
      <c r="A98" s="72" t="s">
        <v>129</v>
      </c>
      <c r="B98" s="69"/>
      <c r="C98" s="69"/>
      <c r="D98" s="69"/>
      <c r="E98" s="69"/>
      <c r="F98" s="70"/>
      <c r="G98" s="70"/>
      <c r="H98" s="69">
        <v>1</v>
      </c>
      <c r="I98" s="69"/>
      <c r="J98" s="70"/>
      <c r="K98" s="70"/>
      <c r="L98" s="70"/>
      <c r="M98" s="70">
        <v>1</v>
      </c>
      <c r="N98" s="13">
        <f t="shared" ref="N98" si="62">SUMIF(B$4:M$4,"X",$B98:$M98)</f>
        <v>0</v>
      </c>
      <c r="O98" s="13">
        <f t="shared" ref="O98" si="63">SUMIF(B$5:M$5,"X",$B98:$M98)</f>
        <v>0</v>
      </c>
      <c r="P98" s="13">
        <f t="shared" ref="P98" si="64">SUMIF(B$6:M$6,"X",$B98:$M98)</f>
        <v>1</v>
      </c>
      <c r="Q98" s="13">
        <f t="shared" ref="Q98" si="65">SUMIF(B$7:M$7,"X",$B98:$M98)</f>
        <v>0</v>
      </c>
      <c r="R98" s="13">
        <f t="shared" ref="R98" si="66">SUMIF(B$8:M$8,"F",$B98:$M98)</f>
        <v>0</v>
      </c>
      <c r="S98" s="13">
        <f t="shared" ref="S98" si="67">SUMIF(B$8:M$8,"M",$B98:$M98)</f>
        <v>2</v>
      </c>
      <c r="T98" s="13">
        <f t="shared" ref="T98:T115" si="68">SUM(B98:M98)</f>
        <v>2</v>
      </c>
      <c r="U98" s="203"/>
      <c r="V98" s="71"/>
      <c r="W98" s="71"/>
    </row>
    <row r="99" spans="1:23" s="66" customFormat="1" ht="14.5" customHeight="1" thickBot="1" x14ac:dyDescent="0.5">
      <c r="A99" s="72" t="s">
        <v>130</v>
      </c>
      <c r="B99" s="69"/>
      <c r="C99" s="69"/>
      <c r="D99" s="69"/>
      <c r="E99" s="69"/>
      <c r="F99" s="70"/>
      <c r="G99" s="70">
        <v>1</v>
      </c>
      <c r="H99" s="69"/>
      <c r="I99" s="69"/>
      <c r="J99" s="70"/>
      <c r="K99" s="70">
        <v>1</v>
      </c>
      <c r="L99" s="70"/>
      <c r="M99" s="70"/>
      <c r="N99" s="13">
        <f t="shared" ref="N99:N106" si="69">SUMIF(B$4:M$4,"X",$B99:$M99)</f>
        <v>1</v>
      </c>
      <c r="O99" s="13">
        <f t="shared" ref="O99:O106" si="70">SUMIF(B$5:M$5,"X",$B99:$M99)</f>
        <v>0</v>
      </c>
      <c r="P99" s="13">
        <f t="shared" ref="P99:P106" si="71">SUMIF(B$6:M$6,"X",$B99:$M99)</f>
        <v>1</v>
      </c>
      <c r="Q99" s="13">
        <f t="shared" ref="Q99:Q106" si="72">SUMIF(B$7:M$7,"X",$B99:$M99)</f>
        <v>1</v>
      </c>
      <c r="R99" s="13">
        <f t="shared" ref="R99:R106" si="73">SUMIF(B$8:M$8,"F",$B99:$M99)</f>
        <v>2</v>
      </c>
      <c r="S99" s="13">
        <f t="shared" ref="S99:S106" si="74">SUMIF(B$8:M$8,"M",$B99:$M99)</f>
        <v>0</v>
      </c>
      <c r="T99" s="13">
        <f t="shared" si="68"/>
        <v>2</v>
      </c>
      <c r="U99" s="203"/>
      <c r="V99" s="71"/>
      <c r="W99" s="71"/>
    </row>
    <row r="100" spans="1:23" s="66" customFormat="1" ht="14.5" customHeight="1" thickBot="1" x14ac:dyDescent="0.5">
      <c r="A100" s="72" t="s">
        <v>131</v>
      </c>
      <c r="B100" s="69"/>
      <c r="C100" s="69"/>
      <c r="D100" s="69"/>
      <c r="E100" s="69"/>
      <c r="F100" s="70"/>
      <c r="G100" s="70">
        <v>1</v>
      </c>
      <c r="H100" s="69"/>
      <c r="I100" s="69"/>
      <c r="J100" s="70"/>
      <c r="K100" s="70"/>
      <c r="L100" s="70"/>
      <c r="M100" s="70">
        <v>1</v>
      </c>
      <c r="N100" s="13">
        <f t="shared" si="69"/>
        <v>0</v>
      </c>
      <c r="O100" s="13">
        <f t="shared" si="70"/>
        <v>0</v>
      </c>
      <c r="P100" s="13">
        <f t="shared" si="71"/>
        <v>1</v>
      </c>
      <c r="Q100" s="13">
        <f t="shared" si="72"/>
        <v>1</v>
      </c>
      <c r="R100" s="13">
        <f t="shared" si="73"/>
        <v>1</v>
      </c>
      <c r="S100" s="13">
        <f t="shared" si="74"/>
        <v>1</v>
      </c>
      <c r="T100" s="13">
        <f t="shared" si="68"/>
        <v>2</v>
      </c>
      <c r="U100" s="203"/>
      <c r="V100" s="71"/>
      <c r="W100" s="71"/>
    </row>
    <row r="101" spans="1:23" s="66" customFormat="1" ht="14.5" customHeight="1" thickBot="1" x14ac:dyDescent="0.5">
      <c r="A101" s="72" t="s">
        <v>132</v>
      </c>
      <c r="B101" s="69"/>
      <c r="C101" s="69"/>
      <c r="D101" s="69"/>
      <c r="E101" s="69"/>
      <c r="F101" s="70"/>
      <c r="G101" s="70"/>
      <c r="H101" s="69"/>
      <c r="I101" s="69"/>
      <c r="J101" s="70"/>
      <c r="K101" s="70"/>
      <c r="L101" s="70"/>
      <c r="M101" s="70">
        <v>1</v>
      </c>
      <c r="N101" s="13">
        <f t="shared" si="69"/>
        <v>0</v>
      </c>
      <c r="O101" s="13">
        <f t="shared" si="70"/>
        <v>0</v>
      </c>
      <c r="P101" s="13">
        <f t="shared" si="71"/>
        <v>1</v>
      </c>
      <c r="Q101" s="13">
        <f t="shared" si="72"/>
        <v>0</v>
      </c>
      <c r="R101" s="13">
        <f t="shared" si="73"/>
        <v>0</v>
      </c>
      <c r="S101" s="13">
        <f t="shared" si="74"/>
        <v>1</v>
      </c>
      <c r="T101" s="13">
        <f t="shared" si="68"/>
        <v>1</v>
      </c>
      <c r="U101" s="203"/>
      <c r="V101" s="71"/>
      <c r="W101" s="71"/>
    </row>
    <row r="102" spans="1:23" s="66" customFormat="1" ht="14.5" customHeight="1" thickBot="1" x14ac:dyDescent="0.5">
      <c r="A102" s="72" t="s">
        <v>133</v>
      </c>
      <c r="B102" s="69">
        <v>1</v>
      </c>
      <c r="C102" s="69">
        <v>1</v>
      </c>
      <c r="D102" s="69">
        <v>1</v>
      </c>
      <c r="E102" s="69">
        <v>1</v>
      </c>
      <c r="F102" s="70"/>
      <c r="G102" s="70">
        <v>1</v>
      </c>
      <c r="H102" s="69">
        <v>1</v>
      </c>
      <c r="I102" s="69">
        <v>1</v>
      </c>
      <c r="J102" s="70"/>
      <c r="K102" s="70">
        <v>1</v>
      </c>
      <c r="L102" s="70">
        <v>1</v>
      </c>
      <c r="M102" s="70"/>
      <c r="N102" s="13">
        <f t="shared" si="69"/>
        <v>3</v>
      </c>
      <c r="O102" s="13">
        <f t="shared" si="70"/>
        <v>3</v>
      </c>
      <c r="P102" s="13">
        <f t="shared" si="71"/>
        <v>4</v>
      </c>
      <c r="Q102" s="13">
        <f t="shared" si="72"/>
        <v>1</v>
      </c>
      <c r="R102" s="13">
        <f t="shared" si="73"/>
        <v>5</v>
      </c>
      <c r="S102" s="13">
        <f t="shared" si="74"/>
        <v>4</v>
      </c>
      <c r="T102" s="13">
        <f t="shared" si="68"/>
        <v>9</v>
      </c>
      <c r="U102" s="203"/>
      <c r="V102" s="71"/>
      <c r="W102" s="71"/>
    </row>
    <row r="103" spans="1:23" s="66" customFormat="1" ht="14.5" customHeight="1" thickBot="1" x14ac:dyDescent="0.5">
      <c r="A103" s="68" t="s">
        <v>134</v>
      </c>
      <c r="B103" s="69">
        <v>1</v>
      </c>
      <c r="C103" s="69">
        <v>1</v>
      </c>
      <c r="D103" s="69"/>
      <c r="E103" s="69">
        <v>1</v>
      </c>
      <c r="F103" s="70"/>
      <c r="G103" s="70">
        <v>1</v>
      </c>
      <c r="H103" s="69">
        <v>1</v>
      </c>
      <c r="I103" s="69">
        <v>1</v>
      </c>
      <c r="J103" s="70"/>
      <c r="K103" s="70">
        <v>1</v>
      </c>
      <c r="L103" s="70">
        <v>1</v>
      </c>
      <c r="M103" s="70"/>
      <c r="N103" s="13">
        <f t="shared" si="69"/>
        <v>3</v>
      </c>
      <c r="O103" s="13">
        <f t="shared" si="70"/>
        <v>2</v>
      </c>
      <c r="P103" s="13">
        <f t="shared" si="71"/>
        <v>4</v>
      </c>
      <c r="Q103" s="13">
        <f t="shared" si="72"/>
        <v>1</v>
      </c>
      <c r="R103" s="13">
        <f t="shared" si="73"/>
        <v>5</v>
      </c>
      <c r="S103" s="13">
        <f t="shared" si="74"/>
        <v>3</v>
      </c>
      <c r="T103" s="13">
        <f t="shared" si="68"/>
        <v>8</v>
      </c>
      <c r="U103" s="203"/>
      <c r="V103" s="71"/>
      <c r="W103" s="71"/>
    </row>
    <row r="104" spans="1:23" s="66" customFormat="1" ht="14.5" customHeight="1" thickBot="1" x14ac:dyDescent="0.5">
      <c r="A104" s="68" t="s">
        <v>135</v>
      </c>
      <c r="B104" s="69"/>
      <c r="C104" s="69"/>
      <c r="D104" s="69"/>
      <c r="E104" s="69"/>
      <c r="F104" s="70"/>
      <c r="G104" s="70"/>
      <c r="H104" s="69"/>
      <c r="I104" s="69"/>
      <c r="J104" s="70"/>
      <c r="K104" s="70">
        <v>1</v>
      </c>
      <c r="L104" s="70"/>
      <c r="M104" s="70"/>
      <c r="N104" s="13">
        <f t="shared" si="69"/>
        <v>1</v>
      </c>
      <c r="O104" s="13">
        <f t="shared" si="70"/>
        <v>0</v>
      </c>
      <c r="P104" s="13">
        <f t="shared" si="71"/>
        <v>1</v>
      </c>
      <c r="Q104" s="13">
        <f t="shared" si="72"/>
        <v>0</v>
      </c>
      <c r="R104" s="13">
        <f t="shared" si="73"/>
        <v>1</v>
      </c>
      <c r="S104" s="13">
        <f t="shared" si="74"/>
        <v>0</v>
      </c>
      <c r="T104" s="13">
        <f t="shared" si="68"/>
        <v>1</v>
      </c>
      <c r="U104" s="203"/>
      <c r="V104" s="71"/>
      <c r="W104" s="71"/>
    </row>
    <row r="105" spans="1:23" s="66" customFormat="1" ht="14.5" customHeight="1" thickBot="1" x14ac:dyDescent="0.5">
      <c r="A105" s="68" t="s">
        <v>136</v>
      </c>
      <c r="B105" s="69"/>
      <c r="C105" s="69"/>
      <c r="D105" s="69">
        <v>1</v>
      </c>
      <c r="E105" s="69"/>
      <c r="F105" s="70"/>
      <c r="G105" s="70"/>
      <c r="H105" s="69"/>
      <c r="I105" s="69">
        <v>1</v>
      </c>
      <c r="J105" s="70"/>
      <c r="K105" s="70"/>
      <c r="L105" s="70"/>
      <c r="M105" s="70"/>
      <c r="N105" s="13">
        <f t="shared" si="69"/>
        <v>0</v>
      </c>
      <c r="O105" s="13">
        <f t="shared" si="70"/>
        <v>2</v>
      </c>
      <c r="P105" s="13">
        <f t="shared" si="71"/>
        <v>1</v>
      </c>
      <c r="Q105" s="13">
        <f t="shared" si="72"/>
        <v>0</v>
      </c>
      <c r="R105" s="13">
        <f t="shared" si="73"/>
        <v>0</v>
      </c>
      <c r="S105" s="13">
        <f t="shared" si="74"/>
        <v>2</v>
      </c>
      <c r="T105" s="13">
        <f t="shared" si="68"/>
        <v>2</v>
      </c>
      <c r="U105" s="203"/>
      <c r="V105" s="71"/>
      <c r="W105" s="71"/>
    </row>
    <row r="106" spans="1:23" s="66" customFormat="1" ht="14.5" customHeight="1" x14ac:dyDescent="0.45">
      <c r="A106" s="68" t="s">
        <v>137</v>
      </c>
      <c r="B106" s="69"/>
      <c r="C106" s="69"/>
      <c r="D106" s="69"/>
      <c r="E106" s="69"/>
      <c r="F106" s="70"/>
      <c r="G106" s="70"/>
      <c r="H106" s="69">
        <v>1</v>
      </c>
      <c r="I106" s="69"/>
      <c r="J106" s="70"/>
      <c r="K106" s="70"/>
      <c r="L106" s="70"/>
      <c r="M106" s="70"/>
      <c r="N106" s="13">
        <f t="shared" si="69"/>
        <v>0</v>
      </c>
      <c r="O106" s="13">
        <f t="shared" si="70"/>
        <v>0</v>
      </c>
      <c r="P106" s="13">
        <f t="shared" si="71"/>
        <v>0</v>
      </c>
      <c r="Q106" s="13">
        <f t="shared" si="72"/>
        <v>0</v>
      </c>
      <c r="R106" s="13">
        <f t="shared" si="73"/>
        <v>0</v>
      </c>
      <c r="S106" s="13">
        <f t="shared" si="74"/>
        <v>1</v>
      </c>
      <c r="T106" s="13">
        <f t="shared" si="68"/>
        <v>1</v>
      </c>
      <c r="U106" s="203"/>
      <c r="V106" s="71"/>
      <c r="W106" s="71"/>
    </row>
    <row r="107" spans="1:23" s="56" customFormat="1" ht="14.5" customHeight="1" thickBot="1" x14ac:dyDescent="0.5">
      <c r="A107" s="73" t="s">
        <v>138</v>
      </c>
      <c r="B107" s="74"/>
      <c r="C107" s="74"/>
      <c r="D107" s="74"/>
      <c r="E107" s="74"/>
      <c r="F107" s="75"/>
      <c r="G107" s="75"/>
      <c r="H107" s="74"/>
      <c r="I107" s="74"/>
      <c r="J107" s="75"/>
      <c r="K107" s="75"/>
      <c r="L107" s="75"/>
      <c r="M107" s="75"/>
      <c r="N107" s="76"/>
      <c r="O107" s="76"/>
      <c r="P107" s="76"/>
      <c r="Q107" s="76"/>
      <c r="R107" s="76"/>
      <c r="S107" s="76"/>
      <c r="T107" s="76"/>
      <c r="U107" s="203"/>
      <c r="V107" s="61"/>
      <c r="W107" s="61"/>
    </row>
    <row r="108" spans="1:23" s="66" customFormat="1" ht="14.5" customHeight="1" thickBot="1" x14ac:dyDescent="0.5">
      <c r="A108" s="72" t="s">
        <v>139</v>
      </c>
      <c r="B108" s="69"/>
      <c r="C108" s="69"/>
      <c r="D108" s="69"/>
      <c r="E108" s="69"/>
      <c r="F108" s="70"/>
      <c r="G108" s="70"/>
      <c r="H108" s="69"/>
      <c r="I108" s="69"/>
      <c r="J108" s="70">
        <v>1</v>
      </c>
      <c r="K108" s="70"/>
      <c r="L108" s="70"/>
      <c r="M108" s="70"/>
      <c r="N108" s="13">
        <f t="shared" ref="N108:N115" si="75">SUMIF(B$4:M$4,"X",$B108:$M108)</f>
        <v>1</v>
      </c>
      <c r="O108" s="13">
        <f t="shared" ref="O108:O115" si="76">SUMIF(B$5:M$5,"X",$B108:$M108)</f>
        <v>0</v>
      </c>
      <c r="P108" s="13">
        <f t="shared" ref="P108:P115" si="77">SUMIF(B$6:M$6,"X",$B108:$M108)</f>
        <v>0</v>
      </c>
      <c r="Q108" s="13">
        <f t="shared" ref="Q108:Q115" si="78">SUMIF(B$7:M$7,"X",$B108:$M108)</f>
        <v>0</v>
      </c>
      <c r="R108" s="13">
        <f t="shared" ref="R108:R115" si="79">SUMIF(B$8:M$8,"F",$B108:$M108)</f>
        <v>1</v>
      </c>
      <c r="S108" s="13">
        <f t="shared" ref="S108:S115" si="80">SUMIF(B$8:M$8,"M",$B108:$M108)</f>
        <v>0</v>
      </c>
      <c r="T108" s="13">
        <f>SUM(B108:M108)</f>
        <v>1</v>
      </c>
      <c r="U108" s="203"/>
      <c r="V108" s="71"/>
      <c r="W108" s="71"/>
    </row>
    <row r="109" spans="1:23" s="66" customFormat="1" ht="14.5" customHeight="1" thickBot="1" x14ac:dyDescent="0.5">
      <c r="A109" s="72" t="s">
        <v>140</v>
      </c>
      <c r="B109" s="69">
        <v>1</v>
      </c>
      <c r="C109" s="69"/>
      <c r="D109" s="69"/>
      <c r="E109" s="69"/>
      <c r="F109" s="70">
        <v>1</v>
      </c>
      <c r="G109" s="70"/>
      <c r="H109" s="69"/>
      <c r="I109" s="69"/>
      <c r="J109" s="70"/>
      <c r="K109" s="70"/>
      <c r="L109" s="70"/>
      <c r="M109" s="70"/>
      <c r="N109" s="13">
        <f t="shared" si="75"/>
        <v>1</v>
      </c>
      <c r="O109" s="13">
        <f t="shared" si="76"/>
        <v>0</v>
      </c>
      <c r="P109" s="13">
        <f t="shared" si="77"/>
        <v>1</v>
      </c>
      <c r="Q109" s="13">
        <f t="shared" si="78"/>
        <v>1</v>
      </c>
      <c r="R109" s="13">
        <f t="shared" si="79"/>
        <v>1</v>
      </c>
      <c r="S109" s="13">
        <f t="shared" si="80"/>
        <v>1</v>
      </c>
      <c r="T109" s="13">
        <f>SUM(B109:M109)</f>
        <v>2</v>
      </c>
      <c r="U109" s="203"/>
      <c r="V109" s="71"/>
      <c r="W109" s="71"/>
    </row>
    <row r="110" spans="1:23" s="66" customFormat="1" ht="14.5" customHeight="1" thickBot="1" x14ac:dyDescent="0.5">
      <c r="A110" s="68" t="s">
        <v>141</v>
      </c>
      <c r="B110" s="69">
        <v>1</v>
      </c>
      <c r="C110" s="69"/>
      <c r="D110" s="69"/>
      <c r="E110" s="69"/>
      <c r="F110" s="70"/>
      <c r="G110" s="70"/>
      <c r="H110" s="69"/>
      <c r="I110" s="69"/>
      <c r="J110" s="70"/>
      <c r="K110" s="70"/>
      <c r="L110" s="70"/>
      <c r="M110" s="70"/>
      <c r="N110" s="13">
        <f t="shared" si="75"/>
        <v>1</v>
      </c>
      <c r="O110" s="13">
        <f t="shared" si="76"/>
        <v>0</v>
      </c>
      <c r="P110" s="13">
        <f t="shared" si="77"/>
        <v>1</v>
      </c>
      <c r="Q110" s="13">
        <f t="shared" si="78"/>
        <v>0</v>
      </c>
      <c r="R110" s="13">
        <f t="shared" si="79"/>
        <v>1</v>
      </c>
      <c r="S110" s="13">
        <f t="shared" si="80"/>
        <v>0</v>
      </c>
      <c r="T110" s="13">
        <f>SUM(B110:M110)</f>
        <v>1</v>
      </c>
      <c r="U110" s="203"/>
      <c r="V110" s="71" t="s">
        <v>142</v>
      </c>
      <c r="W110" s="71"/>
    </row>
    <row r="111" spans="1:23" s="66" customFormat="1" ht="14.5" customHeight="1" thickBot="1" x14ac:dyDescent="0.5">
      <c r="A111" s="72" t="s">
        <v>143</v>
      </c>
      <c r="B111" s="69"/>
      <c r="C111" s="69"/>
      <c r="D111" s="69"/>
      <c r="E111" s="69"/>
      <c r="F111" s="70"/>
      <c r="G111" s="70"/>
      <c r="H111" s="69">
        <v>1</v>
      </c>
      <c r="I111" s="69"/>
      <c r="J111" s="70"/>
      <c r="K111" s="70"/>
      <c r="L111" s="70"/>
      <c r="M111" s="70"/>
      <c r="N111" s="13">
        <f t="shared" si="75"/>
        <v>0</v>
      </c>
      <c r="O111" s="13">
        <f t="shared" si="76"/>
        <v>0</v>
      </c>
      <c r="P111" s="13">
        <f t="shared" si="77"/>
        <v>0</v>
      </c>
      <c r="Q111" s="13">
        <f t="shared" si="78"/>
        <v>0</v>
      </c>
      <c r="R111" s="13">
        <f t="shared" si="79"/>
        <v>0</v>
      </c>
      <c r="S111" s="13">
        <f t="shared" si="80"/>
        <v>1</v>
      </c>
      <c r="T111" s="13">
        <f t="shared" si="68"/>
        <v>1</v>
      </c>
      <c r="U111" s="203"/>
      <c r="V111" s="71"/>
      <c r="W111" s="71"/>
    </row>
    <row r="112" spans="1:23" s="66" customFormat="1" ht="14.5" customHeight="1" thickBot="1" x14ac:dyDescent="0.5">
      <c r="A112" s="72" t="s">
        <v>144</v>
      </c>
      <c r="B112" s="69">
        <v>1</v>
      </c>
      <c r="C112" s="69"/>
      <c r="D112" s="69"/>
      <c r="E112" s="69"/>
      <c r="F112" s="70"/>
      <c r="G112" s="70"/>
      <c r="H112" s="69">
        <v>1</v>
      </c>
      <c r="I112" s="69">
        <v>1</v>
      </c>
      <c r="J112" s="70"/>
      <c r="K112" s="70"/>
      <c r="L112" s="70"/>
      <c r="M112" s="70"/>
      <c r="N112" s="13">
        <f t="shared" si="75"/>
        <v>1</v>
      </c>
      <c r="O112" s="13">
        <f t="shared" si="76"/>
        <v>1</v>
      </c>
      <c r="P112" s="13">
        <f t="shared" si="77"/>
        <v>2</v>
      </c>
      <c r="Q112" s="13">
        <f t="shared" si="78"/>
        <v>0</v>
      </c>
      <c r="R112" s="13">
        <f t="shared" si="79"/>
        <v>1</v>
      </c>
      <c r="S112" s="13">
        <f t="shared" si="80"/>
        <v>2</v>
      </c>
      <c r="T112" s="13">
        <f t="shared" si="68"/>
        <v>3</v>
      </c>
      <c r="U112" s="203"/>
      <c r="V112" s="71"/>
      <c r="W112" s="71"/>
    </row>
    <row r="113" spans="1:23" s="66" customFormat="1" ht="14.5" customHeight="1" thickBot="1" x14ac:dyDescent="0.5">
      <c r="A113" s="72" t="s">
        <v>145</v>
      </c>
      <c r="B113" s="69">
        <v>1</v>
      </c>
      <c r="C113" s="69"/>
      <c r="D113" s="69"/>
      <c r="E113" s="69">
        <v>1</v>
      </c>
      <c r="F113" s="70"/>
      <c r="G113" s="70"/>
      <c r="H113" s="69">
        <v>1</v>
      </c>
      <c r="I113" s="69">
        <v>1</v>
      </c>
      <c r="J113" s="70">
        <v>1</v>
      </c>
      <c r="K113" s="70"/>
      <c r="L113" s="70">
        <v>1</v>
      </c>
      <c r="M113" s="70"/>
      <c r="N113" s="13">
        <f t="shared" si="75"/>
        <v>2</v>
      </c>
      <c r="O113" s="13">
        <f t="shared" si="76"/>
        <v>2</v>
      </c>
      <c r="P113" s="13">
        <f t="shared" si="77"/>
        <v>3</v>
      </c>
      <c r="Q113" s="13">
        <f t="shared" si="78"/>
        <v>0</v>
      </c>
      <c r="R113" s="13">
        <f t="shared" si="79"/>
        <v>3</v>
      </c>
      <c r="S113" s="13">
        <f t="shared" si="80"/>
        <v>3</v>
      </c>
      <c r="T113" s="13">
        <f t="shared" si="68"/>
        <v>6</v>
      </c>
      <c r="U113" s="203"/>
      <c r="V113" s="71"/>
      <c r="W113" s="71"/>
    </row>
    <row r="114" spans="1:23" s="66" customFormat="1" ht="14.5" customHeight="1" thickBot="1" x14ac:dyDescent="0.5">
      <c r="A114" s="118" t="s">
        <v>146</v>
      </c>
      <c r="B114" s="69"/>
      <c r="C114" s="69"/>
      <c r="D114" s="69"/>
      <c r="E114" s="69"/>
      <c r="F114" s="70"/>
      <c r="G114" s="70"/>
      <c r="H114" s="69"/>
      <c r="I114" s="69"/>
      <c r="J114" s="70"/>
      <c r="K114" s="70"/>
      <c r="L114" s="70">
        <v>1</v>
      </c>
      <c r="M114" s="70"/>
      <c r="N114" s="13">
        <f t="shared" si="75"/>
        <v>0</v>
      </c>
      <c r="O114" s="13">
        <f t="shared" si="76"/>
        <v>0</v>
      </c>
      <c r="P114" s="13">
        <f t="shared" si="77"/>
        <v>1</v>
      </c>
      <c r="Q114" s="13">
        <f t="shared" si="78"/>
        <v>0</v>
      </c>
      <c r="R114" s="13">
        <f t="shared" si="79"/>
        <v>1</v>
      </c>
      <c r="S114" s="13">
        <f t="shared" si="80"/>
        <v>0</v>
      </c>
      <c r="T114" s="13">
        <f t="shared" si="68"/>
        <v>1</v>
      </c>
      <c r="U114" s="203"/>
      <c r="V114" s="71" t="s">
        <v>147</v>
      </c>
      <c r="W114" s="71"/>
    </row>
    <row r="115" spans="1:23" s="66" customFormat="1" ht="14.5" customHeight="1" x14ac:dyDescent="0.45">
      <c r="A115" s="72" t="s">
        <v>148</v>
      </c>
      <c r="B115" s="69"/>
      <c r="C115" s="69"/>
      <c r="D115" s="69"/>
      <c r="E115" s="69"/>
      <c r="F115" s="70"/>
      <c r="G115" s="70"/>
      <c r="H115" s="69">
        <v>1</v>
      </c>
      <c r="I115" s="69"/>
      <c r="J115" s="70"/>
      <c r="K115" s="70"/>
      <c r="L115" s="70"/>
      <c r="M115" s="70"/>
      <c r="N115" s="13">
        <f t="shared" si="75"/>
        <v>0</v>
      </c>
      <c r="O115" s="13">
        <f t="shared" si="76"/>
        <v>0</v>
      </c>
      <c r="P115" s="13">
        <f t="shared" si="77"/>
        <v>0</v>
      </c>
      <c r="Q115" s="13">
        <f t="shared" si="78"/>
        <v>0</v>
      </c>
      <c r="R115" s="13">
        <f t="shared" si="79"/>
        <v>0</v>
      </c>
      <c r="S115" s="13">
        <f t="shared" si="80"/>
        <v>1</v>
      </c>
      <c r="T115" s="13">
        <f t="shared" si="68"/>
        <v>1</v>
      </c>
      <c r="U115" s="203"/>
      <c r="V115" s="71"/>
      <c r="W115" s="71"/>
    </row>
    <row r="116" spans="1:23" ht="33" x14ac:dyDescent="0.45">
      <c r="A116" s="96" t="s">
        <v>149</v>
      </c>
      <c r="B116" s="97"/>
      <c r="C116" s="97"/>
      <c r="D116" s="97"/>
      <c r="E116" s="97"/>
      <c r="F116" s="98"/>
      <c r="G116" s="98"/>
      <c r="H116" s="97"/>
      <c r="I116" s="97"/>
      <c r="J116" s="98"/>
      <c r="K116" s="98"/>
      <c r="L116" s="98"/>
      <c r="M116" s="98"/>
      <c r="N116" s="100"/>
      <c r="O116" s="100"/>
      <c r="P116" s="100"/>
      <c r="Q116" s="100"/>
      <c r="R116" s="100"/>
      <c r="S116" s="100"/>
      <c r="T116" s="99"/>
      <c r="U116" s="100"/>
      <c r="V116" s="101"/>
      <c r="W116" s="100"/>
    </row>
    <row r="117" spans="1:23" s="56" customFormat="1" ht="14.5" customHeight="1" thickBot="1" x14ac:dyDescent="0.5">
      <c r="A117" s="73" t="s">
        <v>150</v>
      </c>
      <c r="B117" s="74"/>
      <c r="C117" s="74"/>
      <c r="D117" s="74"/>
      <c r="E117" s="74"/>
      <c r="F117" s="75"/>
      <c r="G117" s="75"/>
      <c r="H117" s="74"/>
      <c r="I117" s="74"/>
      <c r="J117" s="75"/>
      <c r="K117" s="75"/>
      <c r="L117" s="75"/>
      <c r="M117" s="75"/>
      <c r="N117" s="76"/>
      <c r="O117" s="76"/>
      <c r="P117" s="76"/>
      <c r="Q117" s="76"/>
      <c r="R117" s="76"/>
      <c r="S117" s="76"/>
      <c r="T117" s="76"/>
      <c r="U117" s="61"/>
      <c r="V117" s="61"/>
      <c r="W117" s="61"/>
    </row>
    <row r="118" spans="1:23" s="66" customFormat="1" ht="14.5" customHeight="1" thickBot="1" x14ac:dyDescent="0.5">
      <c r="A118" s="128" t="s">
        <v>151</v>
      </c>
      <c r="B118" s="69"/>
      <c r="C118" s="69"/>
      <c r="D118" s="69"/>
      <c r="E118" s="69"/>
      <c r="F118" s="70">
        <v>1</v>
      </c>
      <c r="G118" s="70">
        <v>1</v>
      </c>
      <c r="H118" s="69">
        <v>1</v>
      </c>
      <c r="I118" s="69">
        <v>1</v>
      </c>
      <c r="J118" s="70"/>
      <c r="K118" s="70"/>
      <c r="L118" s="70"/>
      <c r="M118" s="70"/>
      <c r="N118" s="13">
        <f t="shared" ref="N118:N123" si="81">SUMIF(B$4:M$4,"X",$B118:$M118)</f>
        <v>0</v>
      </c>
      <c r="O118" s="13">
        <f t="shared" ref="O118:O123" si="82">SUMIF(B$5:M$5,"X",$B118:$M118)</f>
        <v>1</v>
      </c>
      <c r="P118" s="13">
        <f t="shared" ref="P118:P123" si="83">SUMIF(B$6:M$6,"X",$B118:$M118)</f>
        <v>1</v>
      </c>
      <c r="Q118" s="13">
        <f t="shared" ref="Q118:Q123" si="84">SUMIF(B$7:M$7,"X",$B118:$M118)</f>
        <v>2</v>
      </c>
      <c r="R118" s="13">
        <f t="shared" ref="R118:R123" si="85">SUMIF(B$8:M$8,"F",$B118:$M118)</f>
        <v>1</v>
      </c>
      <c r="S118" s="13">
        <f t="shared" ref="S118:S123" si="86">SUMIF(B$8:M$8,"M",$B118:$M118)</f>
        <v>3</v>
      </c>
      <c r="T118" s="13">
        <f t="shared" ref="T118:T123" si="87">SUM(B118:M118)</f>
        <v>4</v>
      </c>
      <c r="U118" s="204" t="s">
        <v>152</v>
      </c>
      <c r="V118" s="71"/>
      <c r="W118" s="71"/>
    </row>
    <row r="119" spans="1:23" s="66" customFormat="1" ht="14.5" customHeight="1" thickBot="1" x14ac:dyDescent="0.5">
      <c r="A119" s="111" t="s">
        <v>153</v>
      </c>
      <c r="B119" s="69"/>
      <c r="C119" s="69"/>
      <c r="D119" s="69"/>
      <c r="E119" s="69"/>
      <c r="F119" s="70">
        <v>1</v>
      </c>
      <c r="G119" s="70"/>
      <c r="H119" s="69"/>
      <c r="I119" s="69"/>
      <c r="J119" s="70"/>
      <c r="K119" s="70"/>
      <c r="L119" s="70"/>
      <c r="M119" s="70"/>
      <c r="N119" s="13">
        <f t="shared" si="81"/>
        <v>0</v>
      </c>
      <c r="O119" s="13">
        <f t="shared" si="82"/>
        <v>0</v>
      </c>
      <c r="P119" s="13">
        <f t="shared" si="83"/>
        <v>0</v>
      </c>
      <c r="Q119" s="13">
        <f t="shared" si="84"/>
        <v>1</v>
      </c>
      <c r="R119" s="13">
        <f t="shared" si="85"/>
        <v>0</v>
      </c>
      <c r="S119" s="13">
        <f t="shared" si="86"/>
        <v>1</v>
      </c>
      <c r="T119" s="13">
        <f t="shared" si="87"/>
        <v>1</v>
      </c>
      <c r="U119" s="205"/>
      <c r="V119" s="71"/>
      <c r="W119" s="71"/>
    </row>
    <row r="120" spans="1:23" s="66" customFormat="1" ht="14.5" customHeight="1" thickBot="1" x14ac:dyDescent="0.5">
      <c r="A120" s="129" t="s">
        <v>154</v>
      </c>
      <c r="B120" s="69"/>
      <c r="C120" s="69">
        <v>1</v>
      </c>
      <c r="D120" s="69"/>
      <c r="E120" s="69"/>
      <c r="F120" s="70"/>
      <c r="G120" s="70"/>
      <c r="H120" s="69">
        <v>1</v>
      </c>
      <c r="I120" s="69"/>
      <c r="J120" s="70"/>
      <c r="K120" s="70"/>
      <c r="L120" s="70"/>
      <c r="M120" s="70"/>
      <c r="N120" s="13">
        <f t="shared" si="81"/>
        <v>1</v>
      </c>
      <c r="O120" s="13">
        <f t="shared" si="82"/>
        <v>0</v>
      </c>
      <c r="P120" s="13">
        <f t="shared" si="83"/>
        <v>0</v>
      </c>
      <c r="Q120" s="13">
        <f t="shared" si="84"/>
        <v>0</v>
      </c>
      <c r="R120" s="13">
        <f t="shared" si="85"/>
        <v>1</v>
      </c>
      <c r="S120" s="13">
        <f t="shared" si="86"/>
        <v>1</v>
      </c>
      <c r="T120" s="13">
        <f t="shared" si="87"/>
        <v>2</v>
      </c>
      <c r="U120" s="205"/>
      <c r="V120" s="71"/>
      <c r="W120" s="71"/>
    </row>
    <row r="121" spans="1:23" s="66" customFormat="1" ht="14.5" customHeight="1" thickBot="1" x14ac:dyDescent="0.5">
      <c r="A121" s="130" t="s">
        <v>155</v>
      </c>
      <c r="B121" s="69"/>
      <c r="C121" s="69">
        <v>1</v>
      </c>
      <c r="D121" s="69"/>
      <c r="E121" s="69"/>
      <c r="F121" s="70"/>
      <c r="G121" s="70"/>
      <c r="H121" s="69"/>
      <c r="I121" s="69"/>
      <c r="J121" s="70"/>
      <c r="K121" s="70"/>
      <c r="L121" s="70"/>
      <c r="M121" s="70"/>
      <c r="N121" s="13">
        <f t="shared" si="81"/>
        <v>1</v>
      </c>
      <c r="O121" s="13">
        <f t="shared" si="82"/>
        <v>0</v>
      </c>
      <c r="P121" s="13">
        <f t="shared" si="83"/>
        <v>0</v>
      </c>
      <c r="Q121" s="13">
        <f t="shared" si="84"/>
        <v>0</v>
      </c>
      <c r="R121" s="13">
        <f t="shared" si="85"/>
        <v>1</v>
      </c>
      <c r="S121" s="13">
        <f t="shared" si="86"/>
        <v>0</v>
      </c>
      <c r="T121" s="13">
        <f t="shared" si="87"/>
        <v>1</v>
      </c>
      <c r="U121" s="205"/>
      <c r="V121" s="71"/>
      <c r="W121" s="71"/>
    </row>
    <row r="122" spans="1:23" s="66" customFormat="1" ht="14.5" customHeight="1" thickBot="1" x14ac:dyDescent="0.5">
      <c r="A122" s="111" t="s">
        <v>156</v>
      </c>
      <c r="B122" s="107"/>
      <c r="C122" s="69"/>
      <c r="D122" s="69"/>
      <c r="E122" s="69"/>
      <c r="F122" s="70"/>
      <c r="G122" s="70"/>
      <c r="H122" s="69"/>
      <c r="I122" s="69">
        <v>1</v>
      </c>
      <c r="J122" s="70">
        <v>1</v>
      </c>
      <c r="K122" s="70">
        <v>1</v>
      </c>
      <c r="L122" s="70"/>
      <c r="M122" s="70">
        <v>1</v>
      </c>
      <c r="N122" s="13">
        <f t="shared" si="81"/>
        <v>2</v>
      </c>
      <c r="O122" s="13">
        <f t="shared" si="82"/>
        <v>1</v>
      </c>
      <c r="P122" s="13">
        <f t="shared" si="83"/>
        <v>3</v>
      </c>
      <c r="Q122" s="13">
        <f t="shared" si="84"/>
        <v>0</v>
      </c>
      <c r="R122" s="13">
        <f t="shared" si="85"/>
        <v>2</v>
      </c>
      <c r="S122" s="13">
        <f t="shared" si="86"/>
        <v>2</v>
      </c>
      <c r="T122" s="13">
        <f t="shared" si="87"/>
        <v>4</v>
      </c>
      <c r="U122" s="205"/>
      <c r="V122" s="110"/>
      <c r="W122" s="110"/>
    </row>
    <row r="123" spans="1:23" s="66" customFormat="1" ht="14.5" customHeight="1" x14ac:dyDescent="0.45">
      <c r="A123" s="131" t="s">
        <v>157</v>
      </c>
      <c r="B123" s="107">
        <v>1</v>
      </c>
      <c r="C123" s="69"/>
      <c r="D123" s="69">
        <v>1</v>
      </c>
      <c r="E123" s="69">
        <v>1</v>
      </c>
      <c r="F123" s="70"/>
      <c r="G123" s="70">
        <v>1</v>
      </c>
      <c r="H123" s="69"/>
      <c r="I123" s="69">
        <v>1</v>
      </c>
      <c r="J123" s="70">
        <v>1</v>
      </c>
      <c r="K123" s="70"/>
      <c r="L123" s="70">
        <v>1</v>
      </c>
      <c r="M123" s="70"/>
      <c r="N123" s="13">
        <f t="shared" si="81"/>
        <v>2</v>
      </c>
      <c r="O123" s="13">
        <f t="shared" si="82"/>
        <v>3</v>
      </c>
      <c r="P123" s="13">
        <f t="shared" si="83"/>
        <v>3</v>
      </c>
      <c r="Q123" s="13">
        <f t="shared" si="84"/>
        <v>1</v>
      </c>
      <c r="R123" s="13">
        <f t="shared" si="85"/>
        <v>4</v>
      </c>
      <c r="S123" s="13">
        <f t="shared" si="86"/>
        <v>3</v>
      </c>
      <c r="T123" s="13">
        <f t="shared" si="87"/>
        <v>7</v>
      </c>
      <c r="U123" s="205"/>
      <c r="V123" s="110"/>
      <c r="W123" s="110"/>
    </row>
    <row r="124" spans="1:23" ht="33" x14ac:dyDescent="0.45">
      <c r="A124" s="96" t="s">
        <v>158</v>
      </c>
      <c r="B124" s="97"/>
      <c r="C124" s="97"/>
      <c r="D124" s="97"/>
      <c r="E124" s="97"/>
      <c r="F124" s="98"/>
      <c r="G124" s="98"/>
      <c r="H124" s="97"/>
      <c r="I124" s="97"/>
      <c r="J124" s="98"/>
      <c r="K124" s="98"/>
      <c r="L124" s="98"/>
      <c r="M124" s="98"/>
      <c r="N124" s="100"/>
      <c r="O124" s="100"/>
      <c r="P124" s="100"/>
      <c r="Q124" s="100"/>
      <c r="R124" s="100"/>
      <c r="S124" s="100"/>
      <c r="T124" s="99"/>
      <c r="U124" s="100"/>
      <c r="V124" s="101"/>
      <c r="W124" s="100"/>
    </row>
    <row r="125" spans="1:23" s="56" customFormat="1" ht="14.5" customHeight="1" thickBot="1" x14ac:dyDescent="0.5">
      <c r="A125" s="73" t="s">
        <v>159</v>
      </c>
      <c r="B125" s="74"/>
      <c r="C125" s="74"/>
      <c r="D125" s="74"/>
      <c r="E125" s="74"/>
      <c r="F125" s="75"/>
      <c r="G125" s="75"/>
      <c r="H125" s="74"/>
      <c r="I125" s="74"/>
      <c r="J125" s="75"/>
      <c r="K125" s="75"/>
      <c r="L125" s="75"/>
      <c r="M125" s="75"/>
      <c r="N125" s="76"/>
      <c r="O125" s="76"/>
      <c r="P125" s="76"/>
      <c r="Q125" s="76"/>
      <c r="R125" s="76"/>
      <c r="S125" s="76"/>
      <c r="T125" s="76"/>
      <c r="U125" s="204" t="s">
        <v>160</v>
      </c>
      <c r="V125" s="61"/>
      <c r="W125" s="61"/>
    </row>
    <row r="126" spans="1:23" s="66" customFormat="1" ht="14.5" customHeight="1" thickBot="1" x14ac:dyDescent="0.5">
      <c r="A126" s="129" t="s">
        <v>161</v>
      </c>
      <c r="B126" s="69">
        <v>1</v>
      </c>
      <c r="C126" s="69">
        <v>1</v>
      </c>
      <c r="D126" s="69">
        <v>1</v>
      </c>
      <c r="E126" s="69">
        <v>1</v>
      </c>
      <c r="F126" s="70">
        <v>1</v>
      </c>
      <c r="G126" s="70">
        <v>1</v>
      </c>
      <c r="H126" s="69">
        <v>1</v>
      </c>
      <c r="I126" s="69">
        <v>1</v>
      </c>
      <c r="J126" s="70">
        <v>1</v>
      </c>
      <c r="K126" s="70">
        <v>1</v>
      </c>
      <c r="L126" s="70">
        <v>1</v>
      </c>
      <c r="M126" s="70"/>
      <c r="N126" s="13">
        <f t="shared" ref="N126:N137" si="88">SUMIF(B$4:M$4,"X",$B126:$M126)</f>
        <v>4</v>
      </c>
      <c r="O126" s="13">
        <f t="shared" ref="O126:O137" si="89">SUMIF(B$5:M$5,"X",$B126:$M126)</f>
        <v>3</v>
      </c>
      <c r="P126" s="13">
        <f t="shared" ref="P126:P137" si="90">SUMIF(B$6:M$6,"X",$B126:$M126)</f>
        <v>4</v>
      </c>
      <c r="Q126" s="13">
        <f t="shared" ref="Q126:Q137" si="91">SUMIF(B$7:M$7,"X",$B126:$M126)</f>
        <v>2</v>
      </c>
      <c r="R126" s="13">
        <f t="shared" ref="R126:R137" si="92">SUMIF(B$8:M$8,"F",$B126:$M126)</f>
        <v>6</v>
      </c>
      <c r="S126" s="13">
        <f t="shared" ref="S126:S137" si="93">SUMIF(B$8:M$8,"M",$B126:$M126)</f>
        <v>5</v>
      </c>
      <c r="T126" s="13">
        <f t="shared" ref="T126:T143" si="94">SUM(B126:M126)</f>
        <v>11</v>
      </c>
      <c r="U126" s="205"/>
      <c r="V126" s="71"/>
      <c r="W126" s="71"/>
    </row>
    <row r="127" spans="1:23" s="66" customFormat="1" ht="14.5" customHeight="1" thickBot="1" x14ac:dyDescent="0.5">
      <c r="A127" s="130" t="s">
        <v>162</v>
      </c>
      <c r="B127" s="69">
        <v>1</v>
      </c>
      <c r="C127" s="69"/>
      <c r="D127" s="69"/>
      <c r="E127" s="69"/>
      <c r="F127" s="70">
        <v>1</v>
      </c>
      <c r="G127" s="70">
        <v>1</v>
      </c>
      <c r="H127" s="79">
        <v>1</v>
      </c>
      <c r="I127" s="69">
        <v>1</v>
      </c>
      <c r="J127" s="70">
        <v>1</v>
      </c>
      <c r="K127" s="70"/>
      <c r="L127" s="70"/>
      <c r="M127" s="70"/>
      <c r="N127" s="13">
        <f t="shared" si="88"/>
        <v>2</v>
      </c>
      <c r="O127" s="13">
        <f t="shared" si="89"/>
        <v>1</v>
      </c>
      <c r="P127" s="13">
        <f t="shared" si="90"/>
        <v>2</v>
      </c>
      <c r="Q127" s="13">
        <f t="shared" si="91"/>
        <v>2</v>
      </c>
      <c r="R127" s="13">
        <f t="shared" si="92"/>
        <v>3</v>
      </c>
      <c r="S127" s="13">
        <f t="shared" si="93"/>
        <v>3</v>
      </c>
      <c r="T127" s="13">
        <f t="shared" si="94"/>
        <v>6</v>
      </c>
      <c r="U127" s="205"/>
      <c r="V127" s="71"/>
      <c r="W127" s="71"/>
    </row>
    <row r="128" spans="1:23" s="66" customFormat="1" ht="14.5" customHeight="1" thickBot="1" x14ac:dyDescent="0.5">
      <c r="A128" s="130" t="s">
        <v>163</v>
      </c>
      <c r="B128" s="69"/>
      <c r="C128" s="69"/>
      <c r="D128" s="69"/>
      <c r="E128" s="69">
        <v>1</v>
      </c>
      <c r="F128" s="70"/>
      <c r="G128" s="70"/>
      <c r="H128" s="82"/>
      <c r="I128" s="69">
        <v>1</v>
      </c>
      <c r="J128" s="70"/>
      <c r="K128" s="70"/>
      <c r="L128" s="70"/>
      <c r="M128" s="70"/>
      <c r="N128" s="13">
        <f t="shared" si="88"/>
        <v>0</v>
      </c>
      <c r="O128" s="13">
        <f t="shared" si="89"/>
        <v>2</v>
      </c>
      <c r="P128" s="13">
        <f t="shared" si="90"/>
        <v>1</v>
      </c>
      <c r="Q128" s="13">
        <f t="shared" si="91"/>
        <v>0</v>
      </c>
      <c r="R128" s="13">
        <f t="shared" si="92"/>
        <v>0</v>
      </c>
      <c r="S128" s="13">
        <f t="shared" si="93"/>
        <v>2</v>
      </c>
      <c r="T128" s="13">
        <f t="shared" si="94"/>
        <v>2</v>
      </c>
      <c r="U128" s="205"/>
      <c r="V128" s="71" t="s">
        <v>164</v>
      </c>
      <c r="W128" s="71"/>
    </row>
    <row r="129" spans="1:23" s="66" customFormat="1" ht="14.5" customHeight="1" thickBot="1" x14ac:dyDescent="0.5">
      <c r="A129" s="130" t="s">
        <v>165</v>
      </c>
      <c r="B129" s="69">
        <v>1</v>
      </c>
      <c r="C129" s="69">
        <v>1</v>
      </c>
      <c r="D129" s="69">
        <v>1</v>
      </c>
      <c r="E129" s="69">
        <v>1</v>
      </c>
      <c r="F129" s="70"/>
      <c r="G129" s="70">
        <v>1</v>
      </c>
      <c r="H129" s="82"/>
      <c r="I129" s="69"/>
      <c r="J129" s="70">
        <v>1</v>
      </c>
      <c r="K129" s="70">
        <v>1</v>
      </c>
      <c r="L129" s="70">
        <v>1</v>
      </c>
      <c r="M129" s="70"/>
      <c r="N129" s="13">
        <f t="shared" si="88"/>
        <v>4</v>
      </c>
      <c r="O129" s="13">
        <f t="shared" si="89"/>
        <v>2</v>
      </c>
      <c r="P129" s="13">
        <f t="shared" si="90"/>
        <v>3</v>
      </c>
      <c r="Q129" s="13">
        <f t="shared" si="91"/>
        <v>1</v>
      </c>
      <c r="R129" s="13">
        <f t="shared" si="92"/>
        <v>6</v>
      </c>
      <c r="S129" s="13">
        <f t="shared" si="93"/>
        <v>2</v>
      </c>
      <c r="T129" s="13">
        <f t="shared" si="94"/>
        <v>8</v>
      </c>
      <c r="U129" s="205"/>
      <c r="V129" s="71" t="s">
        <v>166</v>
      </c>
    </row>
    <row r="130" spans="1:23" s="66" customFormat="1" ht="14.5" customHeight="1" thickBot="1" x14ac:dyDescent="0.5">
      <c r="A130" s="130" t="s">
        <v>167</v>
      </c>
      <c r="B130" s="69"/>
      <c r="C130" s="69"/>
      <c r="D130" s="69">
        <v>1</v>
      </c>
      <c r="E130" s="69">
        <v>1</v>
      </c>
      <c r="F130" s="70"/>
      <c r="G130" s="70"/>
      <c r="H130" s="82"/>
      <c r="I130" s="69"/>
      <c r="J130" s="70"/>
      <c r="K130" s="70"/>
      <c r="L130" s="70"/>
      <c r="M130" s="70"/>
      <c r="N130" s="13">
        <f t="shared" si="88"/>
        <v>0</v>
      </c>
      <c r="O130" s="13">
        <f t="shared" si="89"/>
        <v>2</v>
      </c>
      <c r="P130" s="13">
        <f t="shared" si="90"/>
        <v>0</v>
      </c>
      <c r="Q130" s="13">
        <f t="shared" si="91"/>
        <v>0</v>
      </c>
      <c r="R130" s="13">
        <f t="shared" si="92"/>
        <v>0</v>
      </c>
      <c r="S130" s="13">
        <f t="shared" si="93"/>
        <v>2</v>
      </c>
      <c r="T130" s="13">
        <f t="shared" si="94"/>
        <v>2</v>
      </c>
      <c r="U130" s="205"/>
      <c r="V130" s="71"/>
      <c r="W130" s="71"/>
    </row>
    <row r="131" spans="1:23" s="66" customFormat="1" ht="14.5" customHeight="1" thickBot="1" x14ac:dyDescent="0.5">
      <c r="A131" s="130" t="s">
        <v>168</v>
      </c>
      <c r="B131" s="69"/>
      <c r="C131" s="69">
        <v>1</v>
      </c>
      <c r="D131" s="69"/>
      <c r="E131" s="69"/>
      <c r="F131" s="70"/>
      <c r="G131" s="70"/>
      <c r="H131" s="82"/>
      <c r="I131" s="69"/>
      <c r="J131" s="70"/>
      <c r="K131" s="70"/>
      <c r="L131" s="70"/>
      <c r="M131" s="70"/>
      <c r="N131" s="13">
        <f t="shared" si="88"/>
        <v>1</v>
      </c>
      <c r="O131" s="13">
        <f t="shared" si="89"/>
        <v>0</v>
      </c>
      <c r="P131" s="13">
        <f t="shared" si="90"/>
        <v>0</v>
      </c>
      <c r="Q131" s="13">
        <f t="shared" si="91"/>
        <v>0</v>
      </c>
      <c r="R131" s="13">
        <f t="shared" si="92"/>
        <v>1</v>
      </c>
      <c r="S131" s="13">
        <f t="shared" si="93"/>
        <v>0</v>
      </c>
      <c r="T131" s="13">
        <f t="shared" si="94"/>
        <v>1</v>
      </c>
      <c r="U131" s="205"/>
      <c r="V131" s="71"/>
      <c r="W131" s="71"/>
    </row>
    <row r="132" spans="1:23" s="66" customFormat="1" ht="14.5" customHeight="1" thickBot="1" x14ac:dyDescent="0.5">
      <c r="A132" s="130" t="s">
        <v>169</v>
      </c>
      <c r="B132" s="69"/>
      <c r="C132" s="69"/>
      <c r="D132" s="69"/>
      <c r="E132" s="69"/>
      <c r="F132" s="70"/>
      <c r="G132" s="70"/>
      <c r="H132" s="82"/>
      <c r="I132" s="69"/>
      <c r="J132" s="70"/>
      <c r="K132" s="70"/>
      <c r="L132" s="70">
        <v>1</v>
      </c>
      <c r="M132" s="70"/>
      <c r="N132" s="13">
        <f t="shared" si="88"/>
        <v>0</v>
      </c>
      <c r="O132" s="13">
        <f t="shared" si="89"/>
        <v>0</v>
      </c>
      <c r="P132" s="13">
        <f t="shared" si="90"/>
        <v>1</v>
      </c>
      <c r="Q132" s="13">
        <f t="shared" si="91"/>
        <v>0</v>
      </c>
      <c r="R132" s="13">
        <f t="shared" si="92"/>
        <v>1</v>
      </c>
      <c r="S132" s="13">
        <f t="shared" si="93"/>
        <v>0</v>
      </c>
      <c r="T132" s="13">
        <f t="shared" si="94"/>
        <v>1</v>
      </c>
      <c r="U132" s="205"/>
      <c r="V132" s="71"/>
      <c r="W132" s="71"/>
    </row>
    <row r="133" spans="1:23" s="66" customFormat="1" ht="14.5" customHeight="1" thickBot="1" x14ac:dyDescent="0.5">
      <c r="A133" s="72" t="s">
        <v>170</v>
      </c>
      <c r="B133" s="69"/>
      <c r="C133" s="69">
        <v>1</v>
      </c>
      <c r="D133" s="69"/>
      <c r="E133" s="69"/>
      <c r="F133" s="70"/>
      <c r="G133" s="70"/>
      <c r="H133" s="69"/>
      <c r="I133" s="69">
        <v>1</v>
      </c>
      <c r="J133" s="70">
        <v>1</v>
      </c>
      <c r="K133" s="70"/>
      <c r="L133" s="70"/>
      <c r="M133" s="70">
        <v>1</v>
      </c>
      <c r="N133" s="13">
        <f t="shared" si="88"/>
        <v>2</v>
      </c>
      <c r="O133" s="13">
        <f t="shared" si="89"/>
        <v>1</v>
      </c>
      <c r="P133" s="13">
        <f t="shared" si="90"/>
        <v>2</v>
      </c>
      <c r="Q133" s="13">
        <f t="shared" si="91"/>
        <v>0</v>
      </c>
      <c r="R133" s="13">
        <f t="shared" si="92"/>
        <v>2</v>
      </c>
      <c r="S133" s="13">
        <f t="shared" si="93"/>
        <v>2</v>
      </c>
      <c r="T133" s="13">
        <f t="shared" si="94"/>
        <v>4</v>
      </c>
      <c r="U133" s="205"/>
      <c r="V133" s="71"/>
      <c r="W133" s="71"/>
    </row>
    <row r="134" spans="1:23" s="66" customFormat="1" ht="14.5" customHeight="1" thickBot="1" x14ac:dyDescent="0.5">
      <c r="A134" s="68" t="s">
        <v>171</v>
      </c>
      <c r="B134" s="69"/>
      <c r="C134" s="69"/>
      <c r="D134" s="69"/>
      <c r="E134" s="69"/>
      <c r="F134" s="70">
        <v>1</v>
      </c>
      <c r="G134" s="70"/>
      <c r="H134" s="69"/>
      <c r="I134" s="69"/>
      <c r="J134" s="70"/>
      <c r="K134" s="70"/>
      <c r="L134" s="70"/>
      <c r="M134" s="70"/>
      <c r="N134" s="13">
        <f t="shared" si="88"/>
        <v>0</v>
      </c>
      <c r="O134" s="13">
        <f t="shared" si="89"/>
        <v>0</v>
      </c>
      <c r="P134" s="13">
        <f t="shared" si="90"/>
        <v>0</v>
      </c>
      <c r="Q134" s="13">
        <f t="shared" si="91"/>
        <v>1</v>
      </c>
      <c r="R134" s="13">
        <f t="shared" si="92"/>
        <v>0</v>
      </c>
      <c r="S134" s="13">
        <f t="shared" si="93"/>
        <v>1</v>
      </c>
      <c r="T134" s="13">
        <f t="shared" si="94"/>
        <v>1</v>
      </c>
      <c r="U134" s="205"/>
      <c r="V134" s="71"/>
      <c r="W134" s="71"/>
    </row>
    <row r="135" spans="1:23" s="66" customFormat="1" ht="14.5" customHeight="1" thickBot="1" x14ac:dyDescent="0.5">
      <c r="A135" s="68" t="s">
        <v>172</v>
      </c>
      <c r="B135" s="69"/>
      <c r="C135" s="69"/>
      <c r="D135" s="69"/>
      <c r="E135" s="69"/>
      <c r="F135" s="70">
        <v>1</v>
      </c>
      <c r="G135" s="70"/>
      <c r="H135" s="69"/>
      <c r="I135" s="69"/>
      <c r="J135" s="70"/>
      <c r="K135" s="70"/>
      <c r="L135" s="70"/>
      <c r="M135" s="70"/>
      <c r="N135" s="13">
        <f t="shared" si="88"/>
        <v>0</v>
      </c>
      <c r="O135" s="13">
        <f t="shared" si="89"/>
        <v>0</v>
      </c>
      <c r="P135" s="13">
        <f t="shared" si="90"/>
        <v>0</v>
      </c>
      <c r="Q135" s="13">
        <f t="shared" si="91"/>
        <v>1</v>
      </c>
      <c r="R135" s="13">
        <f t="shared" si="92"/>
        <v>0</v>
      </c>
      <c r="S135" s="13">
        <f t="shared" si="93"/>
        <v>1</v>
      </c>
      <c r="T135" s="13">
        <f t="shared" si="94"/>
        <v>1</v>
      </c>
      <c r="U135" s="205"/>
      <c r="V135" s="71"/>
      <c r="W135" s="71"/>
    </row>
    <row r="136" spans="1:23" s="66" customFormat="1" ht="14.5" customHeight="1" thickBot="1" x14ac:dyDescent="0.5">
      <c r="A136" s="68" t="s">
        <v>173</v>
      </c>
      <c r="B136" s="69"/>
      <c r="C136" s="69">
        <v>1</v>
      </c>
      <c r="D136" s="69"/>
      <c r="E136" s="69"/>
      <c r="F136" s="70"/>
      <c r="G136" s="70"/>
      <c r="H136" s="69"/>
      <c r="I136" s="69"/>
      <c r="J136" s="70"/>
      <c r="K136" s="70"/>
      <c r="L136" s="70"/>
      <c r="M136" s="70"/>
      <c r="N136" s="13">
        <f t="shared" si="88"/>
        <v>1</v>
      </c>
      <c r="O136" s="13">
        <f t="shared" si="89"/>
        <v>0</v>
      </c>
      <c r="P136" s="13">
        <f t="shared" si="90"/>
        <v>0</v>
      </c>
      <c r="Q136" s="13">
        <f t="shared" si="91"/>
        <v>0</v>
      </c>
      <c r="R136" s="13">
        <f t="shared" si="92"/>
        <v>1</v>
      </c>
      <c r="S136" s="13">
        <f t="shared" si="93"/>
        <v>0</v>
      </c>
      <c r="T136" s="13">
        <f t="shared" si="94"/>
        <v>1</v>
      </c>
      <c r="U136" s="205"/>
      <c r="V136" s="71"/>
      <c r="W136" s="71"/>
    </row>
    <row r="137" spans="1:23" s="66" customFormat="1" ht="14.5" customHeight="1" x14ac:dyDescent="0.45">
      <c r="A137" s="68" t="s">
        <v>174</v>
      </c>
      <c r="B137" s="69"/>
      <c r="C137" s="69"/>
      <c r="D137" s="69"/>
      <c r="E137" s="69"/>
      <c r="F137" s="70"/>
      <c r="G137" s="70"/>
      <c r="H137" s="69"/>
      <c r="I137" s="69"/>
      <c r="J137" s="70">
        <v>1</v>
      </c>
      <c r="K137" s="70"/>
      <c r="L137" s="70"/>
      <c r="M137" s="70">
        <v>1</v>
      </c>
      <c r="N137" s="13">
        <f t="shared" si="88"/>
        <v>1</v>
      </c>
      <c r="O137" s="13">
        <f t="shared" si="89"/>
        <v>0</v>
      </c>
      <c r="P137" s="13">
        <f t="shared" si="90"/>
        <v>1</v>
      </c>
      <c r="Q137" s="13">
        <f t="shared" si="91"/>
        <v>0</v>
      </c>
      <c r="R137" s="13">
        <f t="shared" si="92"/>
        <v>1</v>
      </c>
      <c r="S137" s="13">
        <f t="shared" si="93"/>
        <v>1</v>
      </c>
      <c r="T137" s="13">
        <f t="shared" si="94"/>
        <v>2</v>
      </c>
      <c r="U137" s="205"/>
      <c r="V137" s="71"/>
      <c r="W137" s="71"/>
    </row>
    <row r="138" spans="1:23" s="56" customFormat="1" ht="14.5" customHeight="1" thickBot="1" x14ac:dyDescent="0.5">
      <c r="A138" s="73" t="s">
        <v>175</v>
      </c>
      <c r="B138" s="74"/>
      <c r="C138" s="74"/>
      <c r="D138" s="74"/>
      <c r="E138" s="74"/>
      <c r="F138" s="75"/>
      <c r="G138" s="75"/>
      <c r="H138" s="74"/>
      <c r="I138" s="74"/>
      <c r="J138" s="75"/>
      <c r="K138" s="75"/>
      <c r="L138" s="75"/>
      <c r="M138" s="75"/>
      <c r="N138" s="76"/>
      <c r="O138" s="76"/>
      <c r="P138" s="76"/>
      <c r="Q138" s="76"/>
      <c r="R138" s="76"/>
      <c r="S138" s="76"/>
      <c r="T138" s="76"/>
      <c r="U138" s="205"/>
      <c r="V138" s="61"/>
      <c r="W138" s="61"/>
    </row>
    <row r="139" spans="1:23" s="66" customFormat="1" ht="14.5" customHeight="1" thickBot="1" x14ac:dyDescent="0.5">
      <c r="A139" s="78" t="s">
        <v>176</v>
      </c>
      <c r="B139" s="69">
        <v>1</v>
      </c>
      <c r="C139" s="69">
        <v>1</v>
      </c>
      <c r="D139" s="69"/>
      <c r="E139" s="69">
        <v>1</v>
      </c>
      <c r="F139" s="70">
        <v>1</v>
      </c>
      <c r="G139" s="70">
        <v>1</v>
      </c>
      <c r="H139" s="69"/>
      <c r="I139" s="69"/>
      <c r="J139" s="70"/>
      <c r="K139" s="70"/>
      <c r="L139" s="70">
        <v>1</v>
      </c>
      <c r="M139" s="70"/>
      <c r="N139" s="13">
        <f t="shared" ref="N139:N143" si="95">SUMIF(B$4:M$4,"X",$B139:$M139)</f>
        <v>2</v>
      </c>
      <c r="O139" s="13">
        <f t="shared" ref="O139:O143" si="96">SUMIF(B$5:M$5,"X",$B139:$M139)</f>
        <v>1</v>
      </c>
      <c r="P139" s="13">
        <f t="shared" ref="P139:P143" si="97">SUMIF(B$6:M$6,"X",$B139:$M139)</f>
        <v>2</v>
      </c>
      <c r="Q139" s="13">
        <f t="shared" ref="Q139:Q143" si="98">SUMIF(B$7:M$7,"X",$B139:$M139)</f>
        <v>2</v>
      </c>
      <c r="R139" s="13">
        <f t="shared" ref="R139:R143" si="99">SUMIF(B$8:M$8,"F",$B139:$M139)</f>
        <v>4</v>
      </c>
      <c r="S139" s="13">
        <f t="shared" ref="S139:S143" si="100">SUMIF(B$8:M$8,"M",$B139:$M139)</f>
        <v>2</v>
      </c>
      <c r="T139" s="13">
        <f t="shared" si="94"/>
        <v>6</v>
      </c>
      <c r="U139" s="205"/>
      <c r="V139" s="71" t="s">
        <v>177</v>
      </c>
      <c r="W139" s="71"/>
    </row>
    <row r="140" spans="1:23" s="66" customFormat="1" ht="14.5" customHeight="1" thickBot="1" x14ac:dyDescent="0.5">
      <c r="A140" s="158" t="s">
        <v>178</v>
      </c>
      <c r="B140" s="107">
        <v>1</v>
      </c>
      <c r="C140" s="107"/>
      <c r="D140" s="107"/>
      <c r="E140" s="107">
        <v>1</v>
      </c>
      <c r="F140" s="108">
        <v>1</v>
      </c>
      <c r="G140" s="108">
        <v>1</v>
      </c>
      <c r="H140" s="107"/>
      <c r="I140" s="107"/>
      <c r="J140" s="108"/>
      <c r="K140" s="108"/>
      <c r="L140" s="108">
        <v>1</v>
      </c>
      <c r="M140" s="108"/>
      <c r="N140" s="13">
        <f t="shared" si="95"/>
        <v>1</v>
      </c>
      <c r="O140" s="13">
        <f t="shared" si="96"/>
        <v>1</v>
      </c>
      <c r="P140" s="13">
        <f t="shared" si="97"/>
        <v>2</v>
      </c>
      <c r="Q140" s="13">
        <f t="shared" si="98"/>
        <v>2</v>
      </c>
      <c r="R140" s="13">
        <f t="shared" si="99"/>
        <v>3</v>
      </c>
      <c r="S140" s="13">
        <f t="shared" si="100"/>
        <v>2</v>
      </c>
      <c r="T140" s="13">
        <f t="shared" si="94"/>
        <v>5</v>
      </c>
      <c r="U140" s="205"/>
      <c r="V140" s="110" t="s">
        <v>179</v>
      </c>
      <c r="W140" s="110"/>
    </row>
    <row r="141" spans="1:23" s="66" customFormat="1" ht="14.5" customHeight="1" thickBot="1" x14ac:dyDescent="0.5">
      <c r="A141" s="112" t="s">
        <v>180</v>
      </c>
      <c r="B141" s="107"/>
      <c r="C141" s="107"/>
      <c r="D141" s="107"/>
      <c r="E141" s="107"/>
      <c r="F141" s="108"/>
      <c r="G141" s="108">
        <v>1</v>
      </c>
      <c r="H141" s="107"/>
      <c r="I141" s="107"/>
      <c r="J141" s="108"/>
      <c r="K141" s="108"/>
      <c r="L141" s="108"/>
      <c r="M141" s="108"/>
      <c r="N141" s="13">
        <f t="shared" si="95"/>
        <v>0</v>
      </c>
      <c r="O141" s="13">
        <f t="shared" si="96"/>
        <v>0</v>
      </c>
      <c r="P141" s="13">
        <f t="shared" si="97"/>
        <v>0</v>
      </c>
      <c r="Q141" s="13">
        <f t="shared" si="98"/>
        <v>1</v>
      </c>
      <c r="R141" s="13">
        <f t="shared" si="99"/>
        <v>1</v>
      </c>
      <c r="S141" s="13">
        <f t="shared" si="100"/>
        <v>0</v>
      </c>
      <c r="T141" s="13">
        <f t="shared" si="94"/>
        <v>1</v>
      </c>
      <c r="U141" s="205"/>
      <c r="V141" s="110"/>
      <c r="W141" s="110"/>
    </row>
    <row r="142" spans="1:23" s="66" customFormat="1" ht="14.5" customHeight="1" thickBot="1" x14ac:dyDescent="0.5">
      <c r="A142" s="112" t="s">
        <v>181</v>
      </c>
      <c r="B142" s="107">
        <v>1</v>
      </c>
      <c r="C142" s="107"/>
      <c r="D142" s="107"/>
      <c r="E142" s="107">
        <v>1</v>
      </c>
      <c r="F142" s="108"/>
      <c r="G142" s="108"/>
      <c r="H142" s="107"/>
      <c r="I142" s="107"/>
      <c r="J142" s="108"/>
      <c r="K142" s="108"/>
      <c r="L142" s="108"/>
      <c r="M142" s="108"/>
      <c r="N142" s="13">
        <f t="shared" si="95"/>
        <v>1</v>
      </c>
      <c r="O142" s="13">
        <f t="shared" si="96"/>
        <v>1</v>
      </c>
      <c r="P142" s="13">
        <f t="shared" si="97"/>
        <v>1</v>
      </c>
      <c r="Q142" s="13">
        <f t="shared" si="98"/>
        <v>0</v>
      </c>
      <c r="R142" s="13">
        <f t="shared" si="99"/>
        <v>1</v>
      </c>
      <c r="S142" s="13">
        <f t="shared" si="100"/>
        <v>1</v>
      </c>
      <c r="T142" s="13">
        <f t="shared" si="94"/>
        <v>2</v>
      </c>
      <c r="U142" s="205"/>
      <c r="V142" s="110"/>
      <c r="W142" s="110"/>
    </row>
    <row r="143" spans="1:23" s="66" customFormat="1" ht="14.5" customHeight="1" x14ac:dyDescent="0.45">
      <c r="A143" s="112" t="s">
        <v>182</v>
      </c>
      <c r="B143" s="107"/>
      <c r="C143" s="107"/>
      <c r="D143" s="107">
        <v>1</v>
      </c>
      <c r="E143" s="107"/>
      <c r="F143" s="108"/>
      <c r="G143" s="108"/>
      <c r="H143" s="107"/>
      <c r="I143" s="107"/>
      <c r="J143" s="108"/>
      <c r="K143" s="108"/>
      <c r="L143" s="108"/>
      <c r="M143" s="108"/>
      <c r="N143" s="13">
        <f t="shared" si="95"/>
        <v>0</v>
      </c>
      <c r="O143" s="13">
        <f t="shared" si="96"/>
        <v>1</v>
      </c>
      <c r="P143" s="13">
        <f t="shared" si="97"/>
        <v>0</v>
      </c>
      <c r="Q143" s="13">
        <f t="shared" si="98"/>
        <v>0</v>
      </c>
      <c r="R143" s="13">
        <f t="shared" si="99"/>
        <v>0</v>
      </c>
      <c r="S143" s="13">
        <f t="shared" si="100"/>
        <v>1</v>
      </c>
      <c r="T143" s="13">
        <f t="shared" si="94"/>
        <v>1</v>
      </c>
      <c r="U143" s="205"/>
      <c r="V143" s="110"/>
      <c r="W143" s="110"/>
    </row>
    <row r="144" spans="1:23" ht="49.5" x14ac:dyDescent="0.45">
      <c r="A144" s="96" t="s">
        <v>183</v>
      </c>
      <c r="B144" s="97"/>
      <c r="C144" s="97"/>
      <c r="D144" s="97"/>
      <c r="E144" s="97"/>
      <c r="F144" s="98"/>
      <c r="G144" s="98"/>
      <c r="H144" s="97"/>
      <c r="I144" s="97"/>
      <c r="J144" s="98"/>
      <c r="K144" s="98"/>
      <c r="L144" s="98"/>
      <c r="M144" s="98"/>
      <c r="N144" s="100"/>
      <c r="O144" s="100"/>
      <c r="P144" s="100"/>
      <c r="Q144" s="100"/>
      <c r="R144" s="100"/>
      <c r="S144" s="100"/>
      <c r="T144" s="99"/>
      <c r="U144" s="100"/>
      <c r="V144" s="101"/>
      <c r="W144" s="100"/>
    </row>
    <row r="145" spans="1:23" s="56" customFormat="1" ht="14.5" customHeight="1" thickBot="1" x14ac:dyDescent="0.5">
      <c r="A145" s="138" t="s">
        <v>184</v>
      </c>
      <c r="B145" s="74"/>
      <c r="C145" s="74"/>
      <c r="D145" s="74"/>
      <c r="E145" s="74"/>
      <c r="F145" s="75"/>
      <c r="G145" s="75"/>
      <c r="H145" s="74"/>
      <c r="I145" s="74"/>
      <c r="J145" s="75"/>
      <c r="K145" s="75"/>
      <c r="L145" s="75"/>
      <c r="M145" s="75"/>
      <c r="N145" s="76"/>
      <c r="O145" s="76"/>
      <c r="P145" s="76"/>
      <c r="Q145" s="76"/>
      <c r="R145" s="76"/>
      <c r="S145" s="76"/>
      <c r="T145" s="76"/>
      <c r="U145" s="205" t="s">
        <v>185</v>
      </c>
      <c r="V145" s="61"/>
      <c r="W145" s="61"/>
    </row>
    <row r="146" spans="1:23" s="66" customFormat="1" ht="14.5" customHeight="1" thickBot="1" x14ac:dyDescent="0.5">
      <c r="A146" s="132" t="s">
        <v>186</v>
      </c>
      <c r="B146" s="69"/>
      <c r="C146" s="69"/>
      <c r="D146" s="69"/>
      <c r="E146" s="69"/>
      <c r="F146" s="70">
        <v>1</v>
      </c>
      <c r="G146" s="70"/>
      <c r="H146" s="69">
        <v>1</v>
      </c>
      <c r="I146" s="69"/>
      <c r="J146" s="70"/>
      <c r="K146" s="70">
        <v>1</v>
      </c>
      <c r="L146" s="70"/>
      <c r="M146" s="70"/>
      <c r="N146" s="13">
        <f t="shared" ref="N146:N150" si="101">SUMIF(B$4:M$4,"X",$B146:$M146)</f>
        <v>1</v>
      </c>
      <c r="O146" s="13">
        <f t="shared" ref="O146:O150" si="102">SUMIF(B$5:M$5,"X",$B146:$M146)</f>
        <v>0</v>
      </c>
      <c r="P146" s="13">
        <f t="shared" ref="P146:P150" si="103">SUMIF(B$6:M$6,"X",$B146:$M146)</f>
        <v>1</v>
      </c>
      <c r="Q146" s="13">
        <f t="shared" ref="Q146:Q150" si="104">SUMIF(B$7:M$7,"X",$B146:$M146)</f>
        <v>1</v>
      </c>
      <c r="R146" s="13">
        <f t="shared" ref="R146:R150" si="105">SUMIF(B$8:M$8,"F",$B146:$M146)</f>
        <v>1</v>
      </c>
      <c r="S146" s="13">
        <f t="shared" ref="S146:S150" si="106">SUMIF(B$8:M$8,"M",$B146:$M146)</f>
        <v>2</v>
      </c>
      <c r="T146" s="13">
        <f t="shared" ref="T146:T149" si="107">SUM(B146:M146)</f>
        <v>3</v>
      </c>
      <c r="U146" s="205"/>
      <c r="V146" s="71"/>
      <c r="W146" s="71"/>
    </row>
    <row r="147" spans="1:23" s="66" customFormat="1" ht="14.5" customHeight="1" thickBot="1" x14ac:dyDescent="0.5">
      <c r="A147" s="136" t="s">
        <v>187</v>
      </c>
      <c r="B147" s="69"/>
      <c r="C147" s="69"/>
      <c r="D147" s="69"/>
      <c r="E147" s="69"/>
      <c r="F147" s="70"/>
      <c r="G147" s="70"/>
      <c r="H147" s="69">
        <v>1</v>
      </c>
      <c r="I147" s="69"/>
      <c r="J147" s="70"/>
      <c r="K147" s="70"/>
      <c r="L147" s="70"/>
      <c r="M147" s="70"/>
      <c r="N147" s="13">
        <f t="shared" si="101"/>
        <v>0</v>
      </c>
      <c r="O147" s="13">
        <f t="shared" si="102"/>
        <v>0</v>
      </c>
      <c r="P147" s="13">
        <f t="shared" si="103"/>
        <v>0</v>
      </c>
      <c r="Q147" s="13">
        <f t="shared" si="104"/>
        <v>0</v>
      </c>
      <c r="R147" s="13">
        <f t="shared" si="105"/>
        <v>0</v>
      </c>
      <c r="S147" s="13">
        <f t="shared" si="106"/>
        <v>1</v>
      </c>
      <c r="T147" s="13">
        <f t="shared" si="107"/>
        <v>1</v>
      </c>
      <c r="U147" s="205"/>
      <c r="V147" s="71"/>
      <c r="W147" s="71"/>
    </row>
    <row r="148" spans="1:23" ht="14.5" customHeight="1" thickBot="1" x14ac:dyDescent="0.5">
      <c r="A148" s="132" t="s">
        <v>188</v>
      </c>
      <c r="B148" s="87">
        <v>1</v>
      </c>
      <c r="C148" s="87">
        <v>1</v>
      </c>
      <c r="D148" s="87"/>
      <c r="E148" s="87"/>
      <c r="F148" s="88"/>
      <c r="G148" s="88"/>
      <c r="H148" s="87"/>
      <c r="I148" s="87"/>
      <c r="J148" s="88">
        <v>1</v>
      </c>
      <c r="K148" s="88"/>
      <c r="L148" s="88">
        <v>1</v>
      </c>
      <c r="M148" s="88"/>
      <c r="N148" s="13">
        <f t="shared" si="101"/>
        <v>3</v>
      </c>
      <c r="O148" s="13">
        <f t="shared" si="102"/>
        <v>0</v>
      </c>
      <c r="P148" s="13">
        <f t="shared" si="103"/>
        <v>2</v>
      </c>
      <c r="Q148" s="13">
        <f t="shared" si="104"/>
        <v>0</v>
      </c>
      <c r="R148" s="13">
        <f t="shared" si="105"/>
        <v>4</v>
      </c>
      <c r="S148" s="13">
        <f t="shared" si="106"/>
        <v>0</v>
      </c>
      <c r="T148" s="13">
        <f t="shared" si="107"/>
        <v>4</v>
      </c>
      <c r="U148" s="205"/>
      <c r="V148" s="89"/>
      <c r="W148" s="89"/>
    </row>
    <row r="149" spans="1:23" ht="14.5" customHeight="1" thickBot="1" x14ac:dyDescent="0.5">
      <c r="A149" s="132" t="s">
        <v>189</v>
      </c>
      <c r="B149" s="87"/>
      <c r="C149" s="87"/>
      <c r="D149" s="87">
        <v>1</v>
      </c>
      <c r="E149" s="87"/>
      <c r="F149" s="88"/>
      <c r="G149" s="88">
        <v>1</v>
      </c>
      <c r="H149" s="87"/>
      <c r="I149" s="87"/>
      <c r="J149" s="88"/>
      <c r="K149" s="88"/>
      <c r="L149" s="88"/>
      <c r="M149" s="88"/>
      <c r="N149" s="13">
        <f t="shared" si="101"/>
        <v>0</v>
      </c>
      <c r="O149" s="13">
        <f t="shared" si="102"/>
        <v>1</v>
      </c>
      <c r="P149" s="13">
        <f t="shared" si="103"/>
        <v>0</v>
      </c>
      <c r="Q149" s="13">
        <f t="shared" si="104"/>
        <v>1</v>
      </c>
      <c r="R149" s="13">
        <f t="shared" si="105"/>
        <v>1</v>
      </c>
      <c r="S149" s="13">
        <f t="shared" si="106"/>
        <v>1</v>
      </c>
      <c r="T149" s="13">
        <f t="shared" si="107"/>
        <v>2</v>
      </c>
      <c r="U149" s="205"/>
      <c r="V149" s="89"/>
      <c r="W149" s="89"/>
    </row>
    <row r="150" spans="1:23" ht="14.5" customHeight="1" x14ac:dyDescent="0.45">
      <c r="A150" s="132" t="s">
        <v>190</v>
      </c>
      <c r="B150" s="87"/>
      <c r="C150" s="87"/>
      <c r="D150" s="87"/>
      <c r="E150" s="87">
        <v>1</v>
      </c>
      <c r="F150" s="88"/>
      <c r="G150" s="88"/>
      <c r="H150" s="87">
        <v>1</v>
      </c>
      <c r="I150" s="87"/>
      <c r="J150" s="88"/>
      <c r="K150" s="88">
        <v>1</v>
      </c>
      <c r="L150" s="88"/>
      <c r="M150" s="88">
        <v>1</v>
      </c>
      <c r="N150" s="13">
        <f t="shared" si="101"/>
        <v>1</v>
      </c>
      <c r="O150" s="13">
        <f t="shared" si="102"/>
        <v>1</v>
      </c>
      <c r="P150" s="13">
        <f t="shared" si="103"/>
        <v>2</v>
      </c>
      <c r="Q150" s="13">
        <f t="shared" si="104"/>
        <v>0</v>
      </c>
      <c r="R150" s="13">
        <f t="shared" si="105"/>
        <v>1</v>
      </c>
      <c r="S150" s="13">
        <f t="shared" si="106"/>
        <v>3</v>
      </c>
      <c r="T150" s="13">
        <f t="shared" ref="T150:T153" si="108">SUM(B150:M150)</f>
        <v>4</v>
      </c>
      <c r="U150" s="205"/>
      <c r="V150" s="89"/>
      <c r="W150" s="89"/>
    </row>
    <row r="151" spans="1:23" s="56" customFormat="1" ht="14.5" customHeight="1" thickBot="1" x14ac:dyDescent="0.5">
      <c r="A151" s="138" t="s">
        <v>191</v>
      </c>
      <c r="B151" s="74"/>
      <c r="C151" s="74"/>
      <c r="D151" s="74"/>
      <c r="E151" s="74"/>
      <c r="F151" s="75"/>
      <c r="G151" s="75"/>
      <c r="H151" s="74"/>
      <c r="I151" s="74"/>
      <c r="J151" s="75"/>
      <c r="K151" s="75"/>
      <c r="L151" s="75"/>
      <c r="M151" s="75"/>
      <c r="N151" s="76"/>
      <c r="O151" s="76"/>
      <c r="P151" s="76"/>
      <c r="Q151" s="76"/>
      <c r="R151" s="76"/>
      <c r="S151" s="76"/>
      <c r="T151" s="76"/>
      <c r="U151" s="205"/>
      <c r="V151" s="61"/>
      <c r="W151" s="61"/>
    </row>
    <row r="152" spans="1:23" ht="14.5" customHeight="1" thickBot="1" x14ac:dyDescent="0.5">
      <c r="A152" s="132" t="s">
        <v>192</v>
      </c>
      <c r="B152" s="87">
        <v>1</v>
      </c>
      <c r="C152" s="87"/>
      <c r="D152" s="87"/>
      <c r="E152" s="87">
        <v>1</v>
      </c>
      <c r="F152" s="88"/>
      <c r="G152" s="88"/>
      <c r="H152" s="87"/>
      <c r="I152" s="87"/>
      <c r="J152" s="88"/>
      <c r="K152" s="88">
        <v>1</v>
      </c>
      <c r="L152" s="88"/>
      <c r="M152" s="88"/>
      <c r="N152" s="13">
        <f t="shared" ref="N152:N153" si="109">SUMIF(B$4:M$4,"X",$B152:$M152)</f>
        <v>2</v>
      </c>
      <c r="O152" s="13">
        <f t="shared" ref="O152:O153" si="110">SUMIF(B$5:M$5,"X",$B152:$M152)</f>
        <v>1</v>
      </c>
      <c r="P152" s="13">
        <f t="shared" ref="P152:P153" si="111">SUMIF(B$6:M$6,"X",$B152:$M152)</f>
        <v>2</v>
      </c>
      <c r="Q152" s="13">
        <f t="shared" ref="Q152:Q153" si="112">SUMIF(B$7:M$7,"X",$B152:$M152)</f>
        <v>0</v>
      </c>
      <c r="R152" s="13">
        <f t="shared" ref="R152:R153" si="113">SUMIF(B$8:M$8,"F",$B152:$M152)</f>
        <v>2</v>
      </c>
      <c r="S152" s="13">
        <f t="shared" ref="S152:S153" si="114">SUMIF(B$8:M$8,"M",$B152:$M152)</f>
        <v>1</v>
      </c>
      <c r="T152" s="13">
        <f t="shared" si="108"/>
        <v>3</v>
      </c>
      <c r="U152" s="205"/>
      <c r="V152" s="89"/>
      <c r="W152" s="89"/>
    </row>
    <row r="153" spans="1:23" ht="14.5" customHeight="1" x14ac:dyDescent="0.45">
      <c r="A153" s="132" t="s">
        <v>193</v>
      </c>
      <c r="B153" s="87"/>
      <c r="C153" s="87">
        <v>1</v>
      </c>
      <c r="D153" s="87"/>
      <c r="E153" s="87"/>
      <c r="F153" s="88">
        <v>1</v>
      </c>
      <c r="G153" s="88"/>
      <c r="H153" s="87"/>
      <c r="I153" s="87"/>
      <c r="J153" s="88">
        <v>1</v>
      </c>
      <c r="K153" s="88"/>
      <c r="L153" s="88"/>
      <c r="M153" s="88"/>
      <c r="N153" s="13">
        <f t="shared" si="109"/>
        <v>2</v>
      </c>
      <c r="O153" s="13">
        <f t="shared" si="110"/>
        <v>0</v>
      </c>
      <c r="P153" s="13">
        <f t="shared" si="111"/>
        <v>0</v>
      </c>
      <c r="Q153" s="13">
        <f t="shared" si="112"/>
        <v>1</v>
      </c>
      <c r="R153" s="13">
        <f t="shared" si="113"/>
        <v>2</v>
      </c>
      <c r="S153" s="13">
        <f t="shared" si="114"/>
        <v>1</v>
      </c>
      <c r="T153" s="13">
        <f t="shared" si="108"/>
        <v>3</v>
      </c>
      <c r="U153" s="205"/>
      <c r="V153" s="89"/>
      <c r="W153" s="89"/>
    </row>
    <row r="154" spans="1:23" s="56" customFormat="1" ht="14.5" customHeight="1" thickBot="1" x14ac:dyDescent="0.5">
      <c r="A154" s="138" t="s">
        <v>194</v>
      </c>
      <c r="B154" s="74">
        <v>1</v>
      </c>
      <c r="C154" s="74"/>
      <c r="D154" s="74"/>
      <c r="E154" s="74"/>
      <c r="F154" s="75"/>
      <c r="G154" s="75"/>
      <c r="H154" s="74"/>
      <c r="I154" s="74"/>
      <c r="J154" s="75"/>
      <c r="K154" s="75"/>
      <c r="L154" s="75"/>
      <c r="M154" s="75"/>
      <c r="N154" s="76"/>
      <c r="O154" s="76"/>
      <c r="P154" s="76"/>
      <c r="Q154" s="76"/>
      <c r="R154" s="76"/>
      <c r="S154" s="76"/>
      <c r="T154" s="76"/>
      <c r="U154" s="205"/>
      <c r="V154" s="61"/>
      <c r="W154" s="61"/>
    </row>
    <row r="155" spans="1:23" s="66" customFormat="1" ht="14.5" customHeight="1" thickBot="1" x14ac:dyDescent="0.5">
      <c r="A155" s="133" t="s">
        <v>195</v>
      </c>
      <c r="B155" s="69">
        <v>1</v>
      </c>
      <c r="C155" s="69">
        <v>1</v>
      </c>
      <c r="D155" s="69"/>
      <c r="E155" s="69"/>
      <c r="F155" s="70"/>
      <c r="G155" s="70"/>
      <c r="H155" s="69"/>
      <c r="I155" s="69"/>
      <c r="J155" s="70"/>
      <c r="K155" s="70"/>
      <c r="L155" s="70"/>
      <c r="M155" s="70"/>
      <c r="N155" s="13">
        <f t="shared" ref="N155:N172" si="115">SUMIF(B$4:M$4,"X",$B155:$M155)</f>
        <v>2</v>
      </c>
      <c r="O155" s="13">
        <f t="shared" ref="O155:O172" si="116">SUMIF(B$5:M$5,"X",$B155:$M155)</f>
        <v>0</v>
      </c>
      <c r="P155" s="13">
        <f t="shared" ref="P155:P172" si="117">SUMIF(B$6:M$6,"X",$B155:$M155)</f>
        <v>1</v>
      </c>
      <c r="Q155" s="13">
        <f t="shared" ref="Q155:Q172" si="118">SUMIF(B$7:M$7,"X",$B155:$M155)</f>
        <v>0</v>
      </c>
      <c r="R155" s="13">
        <f t="shared" ref="R155:R172" si="119">SUMIF(B$8:M$8,"F",$B155:$M155)</f>
        <v>2</v>
      </c>
      <c r="S155" s="13">
        <f t="shared" ref="S155:S172" si="120">SUMIF(B$8:M$8,"M",$B155:$M155)</f>
        <v>0</v>
      </c>
      <c r="T155" s="13">
        <f>SUM(B155:M155)</f>
        <v>2</v>
      </c>
      <c r="U155" s="205"/>
      <c r="V155" s="110"/>
      <c r="W155" s="110"/>
    </row>
    <row r="156" spans="1:23" s="66" customFormat="1" ht="14.5" customHeight="1" x14ac:dyDescent="0.45">
      <c r="A156" s="133" t="s">
        <v>196</v>
      </c>
      <c r="B156" s="69"/>
      <c r="C156" s="69"/>
      <c r="D156" s="69"/>
      <c r="E156" s="69">
        <v>1</v>
      </c>
      <c r="F156" s="70"/>
      <c r="G156" s="70"/>
      <c r="H156" s="69">
        <v>1</v>
      </c>
      <c r="I156" s="69"/>
      <c r="J156" s="70"/>
      <c r="K156" s="70"/>
      <c r="L156" s="70"/>
      <c r="M156" s="70"/>
      <c r="N156" s="13">
        <f t="shared" si="115"/>
        <v>0</v>
      </c>
      <c r="O156" s="13">
        <f t="shared" si="116"/>
        <v>1</v>
      </c>
      <c r="P156" s="13">
        <f t="shared" si="117"/>
        <v>0</v>
      </c>
      <c r="Q156" s="13">
        <f t="shared" si="118"/>
        <v>0</v>
      </c>
      <c r="R156" s="13">
        <f t="shared" si="119"/>
        <v>0</v>
      </c>
      <c r="S156" s="13">
        <f t="shared" si="120"/>
        <v>2</v>
      </c>
      <c r="T156" s="13">
        <f>SUM(B156:M156)</f>
        <v>2</v>
      </c>
      <c r="U156" s="205"/>
      <c r="V156" s="71" t="s">
        <v>197</v>
      </c>
      <c r="W156" s="71"/>
    </row>
    <row r="157" spans="1:23" ht="14.5" customHeight="1" thickBot="1" x14ac:dyDescent="0.5">
      <c r="A157" s="133" t="s">
        <v>198</v>
      </c>
      <c r="B157" s="87"/>
      <c r="C157" s="87"/>
      <c r="D157" s="87"/>
      <c r="E157" s="87">
        <v>1</v>
      </c>
      <c r="F157" s="88"/>
      <c r="G157" s="88"/>
      <c r="H157" s="87">
        <v>1</v>
      </c>
      <c r="I157" s="87"/>
      <c r="J157" s="88"/>
      <c r="K157" s="88"/>
      <c r="L157" s="88">
        <v>1</v>
      </c>
      <c r="M157" s="88"/>
      <c r="N157" s="13">
        <f t="shared" si="115"/>
        <v>0</v>
      </c>
      <c r="O157" s="13">
        <f t="shared" si="116"/>
        <v>1</v>
      </c>
      <c r="P157" s="13">
        <f t="shared" si="117"/>
        <v>1</v>
      </c>
      <c r="Q157" s="13">
        <f t="shared" si="118"/>
        <v>0</v>
      </c>
      <c r="R157" s="13">
        <f t="shared" si="119"/>
        <v>1</v>
      </c>
      <c r="S157" s="13">
        <f t="shared" si="120"/>
        <v>2</v>
      </c>
      <c r="T157" s="13">
        <f>SUM(B157:M157)</f>
        <v>3</v>
      </c>
      <c r="U157" s="205"/>
      <c r="V157" s="89"/>
      <c r="W157" s="89"/>
    </row>
    <row r="158" spans="1:23" ht="14.5" customHeight="1" thickBot="1" x14ac:dyDescent="0.5">
      <c r="A158" s="133" t="s">
        <v>199</v>
      </c>
      <c r="B158" s="87"/>
      <c r="C158" s="87"/>
      <c r="D158" s="87"/>
      <c r="E158" s="87"/>
      <c r="F158" s="88"/>
      <c r="G158" s="88"/>
      <c r="H158" s="87"/>
      <c r="I158" s="87"/>
      <c r="J158" s="88"/>
      <c r="K158" s="88">
        <v>1</v>
      </c>
      <c r="L158" s="88"/>
      <c r="M158" s="88"/>
      <c r="N158" s="13">
        <f t="shared" si="115"/>
        <v>1</v>
      </c>
      <c r="O158" s="13">
        <f t="shared" si="116"/>
        <v>0</v>
      </c>
      <c r="P158" s="13">
        <f t="shared" si="117"/>
        <v>1</v>
      </c>
      <c r="Q158" s="13">
        <f t="shared" si="118"/>
        <v>0</v>
      </c>
      <c r="R158" s="13">
        <f t="shared" si="119"/>
        <v>1</v>
      </c>
      <c r="S158" s="13">
        <f t="shared" si="120"/>
        <v>0</v>
      </c>
      <c r="T158" s="13">
        <f t="shared" ref="T158:T159" si="121">SUM(B158:M158)</f>
        <v>1</v>
      </c>
      <c r="U158" s="205"/>
      <c r="V158" s="137"/>
      <c r="W158" s="137"/>
    </row>
    <row r="159" spans="1:23" s="66" customFormat="1" ht="14.5" customHeight="1" thickBot="1" x14ac:dyDescent="0.5">
      <c r="A159" s="133" t="s">
        <v>200</v>
      </c>
      <c r="B159" s="69">
        <v>1</v>
      </c>
      <c r="C159" s="69"/>
      <c r="D159" s="69"/>
      <c r="E159" s="69">
        <v>1</v>
      </c>
      <c r="F159" s="70"/>
      <c r="G159" s="70"/>
      <c r="H159" s="69"/>
      <c r="I159" s="69"/>
      <c r="J159" s="70"/>
      <c r="K159" s="70"/>
      <c r="L159" s="70">
        <v>1</v>
      </c>
      <c r="M159" s="70"/>
      <c r="N159" s="13">
        <f t="shared" si="115"/>
        <v>1</v>
      </c>
      <c r="O159" s="13">
        <f t="shared" si="116"/>
        <v>1</v>
      </c>
      <c r="P159" s="13">
        <f t="shared" si="117"/>
        <v>2</v>
      </c>
      <c r="Q159" s="13">
        <f t="shared" si="118"/>
        <v>0</v>
      </c>
      <c r="R159" s="13">
        <f t="shared" si="119"/>
        <v>2</v>
      </c>
      <c r="S159" s="13">
        <f t="shared" si="120"/>
        <v>1</v>
      </c>
      <c r="T159" s="13">
        <f t="shared" si="121"/>
        <v>3</v>
      </c>
      <c r="U159" s="205"/>
      <c r="V159" s="110"/>
      <c r="W159" s="110"/>
    </row>
    <row r="160" spans="1:23" s="66" customFormat="1" ht="14.5" customHeight="1" x14ac:dyDescent="0.45">
      <c r="A160" s="134" t="s">
        <v>201</v>
      </c>
      <c r="B160" s="69">
        <v>1</v>
      </c>
      <c r="C160" s="69"/>
      <c r="D160" s="69"/>
      <c r="E160" s="69"/>
      <c r="F160" s="70"/>
      <c r="G160" s="70"/>
      <c r="H160" s="69"/>
      <c r="I160" s="69"/>
      <c r="J160" s="70"/>
      <c r="K160" s="70"/>
      <c r="L160" s="70"/>
      <c r="M160" s="70"/>
      <c r="N160" s="13">
        <f t="shared" si="115"/>
        <v>1</v>
      </c>
      <c r="O160" s="13">
        <f t="shared" si="116"/>
        <v>0</v>
      </c>
      <c r="P160" s="13">
        <f t="shared" si="117"/>
        <v>1</v>
      </c>
      <c r="Q160" s="13">
        <f t="shared" si="118"/>
        <v>0</v>
      </c>
      <c r="R160" s="13">
        <f t="shared" si="119"/>
        <v>1</v>
      </c>
      <c r="S160" s="13">
        <f t="shared" si="120"/>
        <v>0</v>
      </c>
      <c r="T160" s="13">
        <f>SUM(B160:M160)</f>
        <v>1</v>
      </c>
      <c r="U160" s="208"/>
      <c r="V160" s="110" t="s">
        <v>202</v>
      </c>
      <c r="W160" s="110"/>
    </row>
    <row r="161" spans="1:23" s="56" customFormat="1" ht="14.5" customHeight="1" thickBot="1" x14ac:dyDescent="0.5">
      <c r="A161" s="73" t="s">
        <v>203</v>
      </c>
      <c r="B161" s="74"/>
      <c r="C161" s="74"/>
      <c r="D161" s="74"/>
      <c r="E161" s="74"/>
      <c r="F161" s="75"/>
      <c r="G161" s="75"/>
      <c r="H161" s="74"/>
      <c r="I161" s="74"/>
      <c r="J161" s="75"/>
      <c r="K161" s="75"/>
      <c r="L161" s="75"/>
      <c r="M161" s="75"/>
      <c r="N161" s="76"/>
      <c r="O161" s="76"/>
      <c r="P161" s="76"/>
      <c r="Q161" s="76"/>
      <c r="R161" s="76"/>
      <c r="S161" s="76"/>
      <c r="T161" s="76"/>
      <c r="U161" s="204" t="s">
        <v>204</v>
      </c>
      <c r="V161" s="61"/>
      <c r="W161" s="61"/>
    </row>
    <row r="162" spans="1:23" s="66" customFormat="1" ht="14.5" customHeight="1" thickBot="1" x14ac:dyDescent="0.5">
      <c r="A162" s="129" t="s">
        <v>205</v>
      </c>
      <c r="B162" s="69">
        <v>1</v>
      </c>
      <c r="C162" s="69">
        <v>1</v>
      </c>
      <c r="D162" s="69">
        <v>1</v>
      </c>
      <c r="E162" s="69"/>
      <c r="F162" s="70"/>
      <c r="G162" s="70">
        <v>1</v>
      </c>
      <c r="H162" s="69">
        <v>1</v>
      </c>
      <c r="I162" s="69"/>
      <c r="J162" s="70">
        <v>1</v>
      </c>
      <c r="K162" s="70"/>
      <c r="L162" s="70"/>
      <c r="M162" s="70"/>
      <c r="N162" s="13">
        <f t="shared" si="115"/>
        <v>3</v>
      </c>
      <c r="O162" s="13">
        <f t="shared" si="116"/>
        <v>1</v>
      </c>
      <c r="P162" s="13">
        <f t="shared" si="117"/>
        <v>1</v>
      </c>
      <c r="Q162" s="13">
        <f t="shared" si="118"/>
        <v>1</v>
      </c>
      <c r="R162" s="13">
        <f t="shared" si="119"/>
        <v>4</v>
      </c>
      <c r="S162" s="13">
        <f t="shared" si="120"/>
        <v>2</v>
      </c>
      <c r="T162" s="13">
        <f t="shared" ref="T162:T172" si="122">SUM(B162:M162)</f>
        <v>6</v>
      </c>
      <c r="U162" s="205"/>
      <c r="V162" s="71"/>
      <c r="W162" s="71"/>
    </row>
    <row r="163" spans="1:23" s="66" customFormat="1" ht="14.5" customHeight="1" thickBot="1" x14ac:dyDescent="0.5">
      <c r="A163" s="72" t="s">
        <v>206</v>
      </c>
      <c r="B163" s="69"/>
      <c r="C163" s="69"/>
      <c r="D163" s="69"/>
      <c r="E163" s="69"/>
      <c r="F163" s="70"/>
      <c r="G163" s="70"/>
      <c r="H163" s="69"/>
      <c r="I163" s="69">
        <v>1</v>
      </c>
      <c r="J163" s="70"/>
      <c r="K163" s="70"/>
      <c r="L163" s="70"/>
      <c r="M163" s="70"/>
      <c r="N163" s="13">
        <f t="shared" si="115"/>
        <v>0</v>
      </c>
      <c r="O163" s="13">
        <f t="shared" si="116"/>
        <v>1</v>
      </c>
      <c r="P163" s="13">
        <f t="shared" si="117"/>
        <v>1</v>
      </c>
      <c r="Q163" s="13">
        <f t="shared" si="118"/>
        <v>0</v>
      </c>
      <c r="R163" s="13">
        <f t="shared" si="119"/>
        <v>0</v>
      </c>
      <c r="S163" s="13">
        <f t="shared" si="120"/>
        <v>1</v>
      </c>
      <c r="T163" s="13">
        <f t="shared" si="122"/>
        <v>1</v>
      </c>
      <c r="U163" s="205"/>
      <c r="V163" s="71"/>
      <c r="W163" s="71"/>
    </row>
    <row r="164" spans="1:23" s="66" customFormat="1" ht="14.5" customHeight="1" thickBot="1" x14ac:dyDescent="0.5">
      <c r="A164" s="128" t="s">
        <v>207</v>
      </c>
      <c r="B164" s="69">
        <v>1</v>
      </c>
      <c r="C164" s="69"/>
      <c r="D164" s="69"/>
      <c r="E164" s="69"/>
      <c r="F164" s="70">
        <v>1</v>
      </c>
      <c r="G164" s="70">
        <v>1</v>
      </c>
      <c r="H164" s="69"/>
      <c r="I164" s="69">
        <v>1</v>
      </c>
      <c r="J164" s="70"/>
      <c r="K164" s="70">
        <v>1</v>
      </c>
      <c r="L164" s="70"/>
      <c r="M164" s="70"/>
      <c r="N164" s="13">
        <f t="shared" si="115"/>
        <v>2</v>
      </c>
      <c r="O164" s="13">
        <f t="shared" si="116"/>
        <v>1</v>
      </c>
      <c r="P164" s="13">
        <f t="shared" si="117"/>
        <v>3</v>
      </c>
      <c r="Q164" s="13">
        <f t="shared" si="118"/>
        <v>2</v>
      </c>
      <c r="R164" s="13">
        <f t="shared" si="119"/>
        <v>3</v>
      </c>
      <c r="S164" s="13">
        <f t="shared" si="120"/>
        <v>2</v>
      </c>
      <c r="T164" s="13">
        <f t="shared" si="122"/>
        <v>5</v>
      </c>
      <c r="U164" s="205"/>
      <c r="V164" s="71"/>
      <c r="W164" s="71"/>
    </row>
    <row r="165" spans="1:23" s="66" customFormat="1" ht="14.5" customHeight="1" thickBot="1" x14ac:dyDescent="0.5">
      <c r="A165" s="128" t="s">
        <v>208</v>
      </c>
      <c r="B165" s="69">
        <v>1</v>
      </c>
      <c r="C165" s="69"/>
      <c r="D165" s="69"/>
      <c r="E165" s="69"/>
      <c r="F165" s="70"/>
      <c r="G165" s="70"/>
      <c r="H165" s="69"/>
      <c r="I165" s="69"/>
      <c r="J165" s="70"/>
      <c r="K165" s="70"/>
      <c r="L165" s="70"/>
      <c r="M165" s="70"/>
      <c r="N165" s="13">
        <f t="shared" si="115"/>
        <v>1</v>
      </c>
      <c r="O165" s="13">
        <f t="shared" si="116"/>
        <v>0</v>
      </c>
      <c r="P165" s="13">
        <f t="shared" si="117"/>
        <v>1</v>
      </c>
      <c r="Q165" s="13">
        <f t="shared" si="118"/>
        <v>0</v>
      </c>
      <c r="R165" s="13">
        <f t="shared" si="119"/>
        <v>1</v>
      </c>
      <c r="S165" s="13">
        <f t="shared" si="120"/>
        <v>0</v>
      </c>
      <c r="T165" s="13">
        <f>SUM(B165:M165)</f>
        <v>1</v>
      </c>
      <c r="U165" s="205"/>
      <c r="V165" s="71"/>
      <c r="W165" s="71"/>
    </row>
    <row r="166" spans="1:23" s="66" customFormat="1" ht="14.5" customHeight="1" thickBot="1" x14ac:dyDescent="0.5">
      <c r="A166" s="72" t="s">
        <v>209</v>
      </c>
      <c r="B166" s="69">
        <v>1</v>
      </c>
      <c r="C166" s="69"/>
      <c r="D166" s="69"/>
      <c r="E166" s="69"/>
      <c r="F166" s="70"/>
      <c r="G166" s="70"/>
      <c r="H166" s="69"/>
      <c r="I166" s="69">
        <v>1</v>
      </c>
      <c r="J166" s="70"/>
      <c r="K166" s="70"/>
      <c r="L166" s="70"/>
      <c r="M166" s="70"/>
      <c r="N166" s="13">
        <f t="shared" si="115"/>
        <v>1</v>
      </c>
      <c r="O166" s="13">
        <f t="shared" si="116"/>
        <v>1</v>
      </c>
      <c r="P166" s="13">
        <f t="shared" si="117"/>
        <v>2</v>
      </c>
      <c r="Q166" s="13">
        <f t="shared" si="118"/>
        <v>0</v>
      </c>
      <c r="R166" s="13">
        <f t="shared" si="119"/>
        <v>1</v>
      </c>
      <c r="S166" s="13">
        <f t="shared" si="120"/>
        <v>1</v>
      </c>
      <c r="T166" s="13">
        <f t="shared" si="122"/>
        <v>2</v>
      </c>
      <c r="U166" s="205"/>
      <c r="V166" s="71" t="s">
        <v>210</v>
      </c>
      <c r="W166" s="71"/>
    </row>
    <row r="167" spans="1:23" s="66" customFormat="1" ht="14.5" customHeight="1" thickBot="1" x14ac:dyDescent="0.5">
      <c r="A167" s="72" t="s">
        <v>211</v>
      </c>
      <c r="B167" s="69"/>
      <c r="C167" s="69"/>
      <c r="D167" s="69">
        <v>1</v>
      </c>
      <c r="E167" s="69"/>
      <c r="F167" s="70"/>
      <c r="G167" s="70"/>
      <c r="H167" s="69"/>
      <c r="I167" s="69"/>
      <c r="J167" s="70"/>
      <c r="K167" s="70"/>
      <c r="L167" s="70"/>
      <c r="M167" s="70"/>
      <c r="N167" s="13">
        <f t="shared" si="115"/>
        <v>0</v>
      </c>
      <c r="O167" s="13">
        <f t="shared" si="116"/>
        <v>1</v>
      </c>
      <c r="P167" s="13">
        <f t="shared" si="117"/>
        <v>0</v>
      </c>
      <c r="Q167" s="13">
        <f t="shared" si="118"/>
        <v>0</v>
      </c>
      <c r="R167" s="13">
        <f t="shared" si="119"/>
        <v>0</v>
      </c>
      <c r="S167" s="13">
        <f t="shared" si="120"/>
        <v>1</v>
      </c>
      <c r="T167" s="13">
        <f t="shared" si="122"/>
        <v>1</v>
      </c>
      <c r="U167" s="205"/>
      <c r="V167" s="71"/>
      <c r="W167" s="71"/>
    </row>
    <row r="168" spans="1:23" s="66" customFormat="1" ht="14.5" customHeight="1" thickBot="1" x14ac:dyDescent="0.5">
      <c r="A168" s="72" t="s">
        <v>212</v>
      </c>
      <c r="B168" s="69"/>
      <c r="C168" s="69"/>
      <c r="D168" s="69"/>
      <c r="E168" s="69">
        <v>1</v>
      </c>
      <c r="F168" s="70"/>
      <c r="G168" s="70"/>
      <c r="H168" s="69"/>
      <c r="I168" s="69"/>
      <c r="J168" s="70"/>
      <c r="K168" s="70"/>
      <c r="L168" s="70"/>
      <c r="M168" s="70"/>
      <c r="N168" s="13">
        <f t="shared" si="115"/>
        <v>0</v>
      </c>
      <c r="O168" s="13">
        <f t="shared" si="116"/>
        <v>1</v>
      </c>
      <c r="P168" s="13">
        <f t="shared" si="117"/>
        <v>0</v>
      </c>
      <c r="Q168" s="13">
        <f t="shared" si="118"/>
        <v>0</v>
      </c>
      <c r="R168" s="13">
        <f t="shared" si="119"/>
        <v>0</v>
      </c>
      <c r="S168" s="13">
        <f t="shared" si="120"/>
        <v>1</v>
      </c>
      <c r="T168" s="13">
        <f t="shared" si="122"/>
        <v>1</v>
      </c>
      <c r="U168" s="205"/>
      <c r="V168" s="71"/>
      <c r="W168" s="71"/>
    </row>
    <row r="169" spans="1:23" s="66" customFormat="1" ht="14.5" customHeight="1" x14ac:dyDescent="0.45">
      <c r="A169" s="114" t="s">
        <v>213</v>
      </c>
      <c r="B169" s="69">
        <v>1</v>
      </c>
      <c r="C169" s="69"/>
      <c r="D169" s="69"/>
      <c r="E169" s="69">
        <v>1</v>
      </c>
      <c r="F169" s="70"/>
      <c r="G169" s="70"/>
      <c r="H169" s="69">
        <v>1</v>
      </c>
      <c r="I169" s="69"/>
      <c r="J169" s="70">
        <v>1</v>
      </c>
      <c r="K169" s="70"/>
      <c r="L169" s="70"/>
      <c r="M169" s="70"/>
      <c r="N169" s="13">
        <f t="shared" si="115"/>
        <v>2</v>
      </c>
      <c r="O169" s="13">
        <f t="shared" si="116"/>
        <v>1</v>
      </c>
      <c r="P169" s="13">
        <f t="shared" si="117"/>
        <v>1</v>
      </c>
      <c r="Q169" s="13">
        <f t="shared" si="118"/>
        <v>0</v>
      </c>
      <c r="R169" s="13">
        <f t="shared" si="119"/>
        <v>2</v>
      </c>
      <c r="S169" s="13">
        <f t="shared" si="120"/>
        <v>2</v>
      </c>
      <c r="T169" s="13">
        <f t="shared" si="122"/>
        <v>4</v>
      </c>
      <c r="U169" s="205"/>
      <c r="V169" s="71"/>
      <c r="W169" s="71"/>
    </row>
    <row r="170" spans="1:23" s="56" customFormat="1" ht="14.5" customHeight="1" thickBot="1" x14ac:dyDescent="0.5">
      <c r="A170" s="138" t="s">
        <v>214</v>
      </c>
      <c r="B170" s="74">
        <v>1</v>
      </c>
      <c r="C170" s="74"/>
      <c r="D170" s="74"/>
      <c r="E170" s="74"/>
      <c r="F170" s="75"/>
      <c r="G170" s="75"/>
      <c r="H170" s="74"/>
      <c r="I170" s="74"/>
      <c r="J170" s="75"/>
      <c r="K170" s="75"/>
      <c r="L170" s="75"/>
      <c r="M170" s="75"/>
      <c r="N170" s="76"/>
      <c r="O170" s="76"/>
      <c r="P170" s="76"/>
      <c r="Q170" s="76"/>
      <c r="R170" s="76"/>
      <c r="S170" s="76"/>
      <c r="T170" s="76"/>
      <c r="U170" s="205"/>
      <c r="V170" s="61"/>
      <c r="W170" s="61"/>
    </row>
    <row r="171" spans="1:23" s="66" customFormat="1" ht="14.5" customHeight="1" thickBot="1" x14ac:dyDescent="0.5">
      <c r="A171" s="72" t="s">
        <v>215</v>
      </c>
      <c r="B171" s="107"/>
      <c r="C171" s="107"/>
      <c r="D171" s="107"/>
      <c r="E171" s="107">
        <v>1</v>
      </c>
      <c r="F171" s="108"/>
      <c r="G171" s="108"/>
      <c r="H171" s="107"/>
      <c r="I171" s="107"/>
      <c r="J171" s="108"/>
      <c r="K171" s="108"/>
      <c r="L171" s="108"/>
      <c r="M171" s="108"/>
      <c r="N171" s="13">
        <f t="shared" si="115"/>
        <v>0</v>
      </c>
      <c r="O171" s="13">
        <f t="shared" si="116"/>
        <v>1</v>
      </c>
      <c r="P171" s="13">
        <f t="shared" si="117"/>
        <v>0</v>
      </c>
      <c r="Q171" s="13">
        <f t="shared" si="118"/>
        <v>0</v>
      </c>
      <c r="R171" s="13">
        <f t="shared" si="119"/>
        <v>0</v>
      </c>
      <c r="S171" s="13">
        <f t="shared" si="120"/>
        <v>1</v>
      </c>
      <c r="T171" s="13">
        <f t="shared" si="122"/>
        <v>1</v>
      </c>
      <c r="U171" s="205"/>
      <c r="V171" s="110" t="s">
        <v>216</v>
      </c>
      <c r="W171" s="110"/>
    </row>
    <row r="172" spans="1:23" s="66" customFormat="1" ht="14.5" customHeight="1" x14ac:dyDescent="0.45">
      <c r="A172" s="111" t="s">
        <v>217</v>
      </c>
      <c r="B172" s="107"/>
      <c r="C172" s="107"/>
      <c r="D172" s="107"/>
      <c r="E172" s="107"/>
      <c r="F172" s="108"/>
      <c r="G172" s="108"/>
      <c r="H172" s="107"/>
      <c r="I172" s="107"/>
      <c r="J172" s="108"/>
      <c r="K172" s="108"/>
      <c r="L172" s="108">
        <v>1</v>
      </c>
      <c r="M172" s="108"/>
      <c r="N172" s="13">
        <f t="shared" si="115"/>
        <v>0</v>
      </c>
      <c r="O172" s="13">
        <f t="shared" si="116"/>
        <v>0</v>
      </c>
      <c r="P172" s="13">
        <f t="shared" si="117"/>
        <v>1</v>
      </c>
      <c r="Q172" s="13">
        <f t="shared" si="118"/>
        <v>0</v>
      </c>
      <c r="R172" s="13">
        <f t="shared" si="119"/>
        <v>1</v>
      </c>
      <c r="S172" s="13">
        <f t="shared" si="120"/>
        <v>0</v>
      </c>
      <c r="T172" s="13">
        <f t="shared" si="122"/>
        <v>1</v>
      </c>
      <c r="U172" s="205"/>
      <c r="V172" s="110"/>
      <c r="W172" s="110"/>
    </row>
    <row r="173" spans="1:23" ht="49.5" x14ac:dyDescent="0.45">
      <c r="A173" s="96" t="s">
        <v>218</v>
      </c>
      <c r="B173" s="97"/>
      <c r="C173" s="97"/>
      <c r="D173" s="97"/>
      <c r="E173" s="97"/>
      <c r="F173" s="98"/>
      <c r="G173" s="98"/>
      <c r="H173" s="97"/>
      <c r="I173" s="97"/>
      <c r="J173" s="98"/>
      <c r="K173" s="98"/>
      <c r="L173" s="98"/>
      <c r="M173" s="98"/>
      <c r="N173" s="100"/>
      <c r="O173" s="100"/>
      <c r="P173" s="100"/>
      <c r="Q173" s="100"/>
      <c r="R173" s="100"/>
      <c r="S173" s="100"/>
      <c r="T173" s="99"/>
      <c r="U173" s="100"/>
      <c r="V173" s="101"/>
      <c r="W173" s="100"/>
    </row>
    <row r="174" spans="1:23" s="56" customFormat="1" ht="14.5" customHeight="1" x14ac:dyDescent="0.45">
      <c r="A174" s="73" t="s">
        <v>219</v>
      </c>
      <c r="B174" s="74"/>
      <c r="C174" s="74"/>
      <c r="D174" s="74"/>
      <c r="E174" s="74"/>
      <c r="F174" s="75"/>
      <c r="G174" s="75"/>
      <c r="H174" s="74"/>
      <c r="I174" s="74"/>
      <c r="J174" s="75"/>
      <c r="K174" s="75"/>
      <c r="L174" s="75"/>
      <c r="M174" s="75"/>
      <c r="N174" s="76"/>
      <c r="O174" s="76"/>
      <c r="P174" s="76"/>
      <c r="Q174" s="76"/>
      <c r="R174" s="76"/>
      <c r="S174" s="76"/>
      <c r="T174" s="76"/>
      <c r="U174" s="204" t="s">
        <v>220</v>
      </c>
      <c r="V174" s="61"/>
      <c r="W174" s="61"/>
    </row>
    <row r="175" spans="1:23" s="66" customFormat="1" ht="14.5" customHeight="1" thickBot="1" x14ac:dyDescent="0.5">
      <c r="A175" s="77" t="s">
        <v>221</v>
      </c>
      <c r="B175" s="69"/>
      <c r="C175" s="69">
        <v>1</v>
      </c>
      <c r="D175" s="69"/>
      <c r="E175" s="69"/>
      <c r="F175" s="70"/>
      <c r="G175" s="70"/>
      <c r="H175" s="69">
        <v>1</v>
      </c>
      <c r="I175" s="69"/>
      <c r="J175" s="70"/>
      <c r="K175" s="70"/>
      <c r="L175" s="70"/>
      <c r="M175" s="70"/>
      <c r="N175" s="13">
        <f t="shared" ref="N175:N185" si="123">SUMIF(B$4:M$4,"X",$B175:$M175)</f>
        <v>1</v>
      </c>
      <c r="O175" s="13">
        <f t="shared" ref="O175:O185" si="124">SUMIF(B$5:M$5,"X",$B175:$M175)</f>
        <v>0</v>
      </c>
      <c r="P175" s="13">
        <f t="shared" ref="P175:P185" si="125">SUMIF(B$6:M$6,"X",$B175:$M175)</f>
        <v>0</v>
      </c>
      <c r="Q175" s="13">
        <f t="shared" ref="Q175:Q185" si="126">SUMIF(B$7:M$7,"X",$B175:$M175)</f>
        <v>0</v>
      </c>
      <c r="R175" s="13">
        <f t="shared" ref="R175:R185" si="127">SUMIF(B$8:M$8,"F",$B175:$M175)</f>
        <v>1</v>
      </c>
      <c r="S175" s="13">
        <f t="shared" ref="S175:S185" si="128">SUMIF(B$8:M$8,"M",$B175:$M175)</f>
        <v>1</v>
      </c>
      <c r="T175" s="13">
        <f t="shared" ref="T175:T185" si="129">SUM(B175:M175)</f>
        <v>2</v>
      </c>
      <c r="U175" s="205"/>
      <c r="V175" s="71"/>
      <c r="W175" s="71"/>
    </row>
    <row r="176" spans="1:23" s="66" customFormat="1" ht="14.5" customHeight="1" thickBot="1" x14ac:dyDescent="0.5">
      <c r="A176" s="77" t="s">
        <v>222</v>
      </c>
      <c r="B176" s="69">
        <v>1</v>
      </c>
      <c r="C176" s="69"/>
      <c r="D176" s="69"/>
      <c r="E176" s="69"/>
      <c r="F176" s="70"/>
      <c r="G176" s="70">
        <v>1</v>
      </c>
      <c r="H176" s="69"/>
      <c r="I176" s="69"/>
      <c r="J176" s="70"/>
      <c r="K176" s="70"/>
      <c r="L176" s="70"/>
      <c r="M176" s="70"/>
      <c r="N176" s="13">
        <f t="shared" si="123"/>
        <v>1</v>
      </c>
      <c r="O176" s="13">
        <f t="shared" si="124"/>
        <v>0</v>
      </c>
      <c r="P176" s="13">
        <f t="shared" si="125"/>
        <v>1</v>
      </c>
      <c r="Q176" s="13">
        <f t="shared" si="126"/>
        <v>1</v>
      </c>
      <c r="R176" s="13">
        <f t="shared" si="127"/>
        <v>2</v>
      </c>
      <c r="S176" s="13">
        <f t="shared" si="128"/>
        <v>0</v>
      </c>
      <c r="T176" s="13">
        <f t="shared" si="129"/>
        <v>2</v>
      </c>
      <c r="U176" s="205"/>
      <c r="V176" s="71"/>
      <c r="W176" s="71"/>
    </row>
    <row r="177" spans="1:23" s="66" customFormat="1" ht="14.5" customHeight="1" thickBot="1" x14ac:dyDescent="0.5">
      <c r="A177" s="77" t="s">
        <v>223</v>
      </c>
      <c r="B177" s="69">
        <v>1</v>
      </c>
      <c r="C177" s="69"/>
      <c r="D177" s="69"/>
      <c r="E177" s="69"/>
      <c r="F177" s="70"/>
      <c r="G177" s="70"/>
      <c r="H177" s="69"/>
      <c r="I177" s="69"/>
      <c r="J177" s="70"/>
      <c r="K177" s="70"/>
      <c r="L177" s="70"/>
      <c r="M177" s="70"/>
      <c r="N177" s="13">
        <f t="shared" si="123"/>
        <v>1</v>
      </c>
      <c r="O177" s="13">
        <f t="shared" si="124"/>
        <v>0</v>
      </c>
      <c r="P177" s="13">
        <f t="shared" si="125"/>
        <v>1</v>
      </c>
      <c r="Q177" s="13">
        <f t="shared" si="126"/>
        <v>0</v>
      </c>
      <c r="R177" s="13">
        <f t="shared" si="127"/>
        <v>1</v>
      </c>
      <c r="S177" s="13">
        <f t="shared" si="128"/>
        <v>0</v>
      </c>
      <c r="T177" s="13">
        <f>SUM(B177:M177)</f>
        <v>1</v>
      </c>
      <c r="U177" s="205"/>
      <c r="V177" s="71"/>
      <c r="W177" s="71"/>
    </row>
    <row r="178" spans="1:23" s="66" customFormat="1" ht="14.5" customHeight="1" thickBot="1" x14ac:dyDescent="0.5">
      <c r="A178" s="77" t="s">
        <v>224</v>
      </c>
      <c r="B178" s="69"/>
      <c r="C178" s="69"/>
      <c r="D178" s="69"/>
      <c r="E178" s="69"/>
      <c r="F178" s="70">
        <v>1</v>
      </c>
      <c r="G178" s="70"/>
      <c r="H178" s="69"/>
      <c r="I178" s="69"/>
      <c r="J178" s="70"/>
      <c r="K178" s="70"/>
      <c r="L178" s="70"/>
      <c r="M178" s="70"/>
      <c r="N178" s="13">
        <f t="shared" si="123"/>
        <v>0</v>
      </c>
      <c r="O178" s="13">
        <f t="shared" si="124"/>
        <v>0</v>
      </c>
      <c r="P178" s="13">
        <f t="shared" si="125"/>
        <v>0</v>
      </c>
      <c r="Q178" s="13">
        <f t="shared" si="126"/>
        <v>1</v>
      </c>
      <c r="R178" s="13">
        <f t="shared" si="127"/>
        <v>0</v>
      </c>
      <c r="S178" s="13">
        <f t="shared" si="128"/>
        <v>1</v>
      </c>
      <c r="T178" s="13">
        <f>SUM(B178:M178)</f>
        <v>1</v>
      </c>
      <c r="U178" s="205"/>
      <c r="V178" s="71" t="s">
        <v>225</v>
      </c>
      <c r="W178" s="71"/>
    </row>
    <row r="179" spans="1:23" s="66" customFormat="1" ht="14.5" customHeight="1" thickBot="1" x14ac:dyDescent="0.5">
      <c r="A179" s="78" t="s">
        <v>226</v>
      </c>
      <c r="B179" s="69"/>
      <c r="C179" s="69">
        <v>1</v>
      </c>
      <c r="D179" s="69"/>
      <c r="E179" s="69">
        <v>1</v>
      </c>
      <c r="F179" s="70">
        <v>1</v>
      </c>
      <c r="G179" s="70">
        <v>1</v>
      </c>
      <c r="H179" s="69">
        <v>1</v>
      </c>
      <c r="I179" s="69"/>
      <c r="J179" s="70"/>
      <c r="K179" s="70">
        <v>1</v>
      </c>
      <c r="L179" s="70"/>
      <c r="M179" s="70"/>
      <c r="N179" s="13">
        <f t="shared" si="123"/>
        <v>2</v>
      </c>
      <c r="O179" s="13">
        <f t="shared" si="124"/>
        <v>1</v>
      </c>
      <c r="P179" s="13">
        <f t="shared" si="125"/>
        <v>1</v>
      </c>
      <c r="Q179" s="13">
        <f t="shared" si="126"/>
        <v>2</v>
      </c>
      <c r="R179" s="13">
        <f t="shared" si="127"/>
        <v>3</v>
      </c>
      <c r="S179" s="13">
        <f t="shared" si="128"/>
        <v>3</v>
      </c>
      <c r="T179" s="13">
        <f t="shared" si="129"/>
        <v>6</v>
      </c>
      <c r="U179" s="205"/>
      <c r="V179" s="71"/>
      <c r="W179" s="71"/>
    </row>
    <row r="180" spans="1:23" s="66" customFormat="1" ht="14.5" customHeight="1" thickBot="1" x14ac:dyDescent="0.5">
      <c r="A180" s="86" t="s">
        <v>227</v>
      </c>
      <c r="B180" s="69"/>
      <c r="C180" s="69"/>
      <c r="D180" s="69"/>
      <c r="E180" s="69"/>
      <c r="F180" s="70"/>
      <c r="G180" s="70"/>
      <c r="H180" s="69"/>
      <c r="I180" s="69"/>
      <c r="J180" s="70"/>
      <c r="K180" s="70">
        <v>1</v>
      </c>
      <c r="L180" s="70"/>
      <c r="M180" s="70"/>
      <c r="N180" s="13">
        <f t="shared" si="123"/>
        <v>1</v>
      </c>
      <c r="O180" s="13">
        <f t="shared" si="124"/>
        <v>0</v>
      </c>
      <c r="P180" s="13">
        <f t="shared" si="125"/>
        <v>1</v>
      </c>
      <c r="Q180" s="13">
        <f t="shared" si="126"/>
        <v>0</v>
      </c>
      <c r="R180" s="13">
        <f t="shared" si="127"/>
        <v>1</v>
      </c>
      <c r="S180" s="13">
        <f t="shared" si="128"/>
        <v>0</v>
      </c>
      <c r="T180" s="13">
        <f t="shared" si="129"/>
        <v>1</v>
      </c>
      <c r="U180" s="205"/>
      <c r="V180" s="71" t="s">
        <v>228</v>
      </c>
      <c r="W180" s="71"/>
    </row>
    <row r="181" spans="1:23" s="66" customFormat="1" ht="14.5" customHeight="1" thickBot="1" x14ac:dyDescent="0.5">
      <c r="A181" s="83" t="s">
        <v>229</v>
      </c>
      <c r="B181" s="69"/>
      <c r="C181" s="69"/>
      <c r="D181" s="69"/>
      <c r="E181" s="69">
        <v>1</v>
      </c>
      <c r="F181" s="70">
        <v>1</v>
      </c>
      <c r="G181" s="70">
        <v>1</v>
      </c>
      <c r="H181" s="69"/>
      <c r="I181" s="69">
        <v>1</v>
      </c>
      <c r="J181" s="70"/>
      <c r="K181" s="70"/>
      <c r="L181" s="70"/>
      <c r="M181" s="70"/>
      <c r="N181" s="13">
        <f t="shared" si="123"/>
        <v>0</v>
      </c>
      <c r="O181" s="13">
        <f t="shared" si="124"/>
        <v>2</v>
      </c>
      <c r="P181" s="13">
        <f t="shared" si="125"/>
        <v>1</v>
      </c>
      <c r="Q181" s="13">
        <f t="shared" si="126"/>
        <v>2</v>
      </c>
      <c r="R181" s="13">
        <f t="shared" si="127"/>
        <v>1</v>
      </c>
      <c r="S181" s="13">
        <f t="shared" si="128"/>
        <v>3</v>
      </c>
      <c r="T181" s="13">
        <f>SUM(B181:M181)</f>
        <v>4</v>
      </c>
      <c r="U181" s="205"/>
      <c r="V181" s="71"/>
      <c r="W181" s="71"/>
    </row>
    <row r="182" spans="1:23" s="66" customFormat="1" ht="14.5" customHeight="1" thickBot="1" x14ac:dyDescent="0.5">
      <c r="A182" s="72" t="s">
        <v>230</v>
      </c>
      <c r="B182" s="69"/>
      <c r="C182" s="69"/>
      <c r="D182" s="69"/>
      <c r="E182" s="69"/>
      <c r="F182" s="70">
        <v>1</v>
      </c>
      <c r="G182" s="70"/>
      <c r="H182" s="69">
        <v>1</v>
      </c>
      <c r="I182" s="69"/>
      <c r="J182" s="70"/>
      <c r="K182" s="70"/>
      <c r="L182" s="70"/>
      <c r="M182" s="70">
        <v>1</v>
      </c>
      <c r="N182" s="13">
        <f t="shared" si="123"/>
        <v>0</v>
      </c>
      <c r="O182" s="13">
        <f t="shared" si="124"/>
        <v>0</v>
      </c>
      <c r="P182" s="13">
        <f t="shared" si="125"/>
        <v>1</v>
      </c>
      <c r="Q182" s="13">
        <f t="shared" si="126"/>
        <v>1</v>
      </c>
      <c r="R182" s="13">
        <f t="shared" si="127"/>
        <v>0</v>
      </c>
      <c r="S182" s="13">
        <f t="shared" si="128"/>
        <v>3</v>
      </c>
      <c r="T182" s="13">
        <f t="shared" si="129"/>
        <v>3</v>
      </c>
      <c r="U182" s="205"/>
      <c r="V182" s="71" t="s">
        <v>231</v>
      </c>
      <c r="W182" s="71"/>
    </row>
    <row r="183" spans="1:23" s="66" customFormat="1" ht="14.5" customHeight="1" thickBot="1" x14ac:dyDescent="0.5">
      <c r="A183" s="143" t="s">
        <v>232</v>
      </c>
      <c r="B183" s="69"/>
      <c r="C183" s="69"/>
      <c r="D183" s="69"/>
      <c r="E183" s="69"/>
      <c r="F183" s="70"/>
      <c r="G183" s="70"/>
      <c r="H183" s="69">
        <v>1</v>
      </c>
      <c r="I183" s="69"/>
      <c r="J183" s="70"/>
      <c r="K183" s="70"/>
      <c r="L183" s="70"/>
      <c r="M183" s="70"/>
      <c r="N183" s="13">
        <f t="shared" si="123"/>
        <v>0</v>
      </c>
      <c r="O183" s="13">
        <f t="shared" si="124"/>
        <v>0</v>
      </c>
      <c r="P183" s="13">
        <f t="shared" si="125"/>
        <v>0</v>
      </c>
      <c r="Q183" s="13">
        <f t="shared" si="126"/>
        <v>0</v>
      </c>
      <c r="R183" s="13">
        <f t="shared" si="127"/>
        <v>0</v>
      </c>
      <c r="S183" s="13">
        <f t="shared" si="128"/>
        <v>1</v>
      </c>
      <c r="T183" s="13">
        <f t="shared" si="129"/>
        <v>1</v>
      </c>
      <c r="U183" s="205"/>
      <c r="V183" s="71"/>
      <c r="W183" s="71"/>
    </row>
    <row r="184" spans="1:23" s="66" customFormat="1" ht="14.5" customHeight="1" thickBot="1" x14ac:dyDescent="0.5">
      <c r="A184" s="113" t="s">
        <v>233</v>
      </c>
      <c r="B184" s="69"/>
      <c r="C184" s="69"/>
      <c r="D184" s="69">
        <v>1</v>
      </c>
      <c r="E184" s="69"/>
      <c r="F184" s="70"/>
      <c r="G184" s="70"/>
      <c r="H184" s="69"/>
      <c r="I184" s="69"/>
      <c r="J184" s="70"/>
      <c r="K184" s="70"/>
      <c r="L184" s="70"/>
      <c r="M184" s="70"/>
      <c r="N184" s="13">
        <f t="shared" si="123"/>
        <v>0</v>
      </c>
      <c r="O184" s="13">
        <f t="shared" si="124"/>
        <v>1</v>
      </c>
      <c r="P184" s="13">
        <f t="shared" si="125"/>
        <v>0</v>
      </c>
      <c r="Q184" s="13">
        <f t="shared" si="126"/>
        <v>0</v>
      </c>
      <c r="R184" s="13">
        <f t="shared" si="127"/>
        <v>0</v>
      </c>
      <c r="S184" s="13">
        <f t="shared" si="128"/>
        <v>1</v>
      </c>
      <c r="T184" s="13">
        <f t="shared" si="129"/>
        <v>1</v>
      </c>
      <c r="U184" s="205"/>
      <c r="V184" s="71"/>
      <c r="W184" s="71"/>
    </row>
    <row r="185" spans="1:23" s="66" customFormat="1" ht="14.5" customHeight="1" x14ac:dyDescent="0.45">
      <c r="A185" s="113" t="s">
        <v>234</v>
      </c>
      <c r="B185" s="69"/>
      <c r="C185" s="69"/>
      <c r="D185" s="69"/>
      <c r="E185" s="69">
        <v>1</v>
      </c>
      <c r="F185" s="70"/>
      <c r="G185" s="70"/>
      <c r="H185" s="69"/>
      <c r="I185" s="69">
        <v>1</v>
      </c>
      <c r="J185" s="70"/>
      <c r="K185" s="70"/>
      <c r="L185" s="70">
        <v>1</v>
      </c>
      <c r="M185" s="70">
        <v>1</v>
      </c>
      <c r="N185" s="13">
        <f t="shared" si="123"/>
        <v>0</v>
      </c>
      <c r="O185" s="13">
        <f t="shared" si="124"/>
        <v>2</v>
      </c>
      <c r="P185" s="13">
        <f t="shared" si="125"/>
        <v>3</v>
      </c>
      <c r="Q185" s="13">
        <f t="shared" si="126"/>
        <v>0</v>
      </c>
      <c r="R185" s="13">
        <f t="shared" si="127"/>
        <v>1</v>
      </c>
      <c r="S185" s="13">
        <f t="shared" si="128"/>
        <v>3</v>
      </c>
      <c r="T185" s="13">
        <f t="shared" si="129"/>
        <v>4</v>
      </c>
      <c r="U185" s="205"/>
      <c r="V185" s="71"/>
      <c r="W185" s="71"/>
    </row>
    <row r="186" spans="1:23" s="56" customFormat="1" ht="14.5" customHeight="1" thickBot="1" x14ac:dyDescent="0.5">
      <c r="A186" s="73" t="s">
        <v>235</v>
      </c>
      <c r="B186" s="74"/>
      <c r="C186" s="74"/>
      <c r="D186" s="74"/>
      <c r="E186" s="74"/>
      <c r="F186" s="75"/>
      <c r="G186" s="75"/>
      <c r="H186" s="74"/>
      <c r="I186" s="74"/>
      <c r="J186" s="75"/>
      <c r="K186" s="75"/>
      <c r="L186" s="75"/>
      <c r="M186" s="75"/>
      <c r="N186" s="76"/>
      <c r="O186" s="76"/>
      <c r="P186" s="76"/>
      <c r="Q186" s="76"/>
      <c r="R186" s="76"/>
      <c r="S186" s="76"/>
      <c r="T186" s="76"/>
      <c r="U186" s="205"/>
      <c r="V186" s="61"/>
      <c r="W186" s="61"/>
    </row>
    <row r="187" spans="1:23" s="66" customFormat="1" ht="14.5" customHeight="1" thickBot="1" x14ac:dyDescent="0.5">
      <c r="A187" s="113" t="s">
        <v>236</v>
      </c>
      <c r="B187" s="69">
        <v>1</v>
      </c>
      <c r="C187" s="69">
        <v>1</v>
      </c>
      <c r="D187" s="69"/>
      <c r="E187" s="69">
        <v>1</v>
      </c>
      <c r="F187" s="70"/>
      <c r="G187" s="70">
        <v>1</v>
      </c>
      <c r="H187" s="69"/>
      <c r="I187" s="69"/>
      <c r="J187" s="70"/>
      <c r="K187" s="70"/>
      <c r="L187" s="70">
        <v>1</v>
      </c>
      <c r="M187" s="70"/>
      <c r="N187" s="13">
        <f t="shared" ref="N187:N191" si="130">SUMIF(B$4:M$4,"X",$B187:$M187)</f>
        <v>2</v>
      </c>
      <c r="O187" s="13">
        <f t="shared" ref="O187:O191" si="131">SUMIF(B$5:M$5,"X",$B187:$M187)</f>
        <v>1</v>
      </c>
      <c r="P187" s="13">
        <f t="shared" ref="P187:P191" si="132">SUMIF(B$6:M$6,"X",$B187:$M187)</f>
        <v>2</v>
      </c>
      <c r="Q187" s="13">
        <f t="shared" ref="Q187:Q191" si="133">SUMIF(B$7:M$7,"X",$B187:$M187)</f>
        <v>1</v>
      </c>
      <c r="R187" s="13">
        <f t="shared" ref="R187:R191" si="134">SUMIF(B$8:M$8,"F",$B187:$M187)</f>
        <v>4</v>
      </c>
      <c r="S187" s="13">
        <f t="shared" ref="S187:S191" si="135">SUMIF(B$8:M$8,"M",$B187:$M187)</f>
        <v>1</v>
      </c>
      <c r="T187" s="13">
        <f t="shared" ref="T187:T191" si="136">SUM(B187:M187)</f>
        <v>5</v>
      </c>
      <c r="U187" s="205"/>
      <c r="V187" s="71"/>
      <c r="W187" s="71"/>
    </row>
    <row r="188" spans="1:23" s="66" customFormat="1" ht="14.5" customHeight="1" thickBot="1" x14ac:dyDescent="0.5">
      <c r="A188" s="113" t="s">
        <v>237</v>
      </c>
      <c r="B188" s="69"/>
      <c r="C188" s="69"/>
      <c r="D188" s="69"/>
      <c r="E188" s="69"/>
      <c r="F188" s="70"/>
      <c r="G188" s="70">
        <v>1</v>
      </c>
      <c r="H188" s="69"/>
      <c r="I188" s="69"/>
      <c r="J188" s="70"/>
      <c r="K188" s="70"/>
      <c r="L188" s="70"/>
      <c r="M188" s="70"/>
      <c r="N188" s="13">
        <f t="shared" si="130"/>
        <v>0</v>
      </c>
      <c r="O188" s="13">
        <f t="shared" si="131"/>
        <v>0</v>
      </c>
      <c r="P188" s="13">
        <f t="shared" si="132"/>
        <v>0</v>
      </c>
      <c r="Q188" s="13">
        <f t="shared" si="133"/>
        <v>1</v>
      </c>
      <c r="R188" s="13">
        <f t="shared" si="134"/>
        <v>1</v>
      </c>
      <c r="S188" s="13">
        <f t="shared" si="135"/>
        <v>0</v>
      </c>
      <c r="T188" s="13">
        <f t="shared" si="136"/>
        <v>1</v>
      </c>
      <c r="U188" s="205"/>
      <c r="V188" s="71"/>
      <c r="W188" s="71"/>
    </row>
    <row r="189" spans="1:23" s="66" customFormat="1" ht="14.5" customHeight="1" thickBot="1" x14ac:dyDescent="0.5">
      <c r="A189" s="113" t="s">
        <v>238</v>
      </c>
      <c r="B189" s="69">
        <v>1</v>
      </c>
      <c r="C189" s="69"/>
      <c r="D189" s="69"/>
      <c r="E189" s="69"/>
      <c r="F189" s="70"/>
      <c r="G189" s="70"/>
      <c r="H189" s="69"/>
      <c r="I189" s="69"/>
      <c r="J189" s="70"/>
      <c r="K189" s="70"/>
      <c r="L189" s="70">
        <v>1</v>
      </c>
      <c r="M189" s="70"/>
      <c r="N189" s="13">
        <f t="shared" si="130"/>
        <v>1</v>
      </c>
      <c r="O189" s="13">
        <f t="shared" si="131"/>
        <v>0</v>
      </c>
      <c r="P189" s="13">
        <f t="shared" si="132"/>
        <v>2</v>
      </c>
      <c r="Q189" s="13">
        <f t="shared" si="133"/>
        <v>0</v>
      </c>
      <c r="R189" s="13">
        <f t="shared" si="134"/>
        <v>2</v>
      </c>
      <c r="S189" s="13">
        <f t="shared" si="135"/>
        <v>0</v>
      </c>
      <c r="T189" s="13">
        <f t="shared" si="136"/>
        <v>2</v>
      </c>
      <c r="U189" s="205"/>
      <c r="V189" s="71"/>
      <c r="W189" s="71"/>
    </row>
    <row r="190" spans="1:23" s="66" customFormat="1" ht="14.5" customHeight="1" thickBot="1" x14ac:dyDescent="0.5">
      <c r="A190" s="113" t="s">
        <v>239</v>
      </c>
      <c r="B190" s="107"/>
      <c r="C190" s="107"/>
      <c r="D190" s="107">
        <v>1</v>
      </c>
      <c r="E190" s="107"/>
      <c r="F190" s="108"/>
      <c r="G190" s="108"/>
      <c r="H190" s="107"/>
      <c r="I190" s="107"/>
      <c r="J190" s="108"/>
      <c r="K190" s="108"/>
      <c r="L190" s="108"/>
      <c r="M190" s="108"/>
      <c r="N190" s="13">
        <f t="shared" si="130"/>
        <v>0</v>
      </c>
      <c r="O190" s="13">
        <f t="shared" si="131"/>
        <v>1</v>
      </c>
      <c r="P190" s="13">
        <f t="shared" si="132"/>
        <v>0</v>
      </c>
      <c r="Q190" s="13">
        <f t="shared" si="133"/>
        <v>0</v>
      </c>
      <c r="R190" s="13">
        <f t="shared" si="134"/>
        <v>0</v>
      </c>
      <c r="S190" s="13">
        <f t="shared" si="135"/>
        <v>1</v>
      </c>
      <c r="T190" s="13">
        <f t="shared" si="136"/>
        <v>1</v>
      </c>
      <c r="U190" s="205"/>
      <c r="V190" s="110"/>
      <c r="W190" s="110"/>
    </row>
    <row r="191" spans="1:23" s="66" customFormat="1" ht="14.5" customHeight="1" x14ac:dyDescent="0.45">
      <c r="A191" s="113" t="s">
        <v>240</v>
      </c>
      <c r="B191" s="107">
        <v>1</v>
      </c>
      <c r="C191" s="107"/>
      <c r="D191" s="107">
        <v>1</v>
      </c>
      <c r="E191" s="107">
        <v>1</v>
      </c>
      <c r="F191" s="108"/>
      <c r="G191" s="108"/>
      <c r="H191" s="107"/>
      <c r="I191" s="107"/>
      <c r="J191" s="108"/>
      <c r="K191" s="108"/>
      <c r="L191" s="108">
        <v>1</v>
      </c>
      <c r="M191" s="108"/>
      <c r="N191" s="13">
        <f t="shared" si="130"/>
        <v>1</v>
      </c>
      <c r="O191" s="13">
        <f t="shared" si="131"/>
        <v>2</v>
      </c>
      <c r="P191" s="13">
        <f t="shared" si="132"/>
        <v>2</v>
      </c>
      <c r="Q191" s="13">
        <f t="shared" si="133"/>
        <v>0</v>
      </c>
      <c r="R191" s="13">
        <f t="shared" si="134"/>
        <v>2</v>
      </c>
      <c r="S191" s="13">
        <f t="shared" si="135"/>
        <v>2</v>
      </c>
      <c r="T191" s="13">
        <f t="shared" si="136"/>
        <v>4</v>
      </c>
      <c r="U191" s="205"/>
      <c r="V191" s="110"/>
      <c r="W191" s="110"/>
    </row>
    <row r="192" spans="1:23" ht="66" x14ac:dyDescent="0.45">
      <c r="A192" s="96" t="s">
        <v>465</v>
      </c>
      <c r="B192" s="97"/>
      <c r="C192" s="97"/>
      <c r="D192" s="97"/>
      <c r="E192" s="97"/>
      <c r="F192" s="98"/>
      <c r="G192" s="98"/>
      <c r="H192" s="97"/>
      <c r="I192" s="97"/>
      <c r="J192" s="98"/>
      <c r="K192" s="98"/>
      <c r="L192" s="98"/>
      <c r="M192" s="98"/>
      <c r="N192" s="100"/>
      <c r="O192" s="100"/>
      <c r="P192" s="100"/>
      <c r="Q192" s="100"/>
      <c r="R192" s="100"/>
      <c r="S192" s="100"/>
      <c r="T192" s="99"/>
      <c r="U192" s="100"/>
      <c r="V192" s="101"/>
      <c r="W192" s="100"/>
    </row>
    <row r="193" spans="1:23" s="56" customFormat="1" ht="14.5" customHeight="1" x14ac:dyDescent="0.45">
      <c r="A193" s="73" t="s">
        <v>466</v>
      </c>
      <c r="B193" s="74"/>
      <c r="C193" s="74"/>
      <c r="D193" s="74"/>
      <c r="E193" s="74"/>
      <c r="F193" s="75"/>
      <c r="G193" s="75"/>
      <c r="H193" s="74"/>
      <c r="I193" s="74"/>
      <c r="J193" s="75"/>
      <c r="K193" s="75"/>
      <c r="L193" s="75"/>
      <c r="M193" s="75"/>
      <c r="N193" s="76"/>
      <c r="O193" s="76"/>
      <c r="P193" s="76"/>
      <c r="Q193" s="76"/>
      <c r="R193" s="76"/>
      <c r="S193" s="76"/>
      <c r="T193" s="76"/>
      <c r="U193" s="202" t="s">
        <v>480</v>
      </c>
      <c r="V193" s="61"/>
      <c r="W193" s="61"/>
    </row>
    <row r="194" spans="1:23" s="66" customFormat="1" ht="14.5" customHeight="1" thickBot="1" x14ac:dyDescent="0.5">
      <c r="A194" s="135" t="s">
        <v>241</v>
      </c>
      <c r="B194" s="69">
        <v>1</v>
      </c>
      <c r="C194" s="69">
        <v>1</v>
      </c>
      <c r="D194" s="69"/>
      <c r="E194" s="69">
        <v>1</v>
      </c>
      <c r="F194" s="70"/>
      <c r="G194" s="70"/>
      <c r="H194" s="69"/>
      <c r="I194" s="69"/>
      <c r="J194" s="70">
        <v>1</v>
      </c>
      <c r="K194" s="70"/>
      <c r="L194" s="70">
        <v>1</v>
      </c>
      <c r="M194" s="70">
        <v>1</v>
      </c>
      <c r="N194" s="13">
        <f t="shared" ref="N194:N210" si="137">SUMIF(B$4:M$4,"X",$B194:$M194)</f>
        <v>3</v>
      </c>
      <c r="O194" s="13">
        <f t="shared" ref="O194:O210" si="138">SUMIF(B$5:M$5,"X",$B194:$M194)</f>
        <v>1</v>
      </c>
      <c r="P194" s="13">
        <f t="shared" ref="P194:P210" si="139">SUMIF(B$6:M$6,"X",$B194:$M194)</f>
        <v>3</v>
      </c>
      <c r="Q194" s="13">
        <f t="shared" ref="Q194:Q210" si="140">SUMIF(B$7:M$7,"X",$B194:$M194)</f>
        <v>0</v>
      </c>
      <c r="R194" s="13">
        <f t="shared" ref="R194:R210" si="141">SUMIF(B$8:M$8,"F",$B194:$M194)</f>
        <v>4</v>
      </c>
      <c r="S194" s="13">
        <f t="shared" ref="S194:S210" si="142">SUMIF(B$8:M$8,"M",$B194:$M194)</f>
        <v>2</v>
      </c>
      <c r="T194" s="13">
        <f>SUM(B194:M194)</f>
        <v>6</v>
      </c>
      <c r="U194" s="203"/>
      <c r="V194" s="71"/>
      <c r="W194" s="71"/>
    </row>
    <row r="195" spans="1:23" s="66" customFormat="1" ht="14.5" customHeight="1" thickBot="1" x14ac:dyDescent="0.5">
      <c r="A195" s="125" t="s">
        <v>242</v>
      </c>
      <c r="B195" s="69">
        <v>1</v>
      </c>
      <c r="C195" s="69"/>
      <c r="D195" s="69"/>
      <c r="E195" s="69"/>
      <c r="F195" s="70"/>
      <c r="G195" s="70"/>
      <c r="H195" s="69"/>
      <c r="I195" s="69"/>
      <c r="J195" s="70"/>
      <c r="K195" s="70"/>
      <c r="L195" s="70"/>
      <c r="M195" s="70"/>
      <c r="N195" s="13">
        <f t="shared" si="137"/>
        <v>1</v>
      </c>
      <c r="O195" s="13">
        <f t="shared" si="138"/>
        <v>0</v>
      </c>
      <c r="P195" s="13">
        <f t="shared" si="139"/>
        <v>1</v>
      </c>
      <c r="Q195" s="13">
        <f t="shared" si="140"/>
        <v>0</v>
      </c>
      <c r="R195" s="13">
        <f t="shared" si="141"/>
        <v>1</v>
      </c>
      <c r="S195" s="13">
        <f t="shared" si="142"/>
        <v>0</v>
      </c>
      <c r="T195" s="13">
        <f t="shared" ref="T195:T221" si="143">SUM(B195:M195)</f>
        <v>1</v>
      </c>
      <c r="U195" s="203"/>
      <c r="V195" s="71"/>
      <c r="W195" s="71"/>
    </row>
    <row r="196" spans="1:23" s="66" customFormat="1" ht="14.5" customHeight="1" thickBot="1" x14ac:dyDescent="0.5">
      <c r="A196" s="125" t="s">
        <v>476</v>
      </c>
      <c r="B196" s="69"/>
      <c r="C196" s="69">
        <v>1</v>
      </c>
      <c r="D196" s="69"/>
      <c r="E196" s="69">
        <v>1</v>
      </c>
      <c r="F196" s="70"/>
      <c r="G196" s="70"/>
      <c r="H196" s="69"/>
      <c r="I196" s="69"/>
      <c r="J196" s="70"/>
      <c r="K196" s="70"/>
      <c r="L196" s="70"/>
      <c r="M196" s="70"/>
      <c r="N196" s="13">
        <f t="shared" si="137"/>
        <v>1</v>
      </c>
      <c r="O196" s="13">
        <f t="shared" si="138"/>
        <v>1</v>
      </c>
      <c r="P196" s="13">
        <f t="shared" si="139"/>
        <v>0</v>
      </c>
      <c r="Q196" s="13">
        <f t="shared" si="140"/>
        <v>0</v>
      </c>
      <c r="R196" s="13">
        <f t="shared" si="141"/>
        <v>1</v>
      </c>
      <c r="S196" s="13">
        <f t="shared" si="142"/>
        <v>1</v>
      </c>
      <c r="T196" s="13">
        <f>SUM(B196:M196)</f>
        <v>2</v>
      </c>
      <c r="U196" s="203"/>
      <c r="V196" s="71"/>
      <c r="W196" s="71"/>
    </row>
    <row r="197" spans="1:23" s="66" customFormat="1" ht="14.5" customHeight="1" thickBot="1" x14ac:dyDescent="0.5">
      <c r="A197" s="135" t="s">
        <v>243</v>
      </c>
      <c r="B197" s="69"/>
      <c r="C197" s="69">
        <v>1</v>
      </c>
      <c r="D197" s="69"/>
      <c r="E197" s="69"/>
      <c r="F197" s="70">
        <v>1</v>
      </c>
      <c r="G197" s="70"/>
      <c r="H197" s="69">
        <v>1</v>
      </c>
      <c r="I197" s="69">
        <v>1</v>
      </c>
      <c r="J197" s="70"/>
      <c r="K197" s="70">
        <v>1</v>
      </c>
      <c r="L197" s="70"/>
      <c r="M197" s="70"/>
      <c r="N197" s="13">
        <f t="shared" si="137"/>
        <v>2</v>
      </c>
      <c r="O197" s="13">
        <f t="shared" si="138"/>
        <v>1</v>
      </c>
      <c r="P197" s="13">
        <f t="shared" si="139"/>
        <v>2</v>
      </c>
      <c r="Q197" s="13">
        <f t="shared" si="140"/>
        <v>1</v>
      </c>
      <c r="R197" s="13">
        <f t="shared" si="141"/>
        <v>2</v>
      </c>
      <c r="S197" s="13">
        <f t="shared" si="142"/>
        <v>3</v>
      </c>
      <c r="T197" s="13">
        <f t="shared" si="143"/>
        <v>5</v>
      </c>
      <c r="U197" s="203"/>
      <c r="V197" s="71"/>
      <c r="W197" s="71"/>
    </row>
    <row r="198" spans="1:23" s="66" customFormat="1" ht="14.5" customHeight="1" thickBot="1" x14ac:dyDescent="0.5">
      <c r="A198" s="125" t="s">
        <v>244</v>
      </c>
      <c r="B198" s="69">
        <v>1</v>
      </c>
      <c r="C198" s="69"/>
      <c r="D198" s="69"/>
      <c r="E198" s="69"/>
      <c r="F198" s="70">
        <v>1</v>
      </c>
      <c r="G198" s="70"/>
      <c r="H198" s="69"/>
      <c r="I198" s="69"/>
      <c r="J198" s="70">
        <v>1</v>
      </c>
      <c r="K198" s="70"/>
      <c r="L198" s="70">
        <v>1</v>
      </c>
      <c r="M198" s="70">
        <v>1</v>
      </c>
      <c r="N198" s="13">
        <f t="shared" si="137"/>
        <v>2</v>
      </c>
      <c r="O198" s="13">
        <f t="shared" si="138"/>
        <v>0</v>
      </c>
      <c r="P198" s="13">
        <f t="shared" si="139"/>
        <v>3</v>
      </c>
      <c r="Q198" s="13">
        <f t="shared" si="140"/>
        <v>1</v>
      </c>
      <c r="R198" s="13">
        <f t="shared" si="141"/>
        <v>3</v>
      </c>
      <c r="S198" s="13">
        <f t="shared" si="142"/>
        <v>2</v>
      </c>
      <c r="T198" s="13">
        <f>SUM(B198:M198)</f>
        <v>5</v>
      </c>
      <c r="U198" s="203"/>
      <c r="V198" s="71"/>
      <c r="W198" s="71"/>
    </row>
    <row r="199" spans="1:23" s="66" customFormat="1" ht="14.5" customHeight="1" thickBot="1" x14ac:dyDescent="0.5">
      <c r="A199" s="125" t="s">
        <v>245</v>
      </c>
      <c r="B199" s="69"/>
      <c r="C199" s="69"/>
      <c r="D199" s="69"/>
      <c r="E199" s="69"/>
      <c r="F199" s="70"/>
      <c r="G199" s="70"/>
      <c r="H199" s="69">
        <v>1</v>
      </c>
      <c r="I199" s="69"/>
      <c r="J199" s="70"/>
      <c r="K199" s="70"/>
      <c r="L199" s="70"/>
      <c r="M199" s="70"/>
      <c r="N199" s="13">
        <f t="shared" si="137"/>
        <v>0</v>
      </c>
      <c r="O199" s="13">
        <f t="shared" si="138"/>
        <v>0</v>
      </c>
      <c r="P199" s="13">
        <f t="shared" si="139"/>
        <v>0</v>
      </c>
      <c r="Q199" s="13">
        <f t="shared" si="140"/>
        <v>0</v>
      </c>
      <c r="R199" s="13">
        <f t="shared" si="141"/>
        <v>0</v>
      </c>
      <c r="S199" s="13">
        <f t="shared" si="142"/>
        <v>1</v>
      </c>
      <c r="T199" s="13">
        <f t="shared" si="143"/>
        <v>1</v>
      </c>
      <c r="U199" s="203"/>
      <c r="V199" s="71"/>
      <c r="W199" s="71"/>
    </row>
    <row r="200" spans="1:23" s="66" customFormat="1" ht="14.5" customHeight="1" thickBot="1" x14ac:dyDescent="0.5">
      <c r="A200" s="125" t="s">
        <v>467</v>
      </c>
      <c r="B200" s="69"/>
      <c r="C200" s="69"/>
      <c r="D200" s="69"/>
      <c r="E200" s="69"/>
      <c r="F200" s="70"/>
      <c r="G200" s="70"/>
      <c r="H200" s="69">
        <v>1</v>
      </c>
      <c r="I200" s="69"/>
      <c r="J200" s="70"/>
      <c r="K200" s="70">
        <v>1</v>
      </c>
      <c r="L200" s="70"/>
      <c r="M200" s="70"/>
      <c r="N200" s="13">
        <f t="shared" si="137"/>
        <v>1</v>
      </c>
      <c r="O200" s="13">
        <f t="shared" si="138"/>
        <v>0</v>
      </c>
      <c r="P200" s="13">
        <f t="shared" si="139"/>
        <v>1</v>
      </c>
      <c r="Q200" s="13">
        <f t="shared" si="140"/>
        <v>0</v>
      </c>
      <c r="R200" s="13">
        <f t="shared" si="141"/>
        <v>1</v>
      </c>
      <c r="S200" s="13">
        <f t="shared" si="142"/>
        <v>1</v>
      </c>
      <c r="T200" s="13">
        <f t="shared" si="143"/>
        <v>2</v>
      </c>
      <c r="U200" s="203"/>
      <c r="V200" s="71"/>
      <c r="W200" s="71"/>
    </row>
    <row r="201" spans="1:23" s="66" customFormat="1" ht="14.5" customHeight="1" thickBot="1" x14ac:dyDescent="0.5">
      <c r="A201" s="125" t="s">
        <v>246</v>
      </c>
      <c r="B201" s="69"/>
      <c r="C201" s="69">
        <v>1</v>
      </c>
      <c r="D201" s="69"/>
      <c r="E201" s="69"/>
      <c r="F201" s="70"/>
      <c r="G201" s="70"/>
      <c r="H201" s="69"/>
      <c r="I201" s="69"/>
      <c r="J201" s="70"/>
      <c r="K201" s="70">
        <v>1</v>
      </c>
      <c r="L201" s="70"/>
      <c r="M201" s="70"/>
      <c r="N201" s="13">
        <f t="shared" si="137"/>
        <v>2</v>
      </c>
      <c r="O201" s="13">
        <f t="shared" si="138"/>
        <v>0</v>
      </c>
      <c r="P201" s="13">
        <f t="shared" si="139"/>
        <v>1</v>
      </c>
      <c r="Q201" s="13">
        <f t="shared" si="140"/>
        <v>0</v>
      </c>
      <c r="R201" s="13">
        <f t="shared" si="141"/>
        <v>2</v>
      </c>
      <c r="S201" s="13">
        <f t="shared" si="142"/>
        <v>0</v>
      </c>
      <c r="T201" s="13">
        <f t="shared" si="143"/>
        <v>2</v>
      </c>
      <c r="U201" s="203"/>
      <c r="V201" s="71"/>
      <c r="W201" s="71"/>
    </row>
    <row r="202" spans="1:23" s="66" customFormat="1" ht="14.5" customHeight="1" thickBot="1" x14ac:dyDescent="0.5">
      <c r="A202" s="135" t="s">
        <v>247</v>
      </c>
      <c r="B202" s="69"/>
      <c r="C202" s="69">
        <v>1</v>
      </c>
      <c r="D202" s="69"/>
      <c r="E202" s="69"/>
      <c r="F202" s="70"/>
      <c r="G202" s="70"/>
      <c r="H202" s="69"/>
      <c r="I202" s="69"/>
      <c r="J202" s="70"/>
      <c r="K202" s="70"/>
      <c r="L202" s="70"/>
      <c r="M202" s="70"/>
      <c r="N202" s="13">
        <f t="shared" si="137"/>
        <v>1</v>
      </c>
      <c r="O202" s="13">
        <f t="shared" si="138"/>
        <v>0</v>
      </c>
      <c r="P202" s="13">
        <f t="shared" si="139"/>
        <v>0</v>
      </c>
      <c r="Q202" s="13">
        <f t="shared" si="140"/>
        <v>0</v>
      </c>
      <c r="R202" s="13">
        <f t="shared" si="141"/>
        <v>1</v>
      </c>
      <c r="S202" s="13">
        <f t="shared" si="142"/>
        <v>0</v>
      </c>
      <c r="T202" s="13">
        <f t="shared" si="143"/>
        <v>1</v>
      </c>
      <c r="U202" s="203"/>
      <c r="V202" s="71"/>
      <c r="W202" s="71"/>
    </row>
    <row r="203" spans="1:23" s="66" customFormat="1" ht="14.5" customHeight="1" thickBot="1" x14ac:dyDescent="0.5">
      <c r="A203" s="135" t="s">
        <v>468</v>
      </c>
      <c r="B203" s="69"/>
      <c r="C203" s="69"/>
      <c r="D203" s="69"/>
      <c r="E203" s="69"/>
      <c r="F203" s="70"/>
      <c r="G203" s="70"/>
      <c r="H203" s="69">
        <v>1</v>
      </c>
      <c r="I203" s="69"/>
      <c r="J203" s="70"/>
      <c r="K203" s="70"/>
      <c r="L203" s="70"/>
      <c r="M203" s="70"/>
      <c r="N203" s="13">
        <f t="shared" si="137"/>
        <v>0</v>
      </c>
      <c r="O203" s="13">
        <f t="shared" si="138"/>
        <v>0</v>
      </c>
      <c r="P203" s="13">
        <f t="shared" si="139"/>
        <v>0</v>
      </c>
      <c r="Q203" s="13">
        <f t="shared" si="140"/>
        <v>0</v>
      </c>
      <c r="R203" s="13">
        <f t="shared" si="141"/>
        <v>0</v>
      </c>
      <c r="S203" s="13">
        <f t="shared" si="142"/>
        <v>1</v>
      </c>
      <c r="T203" s="13">
        <f t="shared" si="143"/>
        <v>1</v>
      </c>
      <c r="U203" s="203"/>
      <c r="V203" s="71"/>
      <c r="W203" s="71"/>
    </row>
    <row r="204" spans="1:23" s="66" customFormat="1" ht="14.5" customHeight="1" thickBot="1" x14ac:dyDescent="0.5">
      <c r="A204" s="135" t="s">
        <v>472</v>
      </c>
      <c r="B204" s="69"/>
      <c r="C204" s="69">
        <v>1</v>
      </c>
      <c r="D204" s="69"/>
      <c r="E204" s="69"/>
      <c r="F204" s="70"/>
      <c r="G204" s="70"/>
      <c r="H204" s="69">
        <v>1</v>
      </c>
      <c r="I204" s="69"/>
      <c r="J204" s="70"/>
      <c r="K204" s="70"/>
      <c r="L204" s="70"/>
      <c r="M204" s="70"/>
      <c r="N204" s="13">
        <f t="shared" si="137"/>
        <v>1</v>
      </c>
      <c r="O204" s="13">
        <f t="shared" si="138"/>
        <v>0</v>
      </c>
      <c r="P204" s="13">
        <f t="shared" si="139"/>
        <v>0</v>
      </c>
      <c r="Q204" s="13">
        <f t="shared" si="140"/>
        <v>0</v>
      </c>
      <c r="R204" s="13">
        <f t="shared" si="141"/>
        <v>1</v>
      </c>
      <c r="S204" s="13">
        <f t="shared" si="142"/>
        <v>1</v>
      </c>
      <c r="T204" s="13">
        <f t="shared" si="143"/>
        <v>2</v>
      </c>
      <c r="U204" s="203"/>
      <c r="V204" s="71"/>
      <c r="W204" s="71"/>
    </row>
    <row r="205" spans="1:23" s="66" customFormat="1" ht="14.5" customHeight="1" thickBot="1" x14ac:dyDescent="0.5">
      <c r="A205" s="125" t="s">
        <v>248</v>
      </c>
      <c r="B205" s="69"/>
      <c r="C205" s="69">
        <v>1</v>
      </c>
      <c r="D205" s="69"/>
      <c r="E205" s="69"/>
      <c r="F205" s="70"/>
      <c r="G205" s="70"/>
      <c r="H205" s="69"/>
      <c r="I205" s="69"/>
      <c r="J205" s="70"/>
      <c r="K205" s="70"/>
      <c r="L205" s="70"/>
      <c r="M205" s="70"/>
      <c r="N205" s="13">
        <f t="shared" si="137"/>
        <v>1</v>
      </c>
      <c r="O205" s="13">
        <f t="shared" si="138"/>
        <v>0</v>
      </c>
      <c r="P205" s="13">
        <f t="shared" si="139"/>
        <v>0</v>
      </c>
      <c r="Q205" s="13">
        <f t="shared" si="140"/>
        <v>0</v>
      </c>
      <c r="R205" s="13">
        <f t="shared" si="141"/>
        <v>1</v>
      </c>
      <c r="S205" s="13">
        <f t="shared" si="142"/>
        <v>0</v>
      </c>
      <c r="T205" s="13">
        <f t="shared" si="143"/>
        <v>1</v>
      </c>
      <c r="U205" s="203"/>
      <c r="V205" s="71"/>
      <c r="W205" s="71"/>
    </row>
    <row r="206" spans="1:23" s="66" customFormat="1" ht="14.5" customHeight="1" thickBot="1" x14ac:dyDescent="0.5">
      <c r="A206" s="125" t="s">
        <v>249</v>
      </c>
      <c r="B206" s="69"/>
      <c r="C206" s="69">
        <v>1</v>
      </c>
      <c r="D206" s="69"/>
      <c r="E206" s="69"/>
      <c r="F206" s="70"/>
      <c r="G206" s="70"/>
      <c r="H206" s="69">
        <v>1</v>
      </c>
      <c r="I206" s="69"/>
      <c r="J206" s="70"/>
      <c r="K206" s="70"/>
      <c r="L206" s="70"/>
      <c r="M206" s="70"/>
      <c r="N206" s="13">
        <f t="shared" si="137"/>
        <v>1</v>
      </c>
      <c r="O206" s="13">
        <f t="shared" si="138"/>
        <v>0</v>
      </c>
      <c r="P206" s="13">
        <f t="shared" si="139"/>
        <v>0</v>
      </c>
      <c r="Q206" s="13">
        <f t="shared" si="140"/>
        <v>0</v>
      </c>
      <c r="R206" s="13">
        <f t="shared" si="141"/>
        <v>1</v>
      </c>
      <c r="S206" s="13">
        <f t="shared" si="142"/>
        <v>1</v>
      </c>
      <c r="T206" s="13">
        <f t="shared" si="143"/>
        <v>2</v>
      </c>
      <c r="U206" s="203"/>
      <c r="V206" s="71"/>
      <c r="W206" s="71"/>
    </row>
    <row r="207" spans="1:23" s="66" customFormat="1" ht="14.5" customHeight="1" thickBot="1" x14ac:dyDescent="0.5">
      <c r="A207" s="135" t="s">
        <v>469</v>
      </c>
      <c r="B207" s="69"/>
      <c r="C207" s="69"/>
      <c r="D207" s="69">
        <v>1</v>
      </c>
      <c r="E207" s="69"/>
      <c r="F207" s="70"/>
      <c r="G207" s="70"/>
      <c r="H207" s="69"/>
      <c r="I207" s="69"/>
      <c r="J207" s="70"/>
      <c r="K207" s="70"/>
      <c r="L207" s="70"/>
      <c r="M207" s="70"/>
      <c r="N207" s="13">
        <f t="shared" si="137"/>
        <v>0</v>
      </c>
      <c r="O207" s="13">
        <f t="shared" si="138"/>
        <v>1</v>
      </c>
      <c r="P207" s="13">
        <f t="shared" si="139"/>
        <v>0</v>
      </c>
      <c r="Q207" s="13">
        <f t="shared" si="140"/>
        <v>0</v>
      </c>
      <c r="R207" s="13">
        <f t="shared" si="141"/>
        <v>0</v>
      </c>
      <c r="S207" s="13">
        <f t="shared" si="142"/>
        <v>1</v>
      </c>
      <c r="T207" s="13">
        <f>SUM(B207:M207)</f>
        <v>1</v>
      </c>
      <c r="U207" s="203"/>
      <c r="V207" s="71"/>
      <c r="W207" s="71"/>
    </row>
    <row r="208" spans="1:23" s="66" customFormat="1" ht="14.5" customHeight="1" thickBot="1" x14ac:dyDescent="0.5">
      <c r="A208" s="135" t="s">
        <v>250</v>
      </c>
      <c r="B208" s="69"/>
      <c r="C208" s="69"/>
      <c r="D208" s="69"/>
      <c r="E208" s="69"/>
      <c r="F208" s="70"/>
      <c r="G208" s="70"/>
      <c r="H208" s="69">
        <v>1</v>
      </c>
      <c r="I208" s="69"/>
      <c r="J208" s="70"/>
      <c r="K208" s="70"/>
      <c r="L208" s="70"/>
      <c r="M208" s="70"/>
      <c r="N208" s="13">
        <f>SUMIF(B$4:M$4,"X",$B208:$M208)</f>
        <v>0</v>
      </c>
      <c r="O208" s="13">
        <f>SUMIF(B$5:M$5,"X",$B208:$M208)</f>
        <v>0</v>
      </c>
      <c r="P208" s="13">
        <f>SUMIF(B$6:M$6,"X",$B208:$M208)</f>
        <v>0</v>
      </c>
      <c r="Q208" s="13">
        <f>SUMIF(B$7:M$7,"X",$B208:$M208)</f>
        <v>0</v>
      </c>
      <c r="R208" s="13">
        <f>SUMIF(B$8:M$8,"F",$B208:$M208)</f>
        <v>0</v>
      </c>
      <c r="S208" s="13">
        <f>SUMIF(B$8:M$8,"M",$B208:$M208)</f>
        <v>1</v>
      </c>
      <c r="T208" s="13">
        <f>SUM(B208:M208)</f>
        <v>1</v>
      </c>
      <c r="U208" s="203"/>
      <c r="V208" s="71"/>
      <c r="W208" s="71"/>
    </row>
    <row r="209" spans="1:23" s="66" customFormat="1" ht="14.5" customHeight="1" thickBot="1" x14ac:dyDescent="0.5">
      <c r="A209" s="135" t="s">
        <v>470</v>
      </c>
      <c r="B209" s="69"/>
      <c r="C209" s="69"/>
      <c r="D209" s="69"/>
      <c r="E209" s="69"/>
      <c r="F209" s="70"/>
      <c r="G209" s="70">
        <v>1</v>
      </c>
      <c r="H209" s="69"/>
      <c r="I209" s="69"/>
      <c r="J209" s="70">
        <v>1</v>
      </c>
      <c r="K209" s="70">
        <v>1</v>
      </c>
      <c r="L209" s="70">
        <v>1</v>
      </c>
      <c r="M209" s="70">
        <v>1</v>
      </c>
      <c r="N209" s="13">
        <f t="shared" si="137"/>
        <v>2</v>
      </c>
      <c r="O209" s="13">
        <f t="shared" si="138"/>
        <v>0</v>
      </c>
      <c r="P209" s="13">
        <f t="shared" si="139"/>
        <v>3</v>
      </c>
      <c r="Q209" s="13">
        <f t="shared" si="140"/>
        <v>1</v>
      </c>
      <c r="R209" s="13">
        <f t="shared" si="141"/>
        <v>4</v>
      </c>
      <c r="S209" s="13">
        <f t="shared" si="142"/>
        <v>1</v>
      </c>
      <c r="T209" s="13">
        <f>SUM(B209:M209)</f>
        <v>5</v>
      </c>
      <c r="U209" s="203"/>
      <c r="V209" s="71"/>
      <c r="W209" s="71"/>
    </row>
    <row r="210" spans="1:23" s="66" customFormat="1" ht="14.5" customHeight="1" x14ac:dyDescent="0.45">
      <c r="A210" s="135" t="s">
        <v>471</v>
      </c>
      <c r="B210" s="69">
        <v>1</v>
      </c>
      <c r="C210" s="69"/>
      <c r="D210" s="69"/>
      <c r="E210" s="69"/>
      <c r="F210" s="70"/>
      <c r="G210" s="70">
        <v>1</v>
      </c>
      <c r="H210" s="69"/>
      <c r="I210" s="69"/>
      <c r="J210" s="70"/>
      <c r="K210" s="70"/>
      <c r="L210" s="70">
        <v>1</v>
      </c>
      <c r="M210" s="70"/>
      <c r="N210" s="13">
        <f t="shared" si="137"/>
        <v>1</v>
      </c>
      <c r="O210" s="13">
        <f t="shared" si="138"/>
        <v>0</v>
      </c>
      <c r="P210" s="13">
        <f t="shared" si="139"/>
        <v>2</v>
      </c>
      <c r="Q210" s="13">
        <f t="shared" si="140"/>
        <v>1</v>
      </c>
      <c r="R210" s="13">
        <f t="shared" si="141"/>
        <v>3</v>
      </c>
      <c r="S210" s="13">
        <f t="shared" si="142"/>
        <v>0</v>
      </c>
      <c r="T210" s="13">
        <f>SUM(B210:M210)</f>
        <v>3</v>
      </c>
      <c r="U210" s="203"/>
      <c r="V210" s="71"/>
      <c r="W210" s="71"/>
    </row>
    <row r="211" spans="1:23" ht="33" x14ac:dyDescent="0.45">
      <c r="A211" s="96" t="s">
        <v>251</v>
      </c>
      <c r="B211" s="97"/>
      <c r="C211" s="97"/>
      <c r="D211" s="97"/>
      <c r="E211" s="97"/>
      <c r="F211" s="98"/>
      <c r="G211" s="98"/>
      <c r="H211" s="97"/>
      <c r="I211" s="97"/>
      <c r="J211" s="98"/>
      <c r="K211" s="98"/>
      <c r="L211" s="98"/>
      <c r="M211" s="98"/>
      <c r="N211" s="100"/>
      <c r="O211" s="100"/>
      <c r="P211" s="100"/>
      <c r="Q211" s="100"/>
      <c r="R211" s="100"/>
      <c r="S211" s="100"/>
      <c r="T211" s="99"/>
      <c r="U211" s="100"/>
      <c r="V211" s="101"/>
      <c r="W211" s="100"/>
    </row>
    <row r="212" spans="1:23" s="56" customFormat="1" ht="14.5" customHeight="1" thickBot="1" x14ac:dyDescent="0.5">
      <c r="A212" s="73" t="s">
        <v>252</v>
      </c>
      <c r="B212" s="74"/>
      <c r="C212" s="74"/>
      <c r="D212" s="74"/>
      <c r="E212" s="74"/>
      <c r="F212" s="75"/>
      <c r="G212" s="75"/>
      <c r="H212" s="74"/>
      <c r="I212" s="74"/>
      <c r="J212" s="75"/>
      <c r="K212" s="75"/>
      <c r="L212" s="75"/>
      <c r="M212" s="75"/>
      <c r="N212" s="76"/>
      <c r="O212" s="76"/>
      <c r="P212" s="76"/>
      <c r="Q212" s="76"/>
      <c r="R212" s="76"/>
      <c r="S212" s="76"/>
      <c r="T212" s="76"/>
      <c r="U212" s="204" t="s">
        <v>481</v>
      </c>
      <c r="V212" s="61"/>
      <c r="W212" s="61"/>
    </row>
    <row r="213" spans="1:23" s="66" customFormat="1" ht="14.5" customHeight="1" thickBot="1" x14ac:dyDescent="0.5">
      <c r="A213" s="72" t="s">
        <v>253</v>
      </c>
      <c r="B213" s="69"/>
      <c r="C213" s="69"/>
      <c r="D213" s="69"/>
      <c r="E213" s="69">
        <v>1</v>
      </c>
      <c r="F213" s="70"/>
      <c r="G213" s="70"/>
      <c r="H213" s="69">
        <v>1</v>
      </c>
      <c r="I213" s="69"/>
      <c r="J213" s="70"/>
      <c r="K213" s="70"/>
      <c r="L213" s="70"/>
      <c r="M213" s="70"/>
      <c r="N213" s="13">
        <f t="shared" ref="N213:N221" si="144">SUMIF(B$4:M$4,"X",$B213:$M213)</f>
        <v>0</v>
      </c>
      <c r="O213" s="13">
        <f t="shared" ref="O213:O221" si="145">SUMIF(B$5:M$5,"X",$B213:$M213)</f>
        <v>1</v>
      </c>
      <c r="P213" s="13">
        <f t="shared" ref="P213:P221" si="146">SUMIF(B$6:M$6,"X",$B213:$M213)</f>
        <v>0</v>
      </c>
      <c r="Q213" s="13">
        <f t="shared" ref="Q213:Q221" si="147">SUMIF(B$7:M$7,"X",$B213:$M213)</f>
        <v>0</v>
      </c>
      <c r="R213" s="13">
        <f t="shared" ref="R213:R221" si="148">SUMIF(B$8:M$8,"F",$B213:$M213)</f>
        <v>0</v>
      </c>
      <c r="S213" s="13">
        <f t="shared" ref="S213:S221" si="149">SUMIF(B$8:M$8,"M",$B213:$M213)</f>
        <v>2</v>
      </c>
      <c r="T213" s="13">
        <f t="shared" si="143"/>
        <v>2</v>
      </c>
      <c r="U213" s="205"/>
      <c r="V213" s="71"/>
      <c r="W213" s="71"/>
    </row>
    <row r="214" spans="1:23" s="66" customFormat="1" ht="14.5" customHeight="1" thickBot="1" x14ac:dyDescent="0.5">
      <c r="A214" s="81" t="s">
        <v>464</v>
      </c>
      <c r="B214" s="69"/>
      <c r="C214" s="69"/>
      <c r="D214" s="69"/>
      <c r="E214" s="69"/>
      <c r="F214" s="70"/>
      <c r="G214" s="70">
        <v>1</v>
      </c>
      <c r="H214" s="69"/>
      <c r="I214" s="69"/>
      <c r="J214" s="70"/>
      <c r="K214" s="70"/>
      <c r="L214" s="70"/>
      <c r="M214" s="70"/>
      <c r="N214" s="13">
        <f t="shared" si="144"/>
        <v>0</v>
      </c>
      <c r="O214" s="13">
        <f t="shared" si="145"/>
        <v>0</v>
      </c>
      <c r="P214" s="13">
        <f t="shared" si="146"/>
        <v>0</v>
      </c>
      <c r="Q214" s="13">
        <f t="shared" si="147"/>
        <v>1</v>
      </c>
      <c r="R214" s="13">
        <f t="shared" si="148"/>
        <v>1</v>
      </c>
      <c r="S214" s="13">
        <f t="shared" si="149"/>
        <v>0</v>
      </c>
      <c r="T214" s="13">
        <f t="shared" si="143"/>
        <v>1</v>
      </c>
      <c r="U214" s="205"/>
      <c r="V214" s="71"/>
      <c r="W214" s="71"/>
    </row>
    <row r="215" spans="1:23" s="66" customFormat="1" ht="14.5" customHeight="1" thickBot="1" x14ac:dyDescent="0.5">
      <c r="A215" s="81" t="s">
        <v>477</v>
      </c>
      <c r="B215" s="69"/>
      <c r="C215" s="69">
        <v>1</v>
      </c>
      <c r="D215" s="69"/>
      <c r="E215" s="69"/>
      <c r="F215" s="70"/>
      <c r="G215" s="70"/>
      <c r="H215" s="69"/>
      <c r="I215" s="69"/>
      <c r="J215" s="70">
        <v>1</v>
      </c>
      <c r="K215" s="70">
        <v>1</v>
      </c>
      <c r="L215" s="70"/>
      <c r="M215" s="70"/>
      <c r="N215" s="13">
        <f t="shared" si="144"/>
        <v>3</v>
      </c>
      <c r="O215" s="13">
        <f t="shared" si="145"/>
        <v>0</v>
      </c>
      <c r="P215" s="13">
        <f t="shared" si="146"/>
        <v>1</v>
      </c>
      <c r="Q215" s="13">
        <f t="shared" si="147"/>
        <v>0</v>
      </c>
      <c r="R215" s="13">
        <f t="shared" si="148"/>
        <v>3</v>
      </c>
      <c r="S215" s="13">
        <f t="shared" si="149"/>
        <v>0</v>
      </c>
      <c r="T215" s="13">
        <f t="shared" si="143"/>
        <v>3</v>
      </c>
      <c r="U215" s="205"/>
      <c r="V215" s="71"/>
      <c r="W215" s="71"/>
    </row>
    <row r="216" spans="1:23" s="66" customFormat="1" ht="14.5" customHeight="1" thickBot="1" x14ac:dyDescent="0.5">
      <c r="A216" s="111" t="s">
        <v>254</v>
      </c>
      <c r="B216" s="107">
        <v>1</v>
      </c>
      <c r="C216" s="107">
        <v>1</v>
      </c>
      <c r="D216" s="107"/>
      <c r="E216" s="107"/>
      <c r="F216" s="108"/>
      <c r="G216" s="108"/>
      <c r="H216" s="107">
        <v>1</v>
      </c>
      <c r="I216" s="107"/>
      <c r="J216" s="108"/>
      <c r="K216" s="108"/>
      <c r="L216" s="108"/>
      <c r="M216" s="108"/>
      <c r="N216" s="13">
        <f t="shared" si="144"/>
        <v>2</v>
      </c>
      <c r="O216" s="13">
        <f t="shared" si="145"/>
        <v>0</v>
      </c>
      <c r="P216" s="13">
        <f t="shared" si="146"/>
        <v>1</v>
      </c>
      <c r="Q216" s="13">
        <f t="shared" si="147"/>
        <v>0</v>
      </c>
      <c r="R216" s="13">
        <f t="shared" si="148"/>
        <v>2</v>
      </c>
      <c r="S216" s="13">
        <f t="shared" si="149"/>
        <v>1</v>
      </c>
      <c r="T216" s="13">
        <f>SUM(B216:M216)</f>
        <v>3</v>
      </c>
      <c r="U216" s="205"/>
      <c r="V216" s="110"/>
      <c r="W216" s="110"/>
    </row>
    <row r="217" spans="1:23" s="66" customFormat="1" ht="14.5" customHeight="1" thickBot="1" x14ac:dyDescent="0.5">
      <c r="A217" s="72" t="s">
        <v>255</v>
      </c>
      <c r="B217" s="69">
        <v>1</v>
      </c>
      <c r="C217" s="69">
        <v>1</v>
      </c>
      <c r="D217" s="69">
        <v>1</v>
      </c>
      <c r="E217" s="69">
        <v>1</v>
      </c>
      <c r="F217" s="70">
        <v>1</v>
      </c>
      <c r="G217" s="70">
        <v>1</v>
      </c>
      <c r="H217" s="69">
        <v>1</v>
      </c>
      <c r="I217" s="69">
        <v>1</v>
      </c>
      <c r="J217" s="70"/>
      <c r="K217" s="70">
        <v>1</v>
      </c>
      <c r="L217" s="70">
        <v>1</v>
      </c>
      <c r="M217" s="70">
        <v>1</v>
      </c>
      <c r="N217" s="13">
        <f t="shared" si="144"/>
        <v>3</v>
      </c>
      <c r="O217" s="13">
        <f t="shared" si="145"/>
        <v>3</v>
      </c>
      <c r="P217" s="13">
        <f t="shared" si="146"/>
        <v>5</v>
      </c>
      <c r="Q217" s="13">
        <f t="shared" si="147"/>
        <v>2</v>
      </c>
      <c r="R217" s="13">
        <f t="shared" si="148"/>
        <v>5</v>
      </c>
      <c r="S217" s="13">
        <f t="shared" si="149"/>
        <v>6</v>
      </c>
      <c r="T217" s="13">
        <f t="shared" si="143"/>
        <v>11</v>
      </c>
      <c r="U217" s="205"/>
      <c r="V217" s="71"/>
      <c r="W217" s="71"/>
    </row>
    <row r="218" spans="1:23" s="66" customFormat="1" ht="14.5" customHeight="1" thickBot="1" x14ac:dyDescent="0.5">
      <c r="A218" s="106" t="s">
        <v>256</v>
      </c>
      <c r="B218" s="107"/>
      <c r="C218" s="107"/>
      <c r="D218" s="107"/>
      <c r="E218" s="107"/>
      <c r="F218" s="108"/>
      <c r="G218" s="108"/>
      <c r="H218" s="107"/>
      <c r="I218" s="107"/>
      <c r="J218" s="108"/>
      <c r="K218" s="108"/>
      <c r="L218" s="108"/>
      <c r="M218" s="108">
        <v>1</v>
      </c>
      <c r="N218" s="13">
        <f t="shared" si="144"/>
        <v>0</v>
      </c>
      <c r="O218" s="13">
        <f t="shared" si="145"/>
        <v>0</v>
      </c>
      <c r="P218" s="13">
        <f t="shared" si="146"/>
        <v>1</v>
      </c>
      <c r="Q218" s="13">
        <f t="shared" si="147"/>
        <v>0</v>
      </c>
      <c r="R218" s="13">
        <f t="shared" si="148"/>
        <v>0</v>
      </c>
      <c r="S218" s="13">
        <f t="shared" si="149"/>
        <v>1</v>
      </c>
      <c r="T218" s="13">
        <f t="shared" si="143"/>
        <v>1</v>
      </c>
      <c r="U218" s="205"/>
      <c r="V218" s="110"/>
      <c r="W218" s="110"/>
    </row>
    <row r="219" spans="1:23" s="66" customFormat="1" ht="14.5" customHeight="1" thickBot="1" x14ac:dyDescent="0.5">
      <c r="A219" s="106" t="s">
        <v>257</v>
      </c>
      <c r="B219" s="107"/>
      <c r="C219" s="107"/>
      <c r="D219" s="107"/>
      <c r="E219" s="107">
        <v>1</v>
      </c>
      <c r="F219" s="108"/>
      <c r="G219" s="108"/>
      <c r="H219" s="107"/>
      <c r="I219" s="107"/>
      <c r="J219" s="108"/>
      <c r="K219" s="108"/>
      <c r="L219" s="108"/>
      <c r="M219" s="108"/>
      <c r="N219" s="13">
        <f t="shared" si="144"/>
        <v>0</v>
      </c>
      <c r="O219" s="13">
        <f t="shared" si="145"/>
        <v>1</v>
      </c>
      <c r="P219" s="13">
        <f t="shared" si="146"/>
        <v>0</v>
      </c>
      <c r="Q219" s="13">
        <f t="shared" si="147"/>
        <v>0</v>
      </c>
      <c r="R219" s="13">
        <f t="shared" si="148"/>
        <v>0</v>
      </c>
      <c r="S219" s="13">
        <f t="shared" si="149"/>
        <v>1</v>
      </c>
      <c r="T219" s="13">
        <f t="shared" si="143"/>
        <v>1</v>
      </c>
      <c r="U219" s="205"/>
      <c r="V219" s="110"/>
      <c r="W219" s="110"/>
    </row>
    <row r="220" spans="1:23" s="66" customFormat="1" ht="14.5" customHeight="1" x14ac:dyDescent="0.45">
      <c r="A220" s="68" t="s">
        <v>258</v>
      </c>
      <c r="B220" s="69"/>
      <c r="C220" s="69"/>
      <c r="D220" s="69">
        <v>1</v>
      </c>
      <c r="E220" s="69"/>
      <c r="F220" s="70"/>
      <c r="G220" s="70"/>
      <c r="H220" s="69">
        <v>1</v>
      </c>
      <c r="I220" s="69"/>
      <c r="J220" s="70"/>
      <c r="K220" s="70"/>
      <c r="L220" s="70"/>
      <c r="M220" s="70"/>
      <c r="N220" s="13">
        <f t="shared" si="144"/>
        <v>0</v>
      </c>
      <c r="O220" s="13">
        <f t="shared" si="145"/>
        <v>1</v>
      </c>
      <c r="P220" s="13">
        <f t="shared" si="146"/>
        <v>0</v>
      </c>
      <c r="Q220" s="13">
        <f t="shared" si="147"/>
        <v>0</v>
      </c>
      <c r="R220" s="13">
        <f t="shared" si="148"/>
        <v>0</v>
      </c>
      <c r="S220" s="13">
        <f t="shared" si="149"/>
        <v>2</v>
      </c>
      <c r="T220" s="13">
        <f t="shared" si="143"/>
        <v>2</v>
      </c>
      <c r="U220" s="205"/>
      <c r="V220" s="71" t="s">
        <v>259</v>
      </c>
    </row>
    <row r="221" spans="1:23" s="66" customFormat="1" ht="14.5" customHeight="1" x14ac:dyDescent="0.45">
      <c r="A221" s="106" t="s">
        <v>260</v>
      </c>
      <c r="B221" s="107"/>
      <c r="C221" s="107"/>
      <c r="D221" s="107">
        <v>1</v>
      </c>
      <c r="E221" s="107"/>
      <c r="F221" s="108"/>
      <c r="G221" s="108"/>
      <c r="H221" s="107"/>
      <c r="I221" s="107"/>
      <c r="J221" s="108"/>
      <c r="K221" s="108">
        <v>1</v>
      </c>
      <c r="L221" s="108"/>
      <c r="M221" s="108"/>
      <c r="N221" s="13">
        <f t="shared" si="144"/>
        <v>1</v>
      </c>
      <c r="O221" s="13">
        <f t="shared" si="145"/>
        <v>1</v>
      </c>
      <c r="P221" s="13">
        <f t="shared" si="146"/>
        <v>1</v>
      </c>
      <c r="Q221" s="13">
        <f t="shared" si="147"/>
        <v>0</v>
      </c>
      <c r="R221" s="13">
        <f t="shared" si="148"/>
        <v>1</v>
      </c>
      <c r="S221" s="13">
        <f t="shared" si="149"/>
        <v>1</v>
      </c>
      <c r="T221" s="13">
        <f t="shared" si="143"/>
        <v>2</v>
      </c>
      <c r="U221" s="205"/>
      <c r="V221" s="110" t="s">
        <v>261</v>
      </c>
    </row>
    <row r="222" spans="1:23" ht="82.5" x14ac:dyDescent="0.45">
      <c r="A222" s="96" t="s">
        <v>262</v>
      </c>
      <c r="B222" s="97"/>
      <c r="C222" s="97"/>
      <c r="D222" s="97"/>
      <c r="E222" s="97"/>
      <c r="F222" s="98"/>
      <c r="G222" s="98"/>
      <c r="H222" s="97"/>
      <c r="I222" s="97"/>
      <c r="J222" s="98"/>
      <c r="K222" s="98"/>
      <c r="L222" s="98"/>
      <c r="M222" s="98"/>
      <c r="N222" s="100"/>
      <c r="O222" s="100"/>
      <c r="P222" s="100"/>
      <c r="Q222" s="100"/>
      <c r="R222" s="100"/>
      <c r="S222" s="100"/>
      <c r="T222" s="99"/>
      <c r="U222" s="100"/>
      <c r="V222" s="101"/>
      <c r="W222" s="100"/>
    </row>
    <row r="223" spans="1:23" s="56" customFormat="1" ht="14.5" customHeight="1" x14ac:dyDescent="0.45">
      <c r="A223" s="73" t="s">
        <v>263</v>
      </c>
      <c r="B223" s="74"/>
      <c r="C223" s="74"/>
      <c r="D223" s="74"/>
      <c r="E223" s="74"/>
      <c r="F223" s="75"/>
      <c r="G223" s="75"/>
      <c r="H223" s="74"/>
      <c r="I223" s="74"/>
      <c r="J223" s="75"/>
      <c r="K223" s="75"/>
      <c r="L223" s="75"/>
      <c r="M223" s="75"/>
      <c r="N223" s="76"/>
      <c r="O223" s="76"/>
      <c r="P223" s="76"/>
      <c r="Q223" s="76"/>
      <c r="R223" s="76"/>
      <c r="S223" s="76"/>
      <c r="T223" s="76"/>
      <c r="U223" s="204" t="s">
        <v>482</v>
      </c>
      <c r="V223" s="61"/>
      <c r="W223" s="61"/>
    </row>
    <row r="224" spans="1:23" s="66" customFormat="1" ht="14.5" customHeight="1" thickBot="1" x14ac:dyDescent="0.5">
      <c r="A224" s="72" t="s">
        <v>264</v>
      </c>
      <c r="B224" s="69">
        <v>1</v>
      </c>
      <c r="C224" s="69"/>
      <c r="D224" s="69">
        <v>1</v>
      </c>
      <c r="E224" s="69"/>
      <c r="F224" s="70">
        <v>1</v>
      </c>
      <c r="G224" s="70"/>
      <c r="H224" s="69"/>
      <c r="I224" s="69"/>
      <c r="J224" s="70"/>
      <c r="K224" s="70"/>
      <c r="L224" s="70"/>
      <c r="M224" s="70"/>
      <c r="N224" s="13">
        <f t="shared" ref="N224:N240" si="150">SUMIF(B$4:M$4,"X",$B224:$M224)</f>
        <v>1</v>
      </c>
      <c r="O224" s="13">
        <f t="shared" ref="O224:O240" si="151">SUMIF(B$5:M$5,"X",$B224:$M224)</f>
        <v>1</v>
      </c>
      <c r="P224" s="13">
        <f t="shared" ref="P224:P240" si="152">SUMIF(B$6:M$6,"X",$B224:$M224)</f>
        <v>1</v>
      </c>
      <c r="Q224" s="13">
        <f t="shared" ref="Q224:Q240" si="153">SUMIF(B$7:M$7,"X",$B224:$M224)</f>
        <v>1</v>
      </c>
      <c r="R224" s="13">
        <f t="shared" ref="R224:R240" si="154">SUMIF(B$8:M$8,"F",$B224:$M224)</f>
        <v>1</v>
      </c>
      <c r="S224" s="13">
        <f t="shared" ref="S224:S240" si="155">SUMIF(B$8:M$8,"M",$B224:$M224)</f>
        <v>2</v>
      </c>
      <c r="T224" s="13">
        <f t="shared" ref="T224:T240" si="156">SUM(B224:M224)</f>
        <v>3</v>
      </c>
      <c r="U224" s="205"/>
      <c r="V224" s="71"/>
      <c r="W224" s="71"/>
    </row>
    <row r="225" spans="1:23" s="66" customFormat="1" ht="17" thickBot="1" x14ac:dyDescent="0.5">
      <c r="A225" s="80" t="s">
        <v>265</v>
      </c>
      <c r="B225" s="69"/>
      <c r="C225" s="69"/>
      <c r="D225" s="69">
        <v>1</v>
      </c>
      <c r="E225" s="69"/>
      <c r="F225" s="70"/>
      <c r="G225" s="70"/>
      <c r="H225" s="69"/>
      <c r="I225" s="69"/>
      <c r="J225" s="70"/>
      <c r="K225" s="70"/>
      <c r="L225" s="70"/>
      <c r="M225" s="70"/>
      <c r="N225" s="13">
        <f t="shared" si="150"/>
        <v>0</v>
      </c>
      <c r="O225" s="13">
        <f t="shared" si="151"/>
        <v>1</v>
      </c>
      <c r="P225" s="13">
        <f t="shared" si="152"/>
        <v>0</v>
      </c>
      <c r="Q225" s="13">
        <f t="shared" si="153"/>
        <v>0</v>
      </c>
      <c r="R225" s="13">
        <f t="shared" si="154"/>
        <v>0</v>
      </c>
      <c r="S225" s="13">
        <f t="shared" si="155"/>
        <v>1</v>
      </c>
      <c r="T225" s="13">
        <f>SUM(B225:M225)</f>
        <v>1</v>
      </c>
      <c r="U225" s="205"/>
      <c r="V225" s="85"/>
      <c r="W225" s="85"/>
    </row>
    <row r="226" spans="1:23" s="66" customFormat="1" ht="17" thickBot="1" x14ac:dyDescent="0.5">
      <c r="A226" s="80" t="s">
        <v>266</v>
      </c>
      <c r="B226" s="69"/>
      <c r="C226" s="69"/>
      <c r="D226" s="69"/>
      <c r="E226" s="69"/>
      <c r="F226" s="70">
        <v>1</v>
      </c>
      <c r="G226" s="70"/>
      <c r="H226" s="69"/>
      <c r="I226" s="69"/>
      <c r="J226" s="70"/>
      <c r="K226" s="70"/>
      <c r="L226" s="70"/>
      <c r="M226" s="70"/>
      <c r="N226" s="13">
        <f t="shared" si="150"/>
        <v>0</v>
      </c>
      <c r="O226" s="13">
        <f t="shared" si="151"/>
        <v>0</v>
      </c>
      <c r="P226" s="13">
        <f t="shared" si="152"/>
        <v>0</v>
      </c>
      <c r="Q226" s="13">
        <f t="shared" si="153"/>
        <v>1</v>
      </c>
      <c r="R226" s="13">
        <f t="shared" si="154"/>
        <v>0</v>
      </c>
      <c r="S226" s="13">
        <f t="shared" si="155"/>
        <v>1</v>
      </c>
      <c r="T226" s="13">
        <f t="shared" ref="T226:T235" si="157">SUM(B226:M226)</f>
        <v>1</v>
      </c>
      <c r="U226" s="205"/>
      <c r="V226" s="85"/>
      <c r="W226" s="85"/>
    </row>
    <row r="227" spans="1:23" s="66" customFormat="1" ht="14.5" customHeight="1" thickBot="1" x14ac:dyDescent="0.5">
      <c r="A227" s="72" t="s">
        <v>267</v>
      </c>
      <c r="B227" s="69">
        <v>1</v>
      </c>
      <c r="C227" s="69"/>
      <c r="D227" s="69"/>
      <c r="E227" s="69"/>
      <c r="F227" s="70"/>
      <c r="G227" s="70"/>
      <c r="H227" s="69">
        <v>1</v>
      </c>
      <c r="I227" s="69"/>
      <c r="J227" s="70"/>
      <c r="K227" s="70"/>
      <c r="L227" s="70"/>
      <c r="M227" s="70"/>
      <c r="N227" s="13">
        <f t="shared" si="150"/>
        <v>1</v>
      </c>
      <c r="O227" s="13">
        <f t="shared" si="151"/>
        <v>0</v>
      </c>
      <c r="P227" s="13">
        <f t="shared" si="152"/>
        <v>1</v>
      </c>
      <c r="Q227" s="13">
        <f t="shared" si="153"/>
        <v>0</v>
      </c>
      <c r="R227" s="13">
        <f t="shared" si="154"/>
        <v>1</v>
      </c>
      <c r="S227" s="13">
        <f t="shared" si="155"/>
        <v>1</v>
      </c>
      <c r="T227" s="13">
        <f t="shared" si="157"/>
        <v>2</v>
      </c>
      <c r="U227" s="205"/>
      <c r="V227" s="71"/>
      <c r="W227" s="71"/>
    </row>
    <row r="228" spans="1:23" s="66" customFormat="1" ht="14.5" customHeight="1" thickBot="1" x14ac:dyDescent="0.5">
      <c r="A228" s="72" t="s">
        <v>268</v>
      </c>
      <c r="B228" s="69">
        <v>1</v>
      </c>
      <c r="C228" s="69"/>
      <c r="D228" s="69"/>
      <c r="E228" s="69"/>
      <c r="F228" s="70"/>
      <c r="G228" s="70"/>
      <c r="H228" s="69"/>
      <c r="I228" s="69"/>
      <c r="J228" s="70"/>
      <c r="K228" s="70"/>
      <c r="L228" s="70"/>
      <c r="M228" s="70"/>
      <c r="N228" s="13">
        <f t="shared" si="150"/>
        <v>1</v>
      </c>
      <c r="O228" s="13">
        <f t="shared" si="151"/>
        <v>0</v>
      </c>
      <c r="P228" s="13">
        <f t="shared" si="152"/>
        <v>1</v>
      </c>
      <c r="Q228" s="13">
        <f t="shared" si="153"/>
        <v>0</v>
      </c>
      <c r="R228" s="13">
        <f t="shared" si="154"/>
        <v>1</v>
      </c>
      <c r="S228" s="13">
        <f t="shared" si="155"/>
        <v>0</v>
      </c>
      <c r="T228" s="13">
        <f t="shared" si="157"/>
        <v>1</v>
      </c>
      <c r="U228" s="205"/>
      <c r="V228" s="71"/>
      <c r="W228" s="71"/>
    </row>
    <row r="229" spans="1:23" s="66" customFormat="1" ht="14.5" customHeight="1" thickBot="1" x14ac:dyDescent="0.5">
      <c r="A229" s="72" t="s">
        <v>269</v>
      </c>
      <c r="B229" s="69">
        <v>1</v>
      </c>
      <c r="C229" s="69">
        <v>1</v>
      </c>
      <c r="D229" s="69">
        <v>1</v>
      </c>
      <c r="E229" s="69">
        <v>1</v>
      </c>
      <c r="F229" s="70">
        <v>1</v>
      </c>
      <c r="G229" s="70"/>
      <c r="H229" s="69">
        <v>1</v>
      </c>
      <c r="I229" s="69"/>
      <c r="J229" s="70">
        <v>1</v>
      </c>
      <c r="K229" s="70">
        <v>1</v>
      </c>
      <c r="L229" s="70"/>
      <c r="M229" s="70"/>
      <c r="N229" s="13">
        <f t="shared" si="150"/>
        <v>4</v>
      </c>
      <c r="O229" s="13">
        <f t="shared" si="151"/>
        <v>2</v>
      </c>
      <c r="P229" s="13">
        <f t="shared" si="152"/>
        <v>2</v>
      </c>
      <c r="Q229" s="13">
        <f t="shared" si="153"/>
        <v>1</v>
      </c>
      <c r="R229" s="13">
        <f t="shared" si="154"/>
        <v>4</v>
      </c>
      <c r="S229" s="13">
        <f t="shared" si="155"/>
        <v>4</v>
      </c>
      <c r="T229" s="13">
        <f t="shared" si="157"/>
        <v>8</v>
      </c>
      <c r="U229" s="205"/>
      <c r="V229" s="71"/>
      <c r="W229" s="71"/>
    </row>
    <row r="230" spans="1:23" s="66" customFormat="1" ht="14.5" customHeight="1" thickBot="1" x14ac:dyDescent="0.5">
      <c r="A230" s="68" t="s">
        <v>478</v>
      </c>
      <c r="B230" s="69">
        <v>1</v>
      </c>
      <c r="C230" s="69">
        <v>1</v>
      </c>
      <c r="D230" s="69"/>
      <c r="E230" s="69"/>
      <c r="F230" s="70">
        <v>1</v>
      </c>
      <c r="G230" s="70"/>
      <c r="H230" s="69">
        <v>1</v>
      </c>
      <c r="I230" s="69"/>
      <c r="J230" s="70"/>
      <c r="K230" s="70"/>
      <c r="L230" s="70"/>
      <c r="M230" s="70"/>
      <c r="N230" s="13">
        <f t="shared" si="150"/>
        <v>2</v>
      </c>
      <c r="O230" s="13">
        <f t="shared" si="151"/>
        <v>0</v>
      </c>
      <c r="P230" s="13">
        <f t="shared" si="152"/>
        <v>1</v>
      </c>
      <c r="Q230" s="13">
        <f t="shared" si="153"/>
        <v>1</v>
      </c>
      <c r="R230" s="13">
        <f t="shared" si="154"/>
        <v>2</v>
      </c>
      <c r="S230" s="13">
        <f t="shared" si="155"/>
        <v>2</v>
      </c>
      <c r="T230" s="13">
        <f t="shared" si="157"/>
        <v>4</v>
      </c>
      <c r="U230" s="205"/>
      <c r="V230" s="71"/>
      <c r="W230" s="71"/>
    </row>
    <row r="231" spans="1:23" s="66" customFormat="1" ht="14.5" customHeight="1" thickBot="1" x14ac:dyDescent="0.5">
      <c r="A231" s="68" t="s">
        <v>479</v>
      </c>
      <c r="B231" s="69"/>
      <c r="C231" s="69"/>
      <c r="D231" s="69"/>
      <c r="E231" s="69"/>
      <c r="F231" s="70">
        <v>1</v>
      </c>
      <c r="G231" s="70"/>
      <c r="H231" s="69">
        <v>1</v>
      </c>
      <c r="I231" s="69"/>
      <c r="J231" s="70"/>
      <c r="K231" s="70"/>
      <c r="L231" s="70"/>
      <c r="M231" s="70"/>
      <c r="N231" s="13">
        <f t="shared" si="150"/>
        <v>0</v>
      </c>
      <c r="O231" s="13">
        <f t="shared" si="151"/>
        <v>0</v>
      </c>
      <c r="P231" s="13">
        <f t="shared" si="152"/>
        <v>0</v>
      </c>
      <c r="Q231" s="13">
        <f t="shared" si="153"/>
        <v>1</v>
      </c>
      <c r="R231" s="13">
        <f t="shared" si="154"/>
        <v>0</v>
      </c>
      <c r="S231" s="13">
        <f t="shared" si="155"/>
        <v>2</v>
      </c>
      <c r="T231" s="13">
        <f t="shared" si="157"/>
        <v>2</v>
      </c>
      <c r="U231" s="205"/>
      <c r="V231" s="71"/>
      <c r="W231" s="71"/>
    </row>
    <row r="232" spans="1:23" s="66" customFormat="1" ht="14.5" customHeight="1" thickBot="1" x14ac:dyDescent="0.5">
      <c r="A232" s="68" t="s">
        <v>270</v>
      </c>
      <c r="B232" s="69"/>
      <c r="C232" s="69">
        <v>1</v>
      </c>
      <c r="D232" s="69">
        <v>1</v>
      </c>
      <c r="E232" s="69">
        <v>1</v>
      </c>
      <c r="F232" s="70">
        <v>1</v>
      </c>
      <c r="G232" s="70"/>
      <c r="H232" s="69"/>
      <c r="I232" s="69"/>
      <c r="J232" s="70">
        <v>1</v>
      </c>
      <c r="K232" s="70">
        <v>1</v>
      </c>
      <c r="L232" s="70"/>
      <c r="M232" s="70"/>
      <c r="N232" s="13">
        <f t="shared" si="150"/>
        <v>3</v>
      </c>
      <c r="O232" s="13">
        <f t="shared" si="151"/>
        <v>2</v>
      </c>
      <c r="P232" s="13">
        <f t="shared" si="152"/>
        <v>1</v>
      </c>
      <c r="Q232" s="13">
        <f t="shared" si="153"/>
        <v>1</v>
      </c>
      <c r="R232" s="13">
        <f t="shared" si="154"/>
        <v>3</v>
      </c>
      <c r="S232" s="13">
        <f t="shared" si="155"/>
        <v>3</v>
      </c>
      <c r="T232" s="13">
        <f t="shared" si="157"/>
        <v>6</v>
      </c>
      <c r="U232" s="205"/>
      <c r="V232" s="71"/>
      <c r="W232" s="71"/>
    </row>
    <row r="233" spans="1:23" s="66" customFormat="1" ht="14.5" customHeight="1" thickBot="1" x14ac:dyDescent="0.5">
      <c r="A233" s="72" t="s">
        <v>483</v>
      </c>
      <c r="B233" s="69"/>
      <c r="C233" s="69"/>
      <c r="D233" s="69"/>
      <c r="E233" s="69">
        <v>1</v>
      </c>
      <c r="F233" s="70"/>
      <c r="G233" s="70"/>
      <c r="H233" s="69"/>
      <c r="I233" s="69"/>
      <c r="J233" s="70"/>
      <c r="K233" s="70"/>
      <c r="L233" s="70"/>
      <c r="M233" s="70"/>
      <c r="N233" s="13">
        <f t="shared" si="150"/>
        <v>0</v>
      </c>
      <c r="O233" s="13">
        <f t="shared" si="151"/>
        <v>1</v>
      </c>
      <c r="P233" s="13">
        <f t="shared" si="152"/>
        <v>0</v>
      </c>
      <c r="Q233" s="13">
        <f t="shared" si="153"/>
        <v>0</v>
      </c>
      <c r="R233" s="13">
        <f t="shared" si="154"/>
        <v>0</v>
      </c>
      <c r="S233" s="13">
        <f t="shared" si="155"/>
        <v>1</v>
      </c>
      <c r="T233" s="13">
        <f t="shared" si="157"/>
        <v>1</v>
      </c>
      <c r="U233" s="205"/>
      <c r="V233" s="71"/>
      <c r="W233" s="71"/>
    </row>
    <row r="234" spans="1:23" s="66" customFormat="1" ht="14.5" customHeight="1" thickBot="1" x14ac:dyDescent="0.5">
      <c r="A234" s="72" t="s">
        <v>271</v>
      </c>
      <c r="B234" s="69">
        <v>1</v>
      </c>
      <c r="C234" s="69"/>
      <c r="D234" s="69">
        <v>1</v>
      </c>
      <c r="E234" s="69"/>
      <c r="F234" s="70">
        <v>1</v>
      </c>
      <c r="G234" s="70"/>
      <c r="H234" s="69"/>
      <c r="I234" s="69"/>
      <c r="J234" s="70">
        <v>1</v>
      </c>
      <c r="K234" s="70"/>
      <c r="L234" s="70"/>
      <c r="M234" s="70"/>
      <c r="N234" s="13">
        <f t="shared" si="150"/>
        <v>2</v>
      </c>
      <c r="O234" s="13">
        <f t="shared" si="151"/>
        <v>1</v>
      </c>
      <c r="P234" s="13">
        <f t="shared" si="152"/>
        <v>1</v>
      </c>
      <c r="Q234" s="13">
        <f t="shared" si="153"/>
        <v>1</v>
      </c>
      <c r="R234" s="13">
        <f t="shared" si="154"/>
        <v>2</v>
      </c>
      <c r="S234" s="13">
        <f t="shared" si="155"/>
        <v>2</v>
      </c>
      <c r="T234" s="13">
        <f t="shared" si="157"/>
        <v>4</v>
      </c>
      <c r="U234" s="205"/>
      <c r="V234" s="71"/>
      <c r="W234" s="71"/>
    </row>
    <row r="235" spans="1:23" s="66" customFormat="1" ht="14.5" customHeight="1" thickBot="1" x14ac:dyDescent="0.5">
      <c r="A235" s="72" t="s">
        <v>272</v>
      </c>
      <c r="B235" s="69"/>
      <c r="C235" s="69"/>
      <c r="D235" s="69"/>
      <c r="E235" s="69">
        <v>1</v>
      </c>
      <c r="F235" s="70"/>
      <c r="G235" s="70"/>
      <c r="H235" s="69"/>
      <c r="I235" s="69"/>
      <c r="J235" s="70"/>
      <c r="K235" s="70"/>
      <c r="L235" s="70"/>
      <c r="M235" s="70"/>
      <c r="N235" s="13">
        <f t="shared" si="150"/>
        <v>0</v>
      </c>
      <c r="O235" s="13">
        <f t="shared" si="151"/>
        <v>1</v>
      </c>
      <c r="P235" s="13">
        <f t="shared" si="152"/>
        <v>0</v>
      </c>
      <c r="Q235" s="13">
        <f t="shared" si="153"/>
        <v>0</v>
      </c>
      <c r="R235" s="13">
        <f t="shared" si="154"/>
        <v>0</v>
      </c>
      <c r="S235" s="13">
        <f t="shared" si="155"/>
        <v>1</v>
      </c>
      <c r="T235" s="13">
        <f t="shared" si="157"/>
        <v>1</v>
      </c>
      <c r="U235" s="205"/>
      <c r="V235" s="71"/>
      <c r="W235" s="71"/>
    </row>
    <row r="236" spans="1:23" s="66" customFormat="1" ht="14.5" customHeight="1" thickBot="1" x14ac:dyDescent="0.5">
      <c r="A236" s="72" t="s">
        <v>273</v>
      </c>
      <c r="B236" s="69"/>
      <c r="C236" s="69"/>
      <c r="D236" s="69"/>
      <c r="E236" s="69"/>
      <c r="F236" s="70"/>
      <c r="G236" s="70"/>
      <c r="H236" s="69"/>
      <c r="I236" s="69"/>
      <c r="J236" s="70"/>
      <c r="K236" s="70">
        <v>1</v>
      </c>
      <c r="L236" s="70">
        <v>1</v>
      </c>
      <c r="M236" s="70"/>
      <c r="N236" s="13">
        <f t="shared" si="150"/>
        <v>1</v>
      </c>
      <c r="O236" s="13">
        <f t="shared" si="151"/>
        <v>0</v>
      </c>
      <c r="P236" s="13">
        <f t="shared" si="152"/>
        <v>2</v>
      </c>
      <c r="Q236" s="13">
        <f t="shared" si="153"/>
        <v>0</v>
      </c>
      <c r="R236" s="13">
        <f t="shared" si="154"/>
        <v>2</v>
      </c>
      <c r="S236" s="13">
        <f t="shared" si="155"/>
        <v>0</v>
      </c>
      <c r="T236" s="13">
        <f t="shared" si="156"/>
        <v>2</v>
      </c>
      <c r="U236" s="205"/>
      <c r="V236" s="71"/>
      <c r="W236" s="71"/>
    </row>
    <row r="237" spans="1:23" s="66" customFormat="1" ht="14.5" customHeight="1" thickBot="1" x14ac:dyDescent="0.5">
      <c r="A237" s="72" t="s">
        <v>274</v>
      </c>
      <c r="B237" s="69"/>
      <c r="C237" s="69"/>
      <c r="D237" s="69"/>
      <c r="E237" s="69"/>
      <c r="F237" s="70"/>
      <c r="G237" s="70"/>
      <c r="H237" s="69"/>
      <c r="I237" s="69"/>
      <c r="J237" s="70"/>
      <c r="K237" s="70">
        <v>1</v>
      </c>
      <c r="L237" s="70"/>
      <c r="M237" s="70"/>
      <c r="N237" s="13">
        <f t="shared" si="150"/>
        <v>1</v>
      </c>
      <c r="O237" s="13">
        <f t="shared" si="151"/>
        <v>0</v>
      </c>
      <c r="P237" s="13">
        <f t="shared" si="152"/>
        <v>1</v>
      </c>
      <c r="Q237" s="13">
        <f t="shared" si="153"/>
        <v>0</v>
      </c>
      <c r="R237" s="13">
        <f t="shared" si="154"/>
        <v>1</v>
      </c>
      <c r="S237" s="13">
        <f t="shared" si="155"/>
        <v>0</v>
      </c>
      <c r="T237" s="13">
        <f t="shared" si="156"/>
        <v>1</v>
      </c>
      <c r="U237" s="205"/>
      <c r="V237" s="71"/>
      <c r="W237" s="71"/>
    </row>
    <row r="238" spans="1:23" s="66" customFormat="1" ht="14.5" customHeight="1" thickBot="1" x14ac:dyDescent="0.5">
      <c r="A238" s="72" t="s">
        <v>275</v>
      </c>
      <c r="B238" s="69"/>
      <c r="C238" s="69"/>
      <c r="D238" s="69">
        <v>1</v>
      </c>
      <c r="E238" s="69"/>
      <c r="F238" s="70"/>
      <c r="G238" s="70"/>
      <c r="H238" s="69">
        <v>1</v>
      </c>
      <c r="I238" s="69"/>
      <c r="J238" s="70"/>
      <c r="K238" s="70"/>
      <c r="L238" s="70"/>
      <c r="M238" s="70"/>
      <c r="N238" s="13">
        <f t="shared" si="150"/>
        <v>0</v>
      </c>
      <c r="O238" s="13">
        <f t="shared" si="151"/>
        <v>1</v>
      </c>
      <c r="P238" s="13">
        <f t="shared" si="152"/>
        <v>0</v>
      </c>
      <c r="Q238" s="13">
        <f t="shared" si="153"/>
        <v>0</v>
      </c>
      <c r="R238" s="13">
        <f t="shared" si="154"/>
        <v>0</v>
      </c>
      <c r="S238" s="13">
        <f t="shared" si="155"/>
        <v>2</v>
      </c>
      <c r="T238" s="13">
        <f t="shared" si="156"/>
        <v>2</v>
      </c>
      <c r="U238" s="205"/>
      <c r="V238" s="71"/>
      <c r="W238" s="71"/>
    </row>
    <row r="239" spans="1:23" s="66" customFormat="1" ht="14.5" customHeight="1" thickBot="1" x14ac:dyDescent="0.5">
      <c r="A239" s="68" t="s">
        <v>276</v>
      </c>
      <c r="B239" s="69"/>
      <c r="C239" s="69"/>
      <c r="D239" s="69"/>
      <c r="E239" s="69"/>
      <c r="F239" s="70"/>
      <c r="G239" s="70"/>
      <c r="H239" s="69">
        <v>1</v>
      </c>
      <c r="I239" s="69"/>
      <c r="J239" s="70"/>
      <c r="K239" s="70"/>
      <c r="L239" s="70"/>
      <c r="M239" s="70"/>
      <c r="N239" s="13">
        <f t="shared" si="150"/>
        <v>0</v>
      </c>
      <c r="O239" s="13">
        <f t="shared" si="151"/>
        <v>0</v>
      </c>
      <c r="P239" s="13">
        <f t="shared" si="152"/>
        <v>0</v>
      </c>
      <c r="Q239" s="13">
        <f t="shared" si="153"/>
        <v>0</v>
      </c>
      <c r="R239" s="13">
        <f t="shared" si="154"/>
        <v>0</v>
      </c>
      <c r="S239" s="13">
        <f t="shared" si="155"/>
        <v>1</v>
      </c>
      <c r="T239" s="13">
        <f t="shared" si="156"/>
        <v>1</v>
      </c>
      <c r="U239" s="205"/>
      <c r="V239" s="71"/>
      <c r="W239" s="71"/>
    </row>
    <row r="240" spans="1:23" s="66" customFormat="1" ht="14.5" customHeight="1" x14ac:dyDescent="0.45">
      <c r="A240" s="68" t="s">
        <v>277</v>
      </c>
      <c r="B240" s="69"/>
      <c r="C240" s="69"/>
      <c r="D240" s="69">
        <v>1</v>
      </c>
      <c r="E240" s="69"/>
      <c r="F240" s="70"/>
      <c r="G240" s="70"/>
      <c r="H240" s="69"/>
      <c r="I240" s="69"/>
      <c r="J240" s="70"/>
      <c r="K240" s="70"/>
      <c r="L240" s="70"/>
      <c r="M240" s="70"/>
      <c r="N240" s="13">
        <f t="shared" si="150"/>
        <v>0</v>
      </c>
      <c r="O240" s="13">
        <f t="shared" si="151"/>
        <v>1</v>
      </c>
      <c r="P240" s="13">
        <f t="shared" si="152"/>
        <v>0</v>
      </c>
      <c r="Q240" s="13">
        <f t="shared" si="153"/>
        <v>0</v>
      </c>
      <c r="R240" s="13">
        <f t="shared" si="154"/>
        <v>0</v>
      </c>
      <c r="S240" s="13">
        <f t="shared" si="155"/>
        <v>1</v>
      </c>
      <c r="T240" s="13">
        <f t="shared" si="156"/>
        <v>1</v>
      </c>
      <c r="U240" s="208"/>
      <c r="V240" s="71"/>
      <c r="W240" s="71"/>
    </row>
    <row r="241" spans="1:24" ht="15" customHeight="1" thickBot="1" x14ac:dyDescent="0.5">
      <c r="A241" s="12" t="s">
        <v>524</v>
      </c>
      <c r="B241" s="18"/>
      <c r="C241" s="18"/>
      <c r="D241" s="18"/>
      <c r="E241" s="18"/>
      <c r="F241" s="18"/>
      <c r="G241" s="18"/>
      <c r="H241" s="18"/>
      <c r="I241" s="18"/>
      <c r="J241" s="18"/>
      <c r="K241" s="18"/>
      <c r="L241" s="18"/>
      <c r="M241" s="18"/>
      <c r="N241" s="18"/>
      <c r="O241" s="18"/>
      <c r="P241" s="18"/>
      <c r="Q241" s="18"/>
      <c r="R241" s="18"/>
      <c r="S241" s="18"/>
      <c r="T241" s="18"/>
      <c r="U241" s="18"/>
      <c r="V241" s="18"/>
      <c r="W241" s="18"/>
    </row>
    <row r="243" spans="1:24" ht="16.5" x14ac:dyDescent="0.45">
      <c r="X243" s="24"/>
    </row>
  </sheetData>
  <autoFilter ref="A2:W241" xr:uid="{322BAB78-21A4-4D47-A424-BA50BC695DFB}"/>
  <mergeCells count="16">
    <mergeCell ref="U223:U240"/>
    <mergeCell ref="U145:U160"/>
    <mergeCell ref="U161:U172"/>
    <mergeCell ref="U212:U221"/>
    <mergeCell ref="U193:U210"/>
    <mergeCell ref="U174:U191"/>
    <mergeCell ref="U70:U95"/>
    <mergeCell ref="U97:U115"/>
    <mergeCell ref="U118:U123"/>
    <mergeCell ref="U125:U143"/>
    <mergeCell ref="U10:U39"/>
    <mergeCell ref="W41:W43"/>
    <mergeCell ref="U2:U3"/>
    <mergeCell ref="V2:V3"/>
    <mergeCell ref="W2:W3"/>
    <mergeCell ref="U41:U68"/>
  </mergeCells>
  <conditionalFormatting sqref="N1:N1048576">
    <cfRule type="cellIs" dxfId="4" priority="6" operator="equal">
      <formula>4</formula>
    </cfRule>
  </conditionalFormatting>
  <conditionalFormatting sqref="N72:S86 N88:S95">
    <cfRule type="colorScale" priority="21">
      <colorScale>
        <cfvo type="min"/>
        <cfvo type="max"/>
        <color theme="4" tint="0.79998168889431442"/>
        <color theme="4" tint="-0.249977111117893"/>
      </colorScale>
    </cfRule>
  </conditionalFormatting>
  <conditionalFormatting sqref="N98:S106">
    <cfRule type="colorScale" priority="20">
      <colorScale>
        <cfvo type="min"/>
        <cfvo type="max"/>
        <color theme="4" tint="0.79998168889431442"/>
        <color theme="4" tint="-0.249977111117893"/>
      </colorScale>
    </cfRule>
  </conditionalFormatting>
  <conditionalFormatting sqref="N108:S115">
    <cfRule type="colorScale" priority="19">
      <colorScale>
        <cfvo type="min"/>
        <cfvo type="max"/>
        <color theme="4" tint="0.79998168889431442"/>
        <color theme="4" tint="-0.249977111117893"/>
      </colorScale>
    </cfRule>
  </conditionalFormatting>
  <conditionalFormatting sqref="N118:S123">
    <cfRule type="colorScale" priority="18">
      <colorScale>
        <cfvo type="min"/>
        <cfvo type="max"/>
        <color theme="4" tint="0.79998168889431442"/>
        <color theme="4" tint="-0.249977111117893"/>
      </colorScale>
    </cfRule>
  </conditionalFormatting>
  <conditionalFormatting sqref="N126:S137">
    <cfRule type="colorScale" priority="17">
      <colorScale>
        <cfvo type="min"/>
        <cfvo type="max"/>
        <color theme="4" tint="0.79998168889431442"/>
        <color theme="4" tint="-0.249977111117893"/>
      </colorScale>
    </cfRule>
  </conditionalFormatting>
  <conditionalFormatting sqref="N139:S143">
    <cfRule type="colorScale" priority="16">
      <colorScale>
        <cfvo type="min"/>
        <cfvo type="max"/>
        <color theme="4" tint="0.79998168889431442"/>
        <color theme="4" tint="-0.249977111117893"/>
      </colorScale>
    </cfRule>
  </conditionalFormatting>
  <conditionalFormatting sqref="N146:S150">
    <cfRule type="colorScale" priority="15">
      <colorScale>
        <cfvo type="min"/>
        <cfvo type="max"/>
        <color theme="4" tint="0.79998168889431442"/>
        <color theme="4" tint="-0.249977111117893"/>
      </colorScale>
    </cfRule>
  </conditionalFormatting>
  <conditionalFormatting sqref="N152:S153">
    <cfRule type="colorScale" priority="14">
      <colorScale>
        <cfvo type="min"/>
        <cfvo type="max"/>
        <color theme="4" tint="0.79998168889431442"/>
        <color theme="4" tint="-0.249977111117893"/>
      </colorScale>
    </cfRule>
  </conditionalFormatting>
  <conditionalFormatting sqref="N155:S160 N162:S169 N171:S172">
    <cfRule type="colorScale" priority="13">
      <colorScale>
        <cfvo type="min"/>
        <cfvo type="max"/>
        <color theme="4" tint="0.79998168889431442"/>
        <color theme="4" tint="-0.249977111117893"/>
      </colorScale>
    </cfRule>
  </conditionalFormatting>
  <conditionalFormatting sqref="N175:S185">
    <cfRule type="colorScale" priority="12">
      <colorScale>
        <cfvo type="min"/>
        <cfvo type="max"/>
        <color theme="4" tint="0.79998168889431442"/>
        <color theme="4" tint="-0.249977111117893"/>
      </colorScale>
    </cfRule>
  </conditionalFormatting>
  <conditionalFormatting sqref="N187:S191">
    <cfRule type="colorScale" priority="11">
      <colorScale>
        <cfvo type="min"/>
        <cfvo type="max"/>
        <color theme="4" tint="0.79998168889431442"/>
        <color theme="4" tint="-0.249977111117893"/>
      </colorScale>
    </cfRule>
  </conditionalFormatting>
  <conditionalFormatting sqref="N194:S210">
    <cfRule type="colorScale" priority="149">
      <colorScale>
        <cfvo type="min"/>
        <cfvo type="max"/>
        <color theme="4" tint="0.79998168889431442"/>
        <color theme="4" tint="-0.249977111117893"/>
      </colorScale>
    </cfRule>
  </conditionalFormatting>
  <conditionalFormatting sqref="N213:S221">
    <cfRule type="colorScale" priority="9">
      <colorScale>
        <cfvo type="min"/>
        <cfvo type="max"/>
        <color theme="4" tint="0.79998168889431442"/>
        <color theme="4" tint="-0.249977111117893"/>
      </colorScale>
    </cfRule>
  </conditionalFormatting>
  <conditionalFormatting sqref="N224:S240">
    <cfRule type="colorScale" priority="8">
      <colorScale>
        <cfvo type="min"/>
        <cfvo type="max"/>
        <color theme="4" tint="0.79998168889431442"/>
        <color theme="4" tint="-0.249977111117893"/>
      </colorScale>
    </cfRule>
  </conditionalFormatting>
  <conditionalFormatting sqref="N11:T39">
    <cfRule type="colorScale" priority="71">
      <colorScale>
        <cfvo type="min"/>
        <cfvo type="max"/>
        <color theme="4" tint="0.79998168889431442"/>
        <color theme="4" tint="-0.249977111117893"/>
      </colorScale>
    </cfRule>
  </conditionalFormatting>
  <conditionalFormatting sqref="N42:T45">
    <cfRule type="colorScale" priority="25">
      <colorScale>
        <cfvo type="min"/>
        <cfvo type="max"/>
        <color theme="4" tint="0.79998168889431442"/>
        <color theme="4" tint="-0.249977111117893"/>
      </colorScale>
    </cfRule>
  </conditionalFormatting>
  <conditionalFormatting sqref="N47:T50">
    <cfRule type="colorScale" priority="24">
      <colorScale>
        <cfvo type="min"/>
        <cfvo type="max"/>
        <color theme="4" tint="0.79998168889431442"/>
        <color theme="4" tint="-0.249977111117893"/>
      </colorScale>
    </cfRule>
  </conditionalFormatting>
  <conditionalFormatting sqref="N52:T68">
    <cfRule type="colorScale" priority="23">
      <colorScale>
        <cfvo type="min"/>
        <cfvo type="max"/>
        <color theme="4" tint="0.79998168889431442"/>
        <color theme="4" tint="-0.249977111117893"/>
      </colorScale>
    </cfRule>
  </conditionalFormatting>
  <conditionalFormatting sqref="N71:T71">
    <cfRule type="colorScale" priority="22">
      <colorScale>
        <cfvo type="min"/>
        <cfvo type="max"/>
        <color theme="4" tint="0.79998168889431442"/>
        <color theme="4" tint="-0.249977111117893"/>
      </colorScale>
    </cfRule>
  </conditionalFormatting>
  <conditionalFormatting sqref="O1:O1048576">
    <cfRule type="cellIs" dxfId="3" priority="5" operator="equal">
      <formula>3</formula>
    </cfRule>
  </conditionalFormatting>
  <conditionalFormatting sqref="P1:P1048576">
    <cfRule type="cellIs" dxfId="2" priority="4" operator="equal">
      <formula>5</formula>
    </cfRule>
  </conditionalFormatting>
  <conditionalFormatting sqref="Q1:Q1048576">
    <cfRule type="cellIs" dxfId="1" priority="3" operator="equal">
      <formula>2</formula>
    </cfRule>
  </conditionalFormatting>
  <conditionalFormatting sqref="R1:S1048576">
    <cfRule type="cellIs" dxfId="0" priority="2" operator="equal">
      <formula>6</formula>
    </cfRule>
  </conditionalFormatting>
  <conditionalFormatting sqref="T72:T73 T196">
    <cfRule type="colorScale" priority="80">
      <colorScale>
        <cfvo type="min"/>
        <cfvo type="max"/>
        <color theme="4" tint="0.79998168889431442"/>
        <color theme="4" tint="-0.249977111117893"/>
      </colorScale>
    </cfRule>
  </conditionalFormatting>
  <conditionalFormatting sqref="T75:T86">
    <cfRule type="colorScale" priority="138">
      <colorScale>
        <cfvo type="min"/>
        <cfvo type="max"/>
        <color theme="4" tint="0.79998168889431442"/>
        <color theme="4" tint="-0.249977111117893"/>
      </colorScale>
    </cfRule>
  </conditionalFormatting>
  <conditionalFormatting sqref="T88:T95">
    <cfRule type="colorScale" priority="75">
      <colorScale>
        <cfvo type="min"/>
        <cfvo type="max"/>
        <color theme="4" tint="0.79998168889431442"/>
        <color theme="4" tint="-0.249977111117893"/>
      </colorScale>
    </cfRule>
  </conditionalFormatting>
  <conditionalFormatting sqref="T98:T106 T108:T109">
    <cfRule type="colorScale" priority="53">
      <colorScale>
        <cfvo type="min"/>
        <cfvo type="max"/>
        <color theme="4" tint="0.79998168889431442"/>
        <color theme="4" tint="-0.249977111117893"/>
      </colorScale>
    </cfRule>
  </conditionalFormatting>
  <conditionalFormatting sqref="T110:T115">
    <cfRule type="colorScale" priority="81">
      <colorScale>
        <cfvo type="min"/>
        <cfvo type="max"/>
        <color theme="4" tint="0.79998168889431442"/>
        <color theme="4" tint="-0.249977111117893"/>
      </colorScale>
    </cfRule>
  </conditionalFormatting>
  <conditionalFormatting sqref="T118:T123">
    <cfRule type="colorScale" priority="54">
      <colorScale>
        <cfvo type="min"/>
        <cfvo type="max"/>
        <color theme="4" tint="0.79998168889431442"/>
        <color theme="4" tint="-0.249977111117893"/>
      </colorScale>
    </cfRule>
  </conditionalFormatting>
  <conditionalFormatting sqref="T126:T137">
    <cfRule type="colorScale" priority="66">
      <colorScale>
        <cfvo type="min"/>
        <cfvo type="max"/>
        <color theme="4" tint="0.79998168889431442"/>
        <color theme="4" tint="-0.249977111117893"/>
      </colorScale>
    </cfRule>
  </conditionalFormatting>
  <conditionalFormatting sqref="T139:T143">
    <cfRule type="colorScale" priority="34">
      <colorScale>
        <cfvo type="min"/>
        <cfvo type="max"/>
        <color theme="4" tint="0.79998168889431442"/>
        <color theme="4" tint="-0.249977111117893"/>
      </colorScale>
    </cfRule>
  </conditionalFormatting>
  <conditionalFormatting sqref="T152:T153 T146:T150 T155:T160 T162:T169 T171:T172">
    <cfRule type="colorScale" priority="61">
      <colorScale>
        <cfvo type="min"/>
        <cfvo type="max"/>
        <color theme="4" tint="0.79998168889431442"/>
        <color theme="4" tint="-0.249977111117893"/>
      </colorScale>
    </cfRule>
  </conditionalFormatting>
  <conditionalFormatting sqref="T175:T185">
    <cfRule type="colorScale" priority="32">
      <colorScale>
        <cfvo type="min"/>
        <cfvo type="max"/>
        <color theme="4" tint="0.79998168889431442"/>
        <color theme="4" tint="-0.249977111117893"/>
      </colorScale>
    </cfRule>
  </conditionalFormatting>
  <conditionalFormatting sqref="T187:T191">
    <cfRule type="colorScale" priority="143">
      <colorScale>
        <cfvo type="min"/>
        <cfvo type="max"/>
        <color theme="4" tint="0.79998168889431442"/>
        <color theme="4" tint="-0.249977111117893"/>
      </colorScale>
    </cfRule>
  </conditionalFormatting>
  <conditionalFormatting sqref="T194:T195 T197:T210">
    <cfRule type="colorScale" priority="89">
      <colorScale>
        <cfvo type="min"/>
        <cfvo type="max"/>
        <color theme="4" tint="0.79998168889431442"/>
        <color theme="4" tint="-0.249977111117893"/>
      </colorScale>
    </cfRule>
  </conditionalFormatting>
  <conditionalFormatting sqref="T213:T221">
    <cfRule type="colorScale" priority="86">
      <colorScale>
        <cfvo type="min"/>
        <cfvo type="max"/>
        <color theme="4" tint="0.79998168889431442"/>
        <color theme="4" tint="-0.249977111117893"/>
      </colorScale>
    </cfRule>
  </conditionalFormatting>
  <conditionalFormatting sqref="T224:T240">
    <cfRule type="colorScale" priority="88">
      <colorScale>
        <cfvo type="min"/>
        <cfvo type="max"/>
        <color theme="4" tint="0.79998168889431442"/>
        <color theme="4" tint="-0.249977111117893"/>
      </colorScale>
    </cfRule>
  </conditionalFormatting>
  <hyperlinks>
    <hyperlink ref="V2:V3" r:id="rId1" display="Optional column for direct quotes (read carefully the Qual Data Guideliens, Annex 3 before including quotes)" xr:uid="{5A26CA43-7CDB-4EA0-B4F5-77DA226822D2}"/>
  </hyperlinks>
  <pageMargins left="0.7" right="0.7" top="0.75" bottom="0.75" header="0.3" footer="0.3"/>
  <pageSetup paperSize="9" orientation="portrait"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9a2b066-db03-45e9-a911-ef9f0be93d4e" xsi:nil="true"/>
    <lcf76f155ced4ddcb4097134ff3c332f xmlns="fe61be33-cbaf-4c94-b58a-a34d929eaf4f">
      <Terms xmlns="http://schemas.microsoft.com/office/infopath/2007/PartnerControls"/>
    </lcf76f155ced4ddcb4097134ff3c332f>
    <Ordre xmlns="fe61be33-cbaf-4c94-b58a-a34d929eaf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E36845BBC7E045BADC55076FCBCE54" ma:contentTypeVersion="18" ma:contentTypeDescription="Create a new document." ma:contentTypeScope="" ma:versionID="346b1578e1235fb533fdbc418c9e69d4">
  <xsd:schema xmlns:xsd="http://www.w3.org/2001/XMLSchema" xmlns:xs="http://www.w3.org/2001/XMLSchema" xmlns:p="http://schemas.microsoft.com/office/2006/metadata/properties" xmlns:ns2="fe61be33-cbaf-4c94-b58a-a34d929eaf4f" xmlns:ns3="b9a2b066-db03-45e9-a911-ef9f0be93d4e" targetNamespace="http://schemas.microsoft.com/office/2006/metadata/properties" ma:root="true" ma:fieldsID="d82346054cace88cffa96f748baa0d38" ns2:_="" ns3:_="">
    <xsd:import namespace="fe61be33-cbaf-4c94-b58a-a34d929eaf4f"/>
    <xsd:import namespace="b9a2b066-db03-45e9-a911-ef9f0be93d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rdr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1be33-cbaf-4c94-b58a-a34d929eaf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Ordre" ma:index="23" nillable="true" ma:displayName="Ordre" ma:format="Dropdown" ma:internalName="Ordre" ma:percentage="FALSE">
      <xsd:simpleType>
        <xsd:restriction base="dms:Number"/>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a2b066-db03-45e9-a911-ef9f0be93d4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a47ac58-b6f7-4d3c-bb58-bfe4a2f5d6aa}" ma:internalName="TaxCatchAll" ma:showField="CatchAllData" ma:web="b9a2b066-db03-45e9-a911-ef9f0be93d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F3445A-2BAE-426E-9CF2-7E362C25D3F8}">
  <ds:schemaRefs>
    <ds:schemaRef ds:uri="http://schemas.microsoft.com/office/2006/metadata/properties"/>
    <ds:schemaRef ds:uri="http://schemas.microsoft.com/office/infopath/2007/PartnerControls"/>
    <ds:schemaRef ds:uri="b9a2b066-db03-45e9-a911-ef9f0be93d4e"/>
    <ds:schemaRef ds:uri="fe61be33-cbaf-4c94-b58a-a34d929eaf4f"/>
  </ds:schemaRefs>
</ds:datastoreItem>
</file>

<file path=customXml/itemProps2.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3.xml><?xml version="1.0" encoding="utf-8"?>
<ds:datastoreItem xmlns:ds="http://schemas.openxmlformats.org/officeDocument/2006/customXml" ds:itemID="{C59F7A44-E706-460B-897C-7A1BFD36CF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Rapport méthodologique</vt:lpstr>
      <vt:lpstr>Grille_saturation_IC</vt:lpstr>
      <vt:lpstr>Grille_saturation_PDI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Daphne WANG</cp:lastModifiedBy>
  <cp:revision/>
  <dcterms:created xsi:type="dcterms:W3CDTF">2017-10-10T11:47:39Z</dcterms:created>
  <dcterms:modified xsi:type="dcterms:W3CDTF">2025-02-07T00:03:37Z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0x0101005CE36845BBC7E045BADC55076FCBCE54</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