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gan Henery\Documents\Projects\CAR1903\Dernière version\"/>
    </mc:Choice>
  </mc:AlternateContent>
  <bookViews>
    <workbookView xWindow="0" yWindow="0" windowWidth="23040" windowHeight="8904" firstSheet="3" activeTab="3"/>
  </bookViews>
  <sheets>
    <sheet name="Introduction" sheetId="20" r:id="rId1"/>
    <sheet name="Données brutes" sheetId="32" r:id="rId2"/>
    <sheet name="Données nettoyées" sheetId="11" r:id="rId3"/>
    <sheet name="Nettoyage des données" sheetId="21" r:id="rId4"/>
    <sheet name="Cotations" sheetId="26" r:id="rId5"/>
    <sheet name="Prix Min-Max" sheetId="27" r:id="rId6"/>
    <sheet name="Prix médians" sheetId="3" r:id="rId7"/>
    <sheet name="Coût médian du PMAS" sheetId="9" r:id="rId8"/>
    <sheet name="Comparaison Février-Mars" sheetId="30" r:id="rId9"/>
    <sheet name="Evolution catégories PMAS" sheetId="28" r:id="rId10"/>
    <sheet name="Comp. médianes PMAS - Fév Mars" sheetId="31" r:id="rId11"/>
    <sheet name="Evolution tous produits" sheetId="29" r:id="rId12"/>
    <sheet name="Questionnaire KOBO" sheetId="24" r:id="rId13"/>
    <sheet name="Choix KOBO" sheetId="23" r:id="rId14"/>
  </sheets>
  <externalReferences>
    <externalReference r:id="rId15"/>
    <externalReference r:id="rId16"/>
  </externalReferences>
  <definedNames>
    <definedName name="_xlnm._FilterDatabase" localSheetId="1" hidden="1">'Données brutes'!$A$1:$DQ$444</definedName>
    <definedName name="_xlnm._FilterDatabase" localSheetId="2" hidden="1">'Données nettoyées'!$A$2:$CF$318</definedName>
    <definedName name="_xlnm._FilterDatabase" localSheetId="3" hidden="1">'Nettoyage des données'!$A$516:$H$516</definedName>
  </definedNames>
  <calcPr calcId="162913"/>
</workbook>
</file>

<file path=xl/calcChain.xml><?xml version="1.0" encoding="utf-8"?>
<calcChain xmlns="http://schemas.openxmlformats.org/spreadsheetml/2006/main">
  <c r="BA206" i="29" l="1"/>
  <c r="BA207" i="29"/>
  <c r="BA208" i="29"/>
  <c r="BA209" i="29"/>
  <c r="BA210" i="29"/>
  <c r="BA211" i="29"/>
  <c r="BA212" i="29"/>
  <c r="BA213" i="29"/>
  <c r="BA214" i="29"/>
  <c r="BA215" i="29"/>
  <c r="BA216" i="29"/>
  <c r="BA217" i="29"/>
  <c r="BA218" i="29"/>
  <c r="BA219" i="29"/>
  <c r="BA220" i="29"/>
  <c r="BA221" i="29"/>
  <c r="BA222" i="29"/>
  <c r="BA205" i="29"/>
  <c r="AP206" i="29"/>
  <c r="AP207" i="29"/>
  <c r="AP208" i="29"/>
  <c r="AP209" i="29"/>
  <c r="AP210" i="29"/>
  <c r="AP211" i="29"/>
  <c r="AP212" i="29"/>
  <c r="AP213" i="29"/>
  <c r="AP214" i="29"/>
  <c r="AP215" i="29"/>
  <c r="AP216" i="29"/>
  <c r="AP217" i="29"/>
  <c r="AP218" i="29"/>
  <c r="AP219" i="29"/>
  <c r="AP220" i="29"/>
  <c r="AP221" i="29"/>
  <c r="AP222" i="29"/>
  <c r="AP205" i="29"/>
  <c r="AE206" i="29"/>
  <c r="AE207" i="29"/>
  <c r="AE208" i="29"/>
  <c r="AE209" i="29"/>
  <c r="AE210" i="29"/>
  <c r="AE211" i="29"/>
  <c r="AE212" i="29"/>
  <c r="AE213" i="29"/>
  <c r="AE214" i="29"/>
  <c r="AE215" i="29"/>
  <c r="AE216" i="29"/>
  <c r="AE217" i="29"/>
  <c r="AE218" i="29"/>
  <c r="AE219" i="29"/>
  <c r="AE220" i="29"/>
  <c r="AE221" i="29"/>
  <c r="AE222" i="29"/>
  <c r="AE205" i="29"/>
  <c r="T206" i="29"/>
  <c r="T207" i="29"/>
  <c r="T208" i="29"/>
  <c r="T209" i="29"/>
  <c r="T210" i="29"/>
  <c r="T211" i="29"/>
  <c r="T212" i="29"/>
  <c r="T213" i="29"/>
  <c r="T214" i="29"/>
  <c r="T215" i="29"/>
  <c r="T216" i="29"/>
  <c r="T217" i="29"/>
  <c r="T218" i="29"/>
  <c r="T219" i="29"/>
  <c r="T220" i="29"/>
  <c r="T221" i="29"/>
  <c r="T222" i="29"/>
  <c r="T205" i="29"/>
  <c r="I206" i="29"/>
  <c r="I207" i="29"/>
  <c r="I208" i="29"/>
  <c r="I209" i="29"/>
  <c r="I210" i="29"/>
  <c r="I211" i="29"/>
  <c r="I212" i="29"/>
  <c r="I213" i="29"/>
  <c r="I214" i="29"/>
  <c r="I215" i="29"/>
  <c r="I216" i="29"/>
  <c r="I217" i="29"/>
  <c r="I218" i="29"/>
  <c r="I219" i="29"/>
  <c r="I220" i="29"/>
  <c r="I221" i="29"/>
  <c r="I222" i="29"/>
  <c r="I205" i="29"/>
  <c r="T161" i="29"/>
  <c r="T162" i="29"/>
  <c r="T163" i="29"/>
  <c r="T164" i="29"/>
  <c r="T165" i="29"/>
  <c r="T166" i="29"/>
  <c r="T167" i="29"/>
  <c r="T168" i="29"/>
  <c r="T169" i="29"/>
  <c r="T170" i="29"/>
  <c r="T171" i="29"/>
  <c r="T172" i="29"/>
  <c r="T173" i="29"/>
  <c r="T174" i="29"/>
  <c r="T175" i="29"/>
  <c r="T176" i="29"/>
  <c r="T177" i="29"/>
  <c r="T160" i="29"/>
  <c r="I161" i="29"/>
  <c r="I162" i="29"/>
  <c r="I163" i="29"/>
  <c r="I164" i="29"/>
  <c r="I165" i="29"/>
  <c r="I166" i="29"/>
  <c r="I167" i="29"/>
  <c r="I168" i="29"/>
  <c r="I169" i="29"/>
  <c r="I170" i="29"/>
  <c r="I171" i="29"/>
  <c r="I172" i="29"/>
  <c r="I173" i="29"/>
  <c r="I174" i="29"/>
  <c r="I175" i="29"/>
  <c r="I176" i="29"/>
  <c r="I177" i="29"/>
  <c r="I160" i="29"/>
  <c r="BM117" i="29"/>
  <c r="BM118" i="29"/>
  <c r="BM119" i="29"/>
  <c r="BM120" i="29"/>
  <c r="BM121" i="29"/>
  <c r="BM122" i="29"/>
  <c r="BM123" i="29"/>
  <c r="BM124" i="29"/>
  <c r="BM125" i="29"/>
  <c r="BM126" i="29"/>
  <c r="BM127" i="29"/>
  <c r="BM128" i="29"/>
  <c r="BM129" i="29"/>
  <c r="BM130" i="29"/>
  <c r="BM131" i="29"/>
  <c r="BM132" i="29"/>
  <c r="BM133" i="29"/>
  <c r="BM116" i="29"/>
  <c r="BB117" i="29"/>
  <c r="BB118" i="29"/>
  <c r="BB119" i="29"/>
  <c r="BB120" i="29"/>
  <c r="BB121" i="29"/>
  <c r="BB122" i="29"/>
  <c r="BB123" i="29"/>
  <c r="BB124" i="29"/>
  <c r="BB125" i="29"/>
  <c r="BB126" i="29"/>
  <c r="BB127" i="29"/>
  <c r="BB128" i="29"/>
  <c r="BB129" i="29"/>
  <c r="BB130" i="29"/>
  <c r="BB131" i="29"/>
  <c r="BB132" i="29"/>
  <c r="BB133" i="29"/>
  <c r="BB116" i="29"/>
  <c r="AP117" i="29"/>
  <c r="AP118" i="29"/>
  <c r="AP119" i="29"/>
  <c r="AP120" i="29"/>
  <c r="AP121" i="29"/>
  <c r="AP122" i="29"/>
  <c r="AP123" i="29"/>
  <c r="AP124" i="29"/>
  <c r="AP125" i="29"/>
  <c r="AP126" i="29"/>
  <c r="AP127" i="29"/>
  <c r="AP128" i="29"/>
  <c r="AP129" i="29"/>
  <c r="AP130" i="29"/>
  <c r="AP131" i="29"/>
  <c r="AP132" i="29"/>
  <c r="AP133" i="29"/>
  <c r="AP116" i="29"/>
  <c r="AE117" i="29"/>
  <c r="AE118" i="29"/>
  <c r="AE119" i="29"/>
  <c r="AE120" i="29"/>
  <c r="AE121" i="29"/>
  <c r="AE122" i="29"/>
  <c r="AE123" i="29"/>
  <c r="AE124" i="29"/>
  <c r="AE125" i="29"/>
  <c r="AE126" i="29"/>
  <c r="AE127" i="29"/>
  <c r="AE128" i="29"/>
  <c r="AE129" i="29"/>
  <c r="AE130" i="29"/>
  <c r="AE131" i="29"/>
  <c r="AE132" i="29"/>
  <c r="AE133" i="29"/>
  <c r="AE116" i="29"/>
  <c r="T117" i="29"/>
  <c r="T118" i="29"/>
  <c r="T119" i="29"/>
  <c r="T120" i="29"/>
  <c r="T121" i="29"/>
  <c r="T122" i="29"/>
  <c r="T123" i="29"/>
  <c r="T124" i="29"/>
  <c r="T125" i="29"/>
  <c r="T126" i="29"/>
  <c r="T127" i="29"/>
  <c r="T128" i="29"/>
  <c r="T129" i="29"/>
  <c r="T130" i="29"/>
  <c r="T131" i="29"/>
  <c r="T132" i="29"/>
  <c r="T133" i="29"/>
  <c r="T116" i="29"/>
  <c r="I117" i="29"/>
  <c r="I118" i="29"/>
  <c r="I119" i="29"/>
  <c r="I120" i="29"/>
  <c r="I121" i="29"/>
  <c r="I122" i="29"/>
  <c r="I123" i="29"/>
  <c r="I124" i="29"/>
  <c r="I125" i="29"/>
  <c r="I126" i="29"/>
  <c r="I127" i="29"/>
  <c r="I128" i="29"/>
  <c r="I129" i="29"/>
  <c r="I130" i="29"/>
  <c r="I131" i="29"/>
  <c r="I132" i="29"/>
  <c r="I133" i="29"/>
  <c r="I116" i="29"/>
  <c r="AP73" i="29"/>
  <c r="AP74" i="29"/>
  <c r="AP75" i="29"/>
  <c r="AP76" i="29"/>
  <c r="AP77" i="29"/>
  <c r="AP78" i="29"/>
  <c r="AP79" i="29"/>
  <c r="AP80" i="29"/>
  <c r="AP81" i="29"/>
  <c r="AP82" i="29"/>
  <c r="AP83" i="29"/>
  <c r="AP84" i="29"/>
  <c r="AP85" i="29"/>
  <c r="AP86" i="29"/>
  <c r="AP87" i="29"/>
  <c r="AP88" i="29"/>
  <c r="AP89" i="29"/>
  <c r="AP72" i="29"/>
  <c r="AE73" i="29"/>
  <c r="AE74" i="29"/>
  <c r="AE75" i="29"/>
  <c r="AE76" i="29"/>
  <c r="AE77" i="29"/>
  <c r="AE78" i="29"/>
  <c r="AE79" i="29"/>
  <c r="AE80" i="29"/>
  <c r="AE81" i="29"/>
  <c r="AE82" i="29"/>
  <c r="AE83" i="29"/>
  <c r="AE84" i="29"/>
  <c r="AE85" i="29"/>
  <c r="AE86" i="29"/>
  <c r="AE87" i="29"/>
  <c r="AE88" i="29"/>
  <c r="AE89" i="29"/>
  <c r="AE72" i="29"/>
  <c r="T73" i="29"/>
  <c r="T74" i="29"/>
  <c r="T75" i="29"/>
  <c r="T76" i="29"/>
  <c r="T77" i="29"/>
  <c r="T78" i="29"/>
  <c r="T79" i="29"/>
  <c r="T80" i="29"/>
  <c r="T81" i="29"/>
  <c r="T82" i="29"/>
  <c r="T83" i="29"/>
  <c r="T84" i="29"/>
  <c r="T85" i="29"/>
  <c r="T86" i="29"/>
  <c r="T87" i="29"/>
  <c r="T88" i="29"/>
  <c r="T89" i="29"/>
  <c r="T72" i="29"/>
  <c r="I73" i="29"/>
  <c r="I74" i="29"/>
  <c r="I75" i="29"/>
  <c r="I76" i="29"/>
  <c r="I77" i="29"/>
  <c r="I78" i="29"/>
  <c r="I79" i="29"/>
  <c r="I80" i="29"/>
  <c r="I81" i="29"/>
  <c r="I82" i="29"/>
  <c r="I83" i="29"/>
  <c r="I84" i="29"/>
  <c r="I85" i="29"/>
  <c r="I86" i="29"/>
  <c r="I87" i="29"/>
  <c r="I88" i="29"/>
  <c r="I89" i="29"/>
  <c r="I72" i="29"/>
  <c r="BA30" i="29"/>
  <c r="BA31" i="29"/>
  <c r="BA32" i="29"/>
  <c r="BA33" i="29"/>
  <c r="BA34" i="29"/>
  <c r="BA35" i="29"/>
  <c r="BA36" i="29"/>
  <c r="BA37" i="29"/>
  <c r="BA38" i="29"/>
  <c r="BA39" i="29"/>
  <c r="BA40" i="29"/>
  <c r="BA41" i="29"/>
  <c r="BA42" i="29"/>
  <c r="BA43" i="29"/>
  <c r="BA44" i="29"/>
  <c r="BA45" i="29"/>
  <c r="BA46" i="29"/>
  <c r="BA29" i="29"/>
  <c r="AP30" i="29"/>
  <c r="AP31" i="29"/>
  <c r="AP32" i="29"/>
  <c r="AP33" i="29"/>
  <c r="AP34" i="29"/>
  <c r="AP35" i="29"/>
  <c r="AP36" i="29"/>
  <c r="AP37" i="29"/>
  <c r="AP38" i="29"/>
  <c r="AP39" i="29"/>
  <c r="AP40" i="29"/>
  <c r="AP41" i="29"/>
  <c r="AP42" i="29"/>
  <c r="AP43" i="29"/>
  <c r="AP44" i="29"/>
  <c r="AP45" i="29"/>
  <c r="AP46" i="29"/>
  <c r="AP29" i="29"/>
  <c r="AE46" i="29" a="1"/>
  <c r="AE46" i="29"/>
  <c r="T46" i="29" a="1"/>
  <c r="T46" i="29"/>
  <c r="AE30" i="29"/>
  <c r="AE31" i="29"/>
  <c r="AE32" i="29"/>
  <c r="AE33" i="29"/>
  <c r="AE34" i="29"/>
  <c r="AE35" i="29"/>
  <c r="AE36" i="29"/>
  <c r="AE37" i="29"/>
  <c r="AE38" i="29"/>
  <c r="AE39" i="29"/>
  <c r="AE40" i="29"/>
  <c r="AE41" i="29"/>
  <c r="AE42" i="29"/>
  <c r="AE43" i="29"/>
  <c r="AE44" i="29"/>
  <c r="AE45" i="29"/>
  <c r="T30" i="29"/>
  <c r="T31" i="29"/>
  <c r="T32" i="29"/>
  <c r="T33" i="29"/>
  <c r="T34" i="29"/>
  <c r="T35" i="29"/>
  <c r="T36" i="29"/>
  <c r="T37" i="29"/>
  <c r="T38" i="29"/>
  <c r="T39" i="29"/>
  <c r="T40" i="29"/>
  <c r="T41" i="29"/>
  <c r="T42" i="29"/>
  <c r="T43" i="29"/>
  <c r="T44" i="29"/>
  <c r="T45" i="29"/>
  <c r="I30" i="29"/>
  <c r="I31" i="29"/>
  <c r="I32" i="29"/>
  <c r="I33" i="29"/>
  <c r="I35" i="29"/>
  <c r="I36" i="29"/>
  <c r="I37" i="29"/>
  <c r="I38" i="29"/>
  <c r="I39" i="29"/>
  <c r="I40" i="29"/>
  <c r="I41" i="29"/>
  <c r="I42" i="29"/>
  <c r="I43" i="29"/>
  <c r="I44" i="29"/>
  <c r="I45" i="29"/>
  <c r="I46" i="29"/>
  <c r="AE29" i="29"/>
  <c r="T29" i="29"/>
  <c r="I29" i="29"/>
  <c r="I14" i="29"/>
  <c r="I34" i="29" s="1"/>
  <c r="I14" i="31"/>
  <c r="I13" i="31"/>
  <c r="I10" i="31"/>
  <c r="I8" i="31"/>
  <c r="I5" i="31"/>
  <c r="I4" i="31"/>
  <c r="I3" i="31"/>
  <c r="G14" i="31"/>
  <c r="G13" i="31"/>
  <c r="G10" i="31"/>
  <c r="G8" i="31"/>
  <c r="G5" i="31"/>
  <c r="G4" i="31"/>
  <c r="G3" i="31"/>
  <c r="C13" i="31"/>
  <c r="E13" i="31"/>
  <c r="E10" i="31"/>
  <c r="E8" i="31"/>
  <c r="E5" i="31"/>
  <c r="E4" i="31"/>
  <c r="E3" i="31"/>
  <c r="E14" i="31"/>
  <c r="C14" i="31"/>
  <c r="C10" i="31"/>
  <c r="C8" i="31"/>
  <c r="C5" i="31"/>
  <c r="C4" i="31"/>
  <c r="C3" i="31"/>
  <c r="W83" i="28"/>
  <c r="W84" i="28"/>
  <c r="W85" i="28"/>
  <c r="W86" i="28"/>
  <c r="W87" i="28"/>
  <c r="W88" i="28"/>
  <c r="W89" i="28"/>
  <c r="W90" i="28"/>
  <c r="W91" i="28"/>
  <c r="W92" i="28"/>
  <c r="W93" i="28"/>
  <c r="W94" i="28"/>
  <c r="W95" i="28"/>
  <c r="W96" i="28"/>
  <c r="W97" i="28"/>
  <c r="W98" i="28"/>
  <c r="W99" i="28"/>
  <c r="W82" i="28"/>
  <c r="W59" i="28"/>
  <c r="W60" i="28"/>
  <c r="W61" i="28"/>
  <c r="W62" i="28"/>
  <c r="W63" i="28"/>
  <c r="W64" i="28"/>
  <c r="W65" i="28"/>
  <c r="W66" i="28"/>
  <c r="W67" i="28"/>
  <c r="W68" i="28"/>
  <c r="W69" i="28"/>
  <c r="W70" i="28"/>
  <c r="W71" i="28"/>
  <c r="W72" i="28"/>
  <c r="W73" i="28"/>
  <c r="W74" i="28"/>
  <c r="W75" i="28"/>
  <c r="W58" i="28"/>
  <c r="W35" i="28"/>
  <c r="W36" i="28"/>
  <c r="W37" i="28"/>
  <c r="W38" i="28"/>
  <c r="W39" i="28"/>
  <c r="W40" i="28"/>
  <c r="W41" i="28"/>
  <c r="W42" i="28"/>
  <c r="W43" i="28"/>
  <c r="W44" i="28"/>
  <c r="W45" i="28"/>
  <c r="W46" i="28"/>
  <c r="W47" i="28"/>
  <c r="W48" i="28"/>
  <c r="W49" i="28"/>
  <c r="W50" i="28"/>
  <c r="W51" i="28"/>
  <c r="W34" i="28"/>
  <c r="W12" i="28"/>
  <c r="W13" i="28"/>
  <c r="W14" i="28"/>
  <c r="W15" i="28"/>
  <c r="W16" i="28"/>
  <c r="W17" i="28"/>
  <c r="W18" i="28"/>
  <c r="W19" i="28"/>
  <c r="W20" i="28"/>
  <c r="W21" i="28"/>
  <c r="W22" i="28"/>
  <c r="W23" i="28"/>
  <c r="W24" i="28"/>
  <c r="W25" i="28"/>
  <c r="W26" i="28"/>
  <c r="W27" i="28"/>
  <c r="W10" i="28"/>
  <c r="S11" i="28"/>
  <c r="AN205" i="29" l="1"/>
  <c r="AY205" i="29"/>
  <c r="AC205" i="29"/>
  <c r="R205" i="29"/>
  <c r="G205" i="29"/>
  <c r="R160" i="29"/>
  <c r="G160" i="29"/>
  <c r="BK119" i="29"/>
  <c r="BK128" i="29"/>
  <c r="BK116" i="29"/>
  <c r="AZ116" i="29"/>
  <c r="AZ117" i="29"/>
  <c r="AZ118" i="29"/>
  <c r="AZ119" i="29"/>
  <c r="AZ120" i="29"/>
  <c r="AZ121" i="29"/>
  <c r="AZ122" i="29"/>
  <c r="AZ123" i="29"/>
  <c r="AZ125" i="29"/>
  <c r="AZ126" i="29"/>
  <c r="AZ128" i="29"/>
  <c r="AZ129" i="29"/>
  <c r="AZ130" i="29"/>
  <c r="AZ131" i="29"/>
  <c r="AZ132" i="29"/>
  <c r="AZ124" i="29"/>
  <c r="AN118" i="29"/>
  <c r="AN116" i="29"/>
  <c r="AC116" i="29"/>
  <c r="R116" i="29"/>
  <c r="G116" i="29"/>
  <c r="AN72" i="29"/>
  <c r="AC72" i="29"/>
  <c r="R72" i="29"/>
  <c r="G72" i="29"/>
  <c r="AY29" i="29"/>
  <c r="AN29" i="29"/>
  <c r="AC29" i="29"/>
  <c r="R29" i="29"/>
  <c r="R37" i="29"/>
  <c r="G29" i="29"/>
  <c r="T14" i="28"/>
  <c r="U11" i="28"/>
  <c r="U15" i="28"/>
  <c r="U26" i="28"/>
  <c r="J11" i="28"/>
  <c r="P11" i="28"/>
  <c r="Q11" i="28"/>
  <c r="R11" i="28"/>
  <c r="T11" i="28"/>
  <c r="AD186" i="29" l="1" a="1"/>
  <c r="AD186" i="29" s="1"/>
  <c r="S186" i="29" a="1"/>
  <c r="S186" i="29" s="1"/>
  <c r="H186" i="29" a="1"/>
  <c r="H186" i="29" s="1"/>
  <c r="AO186" i="29" a="1"/>
  <c r="AO186" i="29" s="1"/>
  <c r="BA113" i="29" l="1"/>
  <c r="U84" i="28"/>
  <c r="U85" i="28"/>
  <c r="U86" i="28"/>
  <c r="U87" i="28"/>
  <c r="U88" i="28"/>
  <c r="U89" i="28"/>
  <c r="U90" i="28"/>
  <c r="U91" i="28"/>
  <c r="U92" i="28"/>
  <c r="U95" i="28"/>
  <c r="U96" i="28"/>
  <c r="U97" i="28"/>
  <c r="U98" i="28"/>
  <c r="U99" i="28"/>
  <c r="U83" i="28"/>
  <c r="J12" i="28"/>
  <c r="U12" i="28" s="1"/>
  <c r="J13" i="28"/>
  <c r="U13" i="28" s="1"/>
  <c r="J14" i="28"/>
  <c r="U14" i="28" s="1"/>
  <c r="J16" i="28"/>
  <c r="U16" i="28" s="1"/>
  <c r="J17" i="28"/>
  <c r="U17" i="28" s="1"/>
  <c r="J18" i="28"/>
  <c r="U18" i="28" s="1"/>
  <c r="J19" i="28"/>
  <c r="U19" i="28" s="1"/>
  <c r="J20" i="28"/>
  <c r="U20" i="28" s="1"/>
  <c r="J23" i="28"/>
  <c r="U23" i="28" s="1"/>
  <c r="J24" i="28"/>
  <c r="U24" i="28" s="1"/>
  <c r="J25" i="28"/>
  <c r="U25" i="28" s="1"/>
  <c r="J27" i="28"/>
  <c r="U27" i="28" s="1"/>
  <c r="J35" i="28"/>
  <c r="U60" i="28"/>
  <c r="U61" i="28"/>
  <c r="U62" i="28"/>
  <c r="U63" i="28"/>
  <c r="U64" i="28"/>
  <c r="U65" i="28"/>
  <c r="U66" i="28"/>
  <c r="U67" i="28"/>
  <c r="U68" i="28"/>
  <c r="U71" i="28"/>
  <c r="U72" i="28"/>
  <c r="U73" i="28"/>
  <c r="U74" i="28"/>
  <c r="U75" i="28"/>
  <c r="U59" i="28"/>
  <c r="U36" i="28"/>
  <c r="U37" i="28"/>
  <c r="U38" i="28"/>
  <c r="U39" i="28"/>
  <c r="U40" i="28"/>
  <c r="U41" i="28"/>
  <c r="U42" i="28"/>
  <c r="U43" i="28"/>
  <c r="U44" i="28"/>
  <c r="U47" i="28"/>
  <c r="U48" i="28"/>
  <c r="U49" i="28"/>
  <c r="U50" i="28"/>
  <c r="U51" i="28"/>
  <c r="U35" i="28"/>
  <c r="B37" i="29" l="1"/>
  <c r="B38" i="29"/>
  <c r="B39" i="29"/>
  <c r="B42" i="29"/>
  <c r="B43" i="29"/>
  <c r="B44" i="29"/>
  <c r="B45" i="29"/>
  <c r="B26" i="29"/>
  <c r="T27" i="28" l="1"/>
  <c r="S27" i="28"/>
  <c r="R27" i="28"/>
  <c r="Q27" i="28"/>
  <c r="P27" i="28"/>
  <c r="T26" i="28"/>
  <c r="S26" i="28"/>
  <c r="R26" i="28"/>
  <c r="Q26" i="28"/>
  <c r="P26" i="28"/>
  <c r="T25" i="28"/>
  <c r="S25" i="28"/>
  <c r="R25" i="28"/>
  <c r="Q25" i="28"/>
  <c r="P25" i="28"/>
  <c r="T24" i="28"/>
  <c r="S24" i="28"/>
  <c r="R24" i="28"/>
  <c r="Q24" i="28"/>
  <c r="P24" i="28"/>
  <c r="T23" i="28"/>
  <c r="S23" i="28"/>
  <c r="R23" i="28"/>
  <c r="Q23" i="28"/>
  <c r="P23" i="28"/>
  <c r="T20" i="28"/>
  <c r="S20" i="28"/>
  <c r="R20" i="28"/>
  <c r="Q20" i="28"/>
  <c r="P20" i="28"/>
  <c r="T19" i="28"/>
  <c r="S19" i="28"/>
  <c r="R19" i="28"/>
  <c r="Q19" i="28"/>
  <c r="P19" i="28"/>
  <c r="T18" i="28"/>
  <c r="S18" i="28"/>
  <c r="R18" i="28"/>
  <c r="Q18" i="28"/>
  <c r="P18" i="28"/>
  <c r="T17" i="28"/>
  <c r="S17" i="28"/>
  <c r="R17" i="28"/>
  <c r="Q17" i="28"/>
  <c r="P17" i="28"/>
  <c r="T16" i="28"/>
  <c r="S16" i="28"/>
  <c r="R16" i="28"/>
  <c r="Q16" i="28"/>
  <c r="P16" i="28"/>
  <c r="T15" i="28"/>
  <c r="S15" i="28"/>
  <c r="R15" i="28"/>
  <c r="Q15" i="28"/>
  <c r="P15" i="28"/>
  <c r="S14" i="28"/>
  <c r="R14" i="28"/>
  <c r="Q14" i="28"/>
  <c r="P14" i="28"/>
  <c r="T13" i="28"/>
  <c r="S13" i="28"/>
  <c r="R13" i="28"/>
  <c r="Q13" i="28"/>
  <c r="P13" i="28"/>
  <c r="T12" i="28"/>
  <c r="S12" i="28"/>
  <c r="R12" i="28"/>
  <c r="Q12" i="28"/>
  <c r="P12" i="28"/>
  <c r="P35" i="28"/>
  <c r="Q35" i="28"/>
  <c r="R35" i="28"/>
  <c r="S35" i="28"/>
  <c r="T35" i="28"/>
  <c r="J36" i="28"/>
  <c r="P36" i="28"/>
  <c r="Q36" i="28"/>
  <c r="R36" i="28"/>
  <c r="S36" i="28"/>
  <c r="T36" i="28"/>
  <c r="J37" i="28"/>
  <c r="P37" i="28"/>
  <c r="Q37" i="28"/>
  <c r="R37" i="28"/>
  <c r="S37" i="28"/>
  <c r="T37" i="28"/>
  <c r="J38" i="28"/>
  <c r="P38" i="28"/>
  <c r="Q38" i="28"/>
  <c r="R38" i="28"/>
  <c r="S38" i="28"/>
  <c r="T38" i="28"/>
  <c r="J39" i="28"/>
  <c r="P39" i="28"/>
  <c r="Q39" i="28"/>
  <c r="R39" i="28"/>
  <c r="S39" i="28"/>
  <c r="T39" i="28"/>
  <c r="P40" i="28"/>
  <c r="Q40" i="28"/>
  <c r="R40" i="28"/>
  <c r="S40" i="28"/>
  <c r="T40" i="28"/>
  <c r="J41" i="28"/>
  <c r="P41" i="28"/>
  <c r="Q41" i="28"/>
  <c r="R41" i="28"/>
  <c r="S41" i="28"/>
  <c r="T41" i="28"/>
  <c r="J42" i="28"/>
  <c r="P42" i="28"/>
  <c r="Q42" i="28"/>
  <c r="R42" i="28"/>
  <c r="S42" i="28"/>
  <c r="T42" i="28"/>
  <c r="J43" i="28"/>
  <c r="P43" i="28"/>
  <c r="Q43" i="28"/>
  <c r="R43" i="28"/>
  <c r="S43" i="28"/>
  <c r="T43" i="28"/>
  <c r="J44" i="28"/>
  <c r="P44" i="28"/>
  <c r="Q44" i="28"/>
  <c r="R44" i="28"/>
  <c r="S44" i="28"/>
  <c r="T44" i="28"/>
  <c r="J47" i="28"/>
  <c r="P47" i="28"/>
  <c r="Q47" i="28"/>
  <c r="R47" i="28"/>
  <c r="S47" i="28"/>
  <c r="T47" i="28"/>
  <c r="J48" i="28"/>
  <c r="P48" i="28"/>
  <c r="Q48" i="28"/>
  <c r="R48" i="28"/>
  <c r="S48" i="28"/>
  <c r="T48" i="28"/>
  <c r="J49" i="28"/>
  <c r="P49" i="28"/>
  <c r="Q49" i="28"/>
  <c r="R49" i="28"/>
  <c r="S49" i="28"/>
  <c r="T49" i="28"/>
  <c r="R176" i="29"/>
  <c r="Q176" i="29"/>
  <c r="P176" i="29"/>
  <c r="O176" i="29"/>
  <c r="N176" i="29"/>
  <c r="M176" i="29"/>
  <c r="R175" i="29"/>
  <c r="Q175" i="29"/>
  <c r="P175" i="29"/>
  <c r="O175" i="29"/>
  <c r="N175" i="29"/>
  <c r="M175" i="29"/>
  <c r="R174" i="29"/>
  <c r="Q174" i="29"/>
  <c r="P174" i="29"/>
  <c r="O174" i="29"/>
  <c r="N174" i="29"/>
  <c r="M174" i="29"/>
  <c r="R173" i="29"/>
  <c r="Q173" i="29"/>
  <c r="P173" i="29"/>
  <c r="O173" i="29"/>
  <c r="N173" i="29"/>
  <c r="M173" i="29"/>
  <c r="R170" i="29"/>
  <c r="Q170" i="29"/>
  <c r="P170" i="29"/>
  <c r="O170" i="29"/>
  <c r="N170" i="29"/>
  <c r="M170" i="29"/>
  <c r="R169" i="29"/>
  <c r="Q169" i="29"/>
  <c r="P169" i="29"/>
  <c r="O169" i="29"/>
  <c r="N169" i="29"/>
  <c r="M169" i="29"/>
  <c r="R168" i="29"/>
  <c r="Q168" i="29"/>
  <c r="P168" i="29"/>
  <c r="O168" i="29"/>
  <c r="N168" i="29"/>
  <c r="M168" i="29"/>
  <c r="R167" i="29"/>
  <c r="Q167" i="29"/>
  <c r="P167" i="29"/>
  <c r="O167" i="29"/>
  <c r="N167" i="29"/>
  <c r="M167" i="29"/>
  <c r="R166" i="29"/>
  <c r="Q166" i="29"/>
  <c r="P166" i="29"/>
  <c r="O166" i="29"/>
  <c r="N166" i="29"/>
  <c r="M166" i="29"/>
  <c r="R165" i="29"/>
  <c r="Q165" i="29"/>
  <c r="P165" i="29"/>
  <c r="O165" i="29"/>
  <c r="N165" i="29"/>
  <c r="M165" i="29"/>
  <c r="R164" i="29"/>
  <c r="Q164" i="29"/>
  <c r="P164" i="29"/>
  <c r="O164" i="29"/>
  <c r="N164" i="29"/>
  <c r="M164" i="29"/>
  <c r="R163" i="29"/>
  <c r="Q163" i="29"/>
  <c r="P163" i="29"/>
  <c r="O163" i="29"/>
  <c r="N163" i="29"/>
  <c r="M163" i="29"/>
  <c r="R162" i="29"/>
  <c r="Q162" i="29"/>
  <c r="P162" i="29"/>
  <c r="O162" i="29"/>
  <c r="N162" i="29"/>
  <c r="M162" i="29"/>
  <c r="R161" i="29"/>
  <c r="Q161" i="29"/>
  <c r="P161" i="29"/>
  <c r="O161" i="29"/>
  <c r="N161" i="29"/>
  <c r="M161" i="29"/>
  <c r="S157" i="29"/>
  <c r="R157" i="29"/>
  <c r="Q157" i="29"/>
  <c r="P157" i="29"/>
  <c r="O157" i="29"/>
  <c r="N157" i="29"/>
  <c r="M157" i="29"/>
  <c r="G176" i="29"/>
  <c r="F176" i="29"/>
  <c r="E176" i="29"/>
  <c r="D176" i="29"/>
  <c r="C176" i="29"/>
  <c r="B176" i="29"/>
  <c r="G175" i="29"/>
  <c r="F175" i="29"/>
  <c r="E175" i="29"/>
  <c r="D175" i="29"/>
  <c r="C175" i="29"/>
  <c r="B175" i="29"/>
  <c r="G174" i="29"/>
  <c r="F174" i="29"/>
  <c r="E174" i="29"/>
  <c r="D174" i="29"/>
  <c r="C174" i="29"/>
  <c r="B174" i="29"/>
  <c r="G173" i="29"/>
  <c r="F173" i="29"/>
  <c r="E173" i="29"/>
  <c r="D173" i="29"/>
  <c r="C173" i="29"/>
  <c r="B173" i="29"/>
  <c r="G170" i="29"/>
  <c r="F170" i="29"/>
  <c r="E170" i="29"/>
  <c r="D170" i="29"/>
  <c r="C170" i="29"/>
  <c r="B170" i="29"/>
  <c r="G169" i="29"/>
  <c r="F169" i="29"/>
  <c r="E169" i="29"/>
  <c r="D169" i="29"/>
  <c r="C169" i="29"/>
  <c r="B169" i="29"/>
  <c r="G168" i="29"/>
  <c r="F168" i="29"/>
  <c r="E168" i="29"/>
  <c r="D168" i="29"/>
  <c r="C168" i="29"/>
  <c r="B168" i="29"/>
  <c r="G167" i="29"/>
  <c r="F167" i="29"/>
  <c r="E167" i="29"/>
  <c r="D167" i="29"/>
  <c r="C167" i="29"/>
  <c r="B167" i="29"/>
  <c r="G166" i="29"/>
  <c r="F166" i="29"/>
  <c r="E166" i="29"/>
  <c r="D166" i="29"/>
  <c r="C166" i="29"/>
  <c r="B166" i="29"/>
  <c r="G165" i="29"/>
  <c r="F165" i="29"/>
  <c r="E165" i="29"/>
  <c r="D165" i="29"/>
  <c r="C165" i="29"/>
  <c r="B165" i="29"/>
  <c r="G164" i="29"/>
  <c r="F164" i="29"/>
  <c r="E164" i="29"/>
  <c r="D164" i="29"/>
  <c r="C164" i="29"/>
  <c r="B164" i="29"/>
  <c r="G163" i="29"/>
  <c r="F163" i="29"/>
  <c r="E163" i="29"/>
  <c r="D163" i="29"/>
  <c r="C163" i="29"/>
  <c r="B163" i="29"/>
  <c r="G162" i="29"/>
  <c r="F162" i="29"/>
  <c r="E162" i="29"/>
  <c r="D162" i="29"/>
  <c r="C162" i="29"/>
  <c r="B162" i="29"/>
  <c r="G161" i="29"/>
  <c r="F161" i="29"/>
  <c r="E161" i="29"/>
  <c r="D161" i="29"/>
  <c r="C161" i="29"/>
  <c r="B161" i="29"/>
  <c r="H157" i="29"/>
  <c r="G157" i="29"/>
  <c r="F157" i="29"/>
  <c r="E157" i="29"/>
  <c r="D157" i="29"/>
  <c r="C157" i="29"/>
  <c r="B157" i="29"/>
  <c r="H187" i="29" a="1"/>
  <c r="H187" i="29" s="1"/>
  <c r="H188" i="29" a="1"/>
  <c r="H188" i="29" s="1"/>
  <c r="H190" i="29" a="1"/>
  <c r="H190" i="29" s="1"/>
  <c r="BK132" i="29"/>
  <c r="BJ132" i="29"/>
  <c r="BI132" i="29"/>
  <c r="BH132" i="29"/>
  <c r="BG132" i="29"/>
  <c r="BF132" i="29"/>
  <c r="BK131" i="29"/>
  <c r="BJ131" i="29"/>
  <c r="BI131" i="29"/>
  <c r="BH131" i="29"/>
  <c r="BG131" i="29"/>
  <c r="BF131" i="29"/>
  <c r="BK130" i="29"/>
  <c r="BJ130" i="29"/>
  <c r="BI130" i="29"/>
  <c r="BH130" i="29"/>
  <c r="BG130" i="29"/>
  <c r="BF130" i="29"/>
  <c r="BK129" i="29"/>
  <c r="BJ129" i="29"/>
  <c r="BI129" i="29"/>
  <c r="BH129" i="29"/>
  <c r="BG129" i="29"/>
  <c r="BF129" i="29"/>
  <c r="BK126" i="29"/>
  <c r="BJ126" i="29"/>
  <c r="BI126" i="29"/>
  <c r="BH126" i="29"/>
  <c r="BG126" i="29"/>
  <c r="BF126" i="29"/>
  <c r="BK125" i="29"/>
  <c r="BJ125" i="29"/>
  <c r="BI125" i="29"/>
  <c r="BH125" i="29"/>
  <c r="BG125" i="29"/>
  <c r="BF125" i="29"/>
  <c r="BK124" i="29"/>
  <c r="BJ124" i="29"/>
  <c r="BI124" i="29"/>
  <c r="BH124" i="29"/>
  <c r="BG124" i="29"/>
  <c r="BF124" i="29"/>
  <c r="BK123" i="29"/>
  <c r="BJ123" i="29"/>
  <c r="BI123" i="29"/>
  <c r="BH123" i="29"/>
  <c r="BG123" i="29"/>
  <c r="BF123" i="29"/>
  <c r="BK122" i="29"/>
  <c r="BJ122" i="29"/>
  <c r="BI122" i="29"/>
  <c r="BH122" i="29"/>
  <c r="BG122" i="29"/>
  <c r="BF122" i="29"/>
  <c r="BK121" i="29"/>
  <c r="BJ121" i="29"/>
  <c r="BI121" i="29"/>
  <c r="BH121" i="29"/>
  <c r="BG121" i="29"/>
  <c r="BF121" i="29"/>
  <c r="BK120" i="29"/>
  <c r="BJ120" i="29"/>
  <c r="BI120" i="29"/>
  <c r="BH120" i="29"/>
  <c r="BG120" i="29"/>
  <c r="BF120" i="29"/>
  <c r="BJ119" i="29"/>
  <c r="BI119" i="29"/>
  <c r="BH119" i="29"/>
  <c r="BG119" i="29"/>
  <c r="BF119" i="29"/>
  <c r="BK118" i="29"/>
  <c r="BJ118" i="29"/>
  <c r="BI118" i="29"/>
  <c r="BH118" i="29"/>
  <c r="BG118" i="29"/>
  <c r="BF118" i="29"/>
  <c r="BK117" i="29"/>
  <c r="BJ117" i="29"/>
  <c r="BI117" i="29"/>
  <c r="BH117" i="29"/>
  <c r="BG117" i="29"/>
  <c r="BF117" i="29"/>
  <c r="BL113" i="29"/>
  <c r="BK113" i="29"/>
  <c r="BJ113" i="29"/>
  <c r="BI113" i="29"/>
  <c r="BH113" i="29"/>
  <c r="BG113" i="29"/>
  <c r="BF113" i="29"/>
  <c r="AY132" i="29"/>
  <c r="AX132" i="29"/>
  <c r="AW132" i="29"/>
  <c r="AV132" i="29"/>
  <c r="AU132" i="29"/>
  <c r="AY131" i="29"/>
  <c r="AX131" i="29"/>
  <c r="AW131" i="29"/>
  <c r="AV131" i="29"/>
  <c r="AU131" i="29"/>
  <c r="AY130" i="29"/>
  <c r="AX130" i="29"/>
  <c r="AW130" i="29"/>
  <c r="AV130" i="29"/>
  <c r="AU130" i="29"/>
  <c r="AY129" i="29"/>
  <c r="AX129" i="29"/>
  <c r="AW129" i="29"/>
  <c r="AV129" i="29"/>
  <c r="AU129" i="29"/>
  <c r="AY126" i="29"/>
  <c r="AX126" i="29"/>
  <c r="AW126" i="29"/>
  <c r="AV126" i="29"/>
  <c r="AU126" i="29"/>
  <c r="AY125" i="29"/>
  <c r="AX125" i="29"/>
  <c r="AW125" i="29"/>
  <c r="AV125" i="29"/>
  <c r="AU125" i="29"/>
  <c r="AY124" i="29"/>
  <c r="AX124" i="29"/>
  <c r="AW124" i="29"/>
  <c r="AV124" i="29"/>
  <c r="AU124" i="29"/>
  <c r="AY123" i="29"/>
  <c r="AX123" i="29"/>
  <c r="AW123" i="29"/>
  <c r="AV123" i="29"/>
  <c r="AU123" i="29"/>
  <c r="AY122" i="29"/>
  <c r="AX122" i="29"/>
  <c r="AW122" i="29"/>
  <c r="AV122" i="29"/>
  <c r="AU122" i="29"/>
  <c r="AY121" i="29"/>
  <c r="AX121" i="29"/>
  <c r="AW121" i="29"/>
  <c r="AV121" i="29"/>
  <c r="AU121" i="29"/>
  <c r="AY120" i="29"/>
  <c r="AX120" i="29"/>
  <c r="AW120" i="29"/>
  <c r="AV120" i="29"/>
  <c r="AU120" i="29"/>
  <c r="AY119" i="29"/>
  <c r="AX119" i="29"/>
  <c r="AW119" i="29"/>
  <c r="AV119" i="29"/>
  <c r="AU119" i="29"/>
  <c r="AY118" i="29"/>
  <c r="AX118" i="29"/>
  <c r="AW118" i="29"/>
  <c r="AV118" i="29"/>
  <c r="AU118" i="29"/>
  <c r="AY117" i="29"/>
  <c r="AX117" i="29"/>
  <c r="AW117" i="29"/>
  <c r="AV117" i="29"/>
  <c r="AU117" i="29"/>
  <c r="AZ113" i="29"/>
  <c r="AZ133" i="29" s="1"/>
  <c r="AY113" i="29"/>
  <c r="AX113" i="29"/>
  <c r="AW113" i="29"/>
  <c r="AV113" i="29"/>
  <c r="AU113" i="29"/>
  <c r="AN132" i="29"/>
  <c r="AM132" i="29"/>
  <c r="AL132" i="29"/>
  <c r="AK132" i="29"/>
  <c r="AJ132" i="29"/>
  <c r="AI132" i="29"/>
  <c r="AN131" i="29"/>
  <c r="AM131" i="29"/>
  <c r="AL131" i="29"/>
  <c r="AK131" i="29"/>
  <c r="AJ131" i="29"/>
  <c r="AI131" i="29"/>
  <c r="AN130" i="29"/>
  <c r="AM130" i="29"/>
  <c r="AL130" i="29"/>
  <c r="AK130" i="29"/>
  <c r="AJ130" i="29"/>
  <c r="AI130" i="29"/>
  <c r="AN129" i="29"/>
  <c r="AM129" i="29"/>
  <c r="AL129" i="29"/>
  <c r="AK129" i="29"/>
  <c r="AJ129" i="29"/>
  <c r="AI129" i="29"/>
  <c r="AN126" i="29"/>
  <c r="AM126" i="29"/>
  <c r="AL126" i="29"/>
  <c r="AK126" i="29"/>
  <c r="AJ126" i="29"/>
  <c r="AI126" i="29"/>
  <c r="AN125" i="29"/>
  <c r="AM125" i="29"/>
  <c r="AL125" i="29"/>
  <c r="AK125" i="29"/>
  <c r="AJ125" i="29"/>
  <c r="AI125" i="29"/>
  <c r="AN124" i="29"/>
  <c r="AM124" i="29"/>
  <c r="AL124" i="29"/>
  <c r="AK124" i="29"/>
  <c r="AJ124" i="29"/>
  <c r="AI124" i="29"/>
  <c r="AN123" i="29"/>
  <c r="AM123" i="29"/>
  <c r="AL123" i="29"/>
  <c r="AK123" i="29"/>
  <c r="AJ123" i="29"/>
  <c r="AI123" i="29"/>
  <c r="AN122" i="29"/>
  <c r="AM122" i="29"/>
  <c r="AL122" i="29"/>
  <c r="AK122" i="29"/>
  <c r="AJ122" i="29"/>
  <c r="AI122" i="29"/>
  <c r="AN121" i="29"/>
  <c r="AM121" i="29"/>
  <c r="AL121" i="29"/>
  <c r="AK121" i="29"/>
  <c r="AJ121" i="29"/>
  <c r="AI121" i="29"/>
  <c r="AN120" i="29"/>
  <c r="AM120" i="29"/>
  <c r="AL120" i="29"/>
  <c r="AK120" i="29"/>
  <c r="AJ120" i="29"/>
  <c r="AI120" i="29"/>
  <c r="AN119" i="29"/>
  <c r="AM119" i="29"/>
  <c r="AL119" i="29"/>
  <c r="AK119" i="29"/>
  <c r="AJ119" i="29"/>
  <c r="AI119" i="29"/>
  <c r="AM118" i="29"/>
  <c r="AL118" i="29"/>
  <c r="AK118" i="29"/>
  <c r="AJ118" i="29"/>
  <c r="AI118" i="29"/>
  <c r="AN117" i="29"/>
  <c r="AM117" i="29"/>
  <c r="AL117" i="29"/>
  <c r="AK117" i="29"/>
  <c r="AJ117" i="29"/>
  <c r="AI117" i="29"/>
  <c r="AO113" i="29"/>
  <c r="AN113" i="29"/>
  <c r="AM113" i="29"/>
  <c r="AL113" i="29"/>
  <c r="AK113" i="29"/>
  <c r="AJ113" i="29"/>
  <c r="AI113" i="29"/>
  <c r="AC132" i="29"/>
  <c r="AB132" i="29"/>
  <c r="AA132" i="29"/>
  <c r="Z132" i="29"/>
  <c r="Y132" i="29"/>
  <c r="X132" i="29"/>
  <c r="AC131" i="29"/>
  <c r="AB131" i="29"/>
  <c r="AA131" i="29"/>
  <c r="Z131" i="29"/>
  <c r="Y131" i="29"/>
  <c r="X131" i="29"/>
  <c r="AC130" i="29"/>
  <c r="AB130" i="29"/>
  <c r="AA130" i="29"/>
  <c r="Z130" i="29"/>
  <c r="Y130" i="29"/>
  <c r="X130" i="29"/>
  <c r="AC129" i="29"/>
  <c r="AB129" i="29"/>
  <c r="AA129" i="29"/>
  <c r="Z129" i="29"/>
  <c r="Y129" i="29"/>
  <c r="X129" i="29"/>
  <c r="AC126" i="29"/>
  <c r="AB126" i="29"/>
  <c r="AA126" i="29"/>
  <c r="Z126" i="29"/>
  <c r="Y126" i="29"/>
  <c r="X126" i="29"/>
  <c r="AC125" i="29"/>
  <c r="AB125" i="29"/>
  <c r="AA125" i="29"/>
  <c r="Z125" i="29"/>
  <c r="Y125" i="29"/>
  <c r="X125" i="29"/>
  <c r="AC124" i="29"/>
  <c r="AB124" i="29"/>
  <c r="AA124" i="29"/>
  <c r="Z124" i="29"/>
  <c r="Y124" i="29"/>
  <c r="X124" i="29"/>
  <c r="AC123" i="29"/>
  <c r="AB123" i="29"/>
  <c r="AA123" i="29"/>
  <c r="Z123" i="29"/>
  <c r="Y123" i="29"/>
  <c r="X123" i="29"/>
  <c r="AC122" i="29"/>
  <c r="AB122" i="29"/>
  <c r="AA122" i="29"/>
  <c r="Z122" i="29"/>
  <c r="Y122" i="29"/>
  <c r="X122" i="29"/>
  <c r="AC121" i="29"/>
  <c r="AB121" i="29"/>
  <c r="AA121" i="29"/>
  <c r="Z121" i="29"/>
  <c r="Y121" i="29"/>
  <c r="X121" i="29"/>
  <c r="AC120" i="29"/>
  <c r="AB120" i="29"/>
  <c r="AA120" i="29"/>
  <c r="Z120" i="29"/>
  <c r="Y120" i="29"/>
  <c r="X120" i="29"/>
  <c r="AC119" i="29"/>
  <c r="AB119" i="29"/>
  <c r="AA119" i="29"/>
  <c r="Z119" i="29"/>
  <c r="Y119" i="29"/>
  <c r="X119" i="29"/>
  <c r="AC118" i="29"/>
  <c r="AB118" i="29"/>
  <c r="AA118" i="29"/>
  <c r="Z118" i="29"/>
  <c r="Y118" i="29"/>
  <c r="X118" i="29"/>
  <c r="AC117" i="29"/>
  <c r="AB117" i="29"/>
  <c r="AA117" i="29"/>
  <c r="Z117" i="29"/>
  <c r="Y117" i="29"/>
  <c r="X117" i="29"/>
  <c r="AD113" i="29"/>
  <c r="AC113" i="29"/>
  <c r="AB113" i="29"/>
  <c r="AA113" i="29"/>
  <c r="Z113" i="29"/>
  <c r="Y113" i="29"/>
  <c r="X113" i="29"/>
  <c r="R132" i="29"/>
  <c r="Q132" i="29"/>
  <c r="P132" i="29"/>
  <c r="O132" i="29"/>
  <c r="N132" i="29"/>
  <c r="M132" i="29"/>
  <c r="R131" i="29"/>
  <c r="Q131" i="29"/>
  <c r="P131" i="29"/>
  <c r="O131" i="29"/>
  <c r="N131" i="29"/>
  <c r="M131" i="29"/>
  <c r="R130" i="29"/>
  <c r="Q130" i="29"/>
  <c r="P130" i="29"/>
  <c r="O130" i="29"/>
  <c r="N130" i="29"/>
  <c r="M130" i="29"/>
  <c r="R129" i="29"/>
  <c r="Q129" i="29"/>
  <c r="P129" i="29"/>
  <c r="O129" i="29"/>
  <c r="N129" i="29"/>
  <c r="M129" i="29"/>
  <c r="R126" i="29"/>
  <c r="Q126" i="29"/>
  <c r="P126" i="29"/>
  <c r="O126" i="29"/>
  <c r="N126" i="29"/>
  <c r="M126" i="29"/>
  <c r="R125" i="29"/>
  <c r="Q125" i="29"/>
  <c r="P125" i="29"/>
  <c r="O125" i="29"/>
  <c r="N125" i="29"/>
  <c r="M125" i="29"/>
  <c r="R124" i="29"/>
  <c r="Q124" i="29"/>
  <c r="P124" i="29"/>
  <c r="O124" i="29"/>
  <c r="N124" i="29"/>
  <c r="M124" i="29"/>
  <c r="R123" i="29"/>
  <c r="Q123" i="29"/>
  <c r="P123" i="29"/>
  <c r="O123" i="29"/>
  <c r="N123" i="29"/>
  <c r="M123" i="29"/>
  <c r="R122" i="29"/>
  <c r="Q122" i="29"/>
  <c r="P122" i="29"/>
  <c r="O122" i="29"/>
  <c r="N122" i="29"/>
  <c r="M122" i="29"/>
  <c r="R121" i="29"/>
  <c r="Q121" i="29"/>
  <c r="P121" i="29"/>
  <c r="O121" i="29"/>
  <c r="N121" i="29"/>
  <c r="M121" i="29"/>
  <c r="R120" i="29"/>
  <c r="Q120" i="29"/>
  <c r="P120" i="29"/>
  <c r="O120" i="29"/>
  <c r="N120" i="29"/>
  <c r="M120" i="29"/>
  <c r="R119" i="29"/>
  <c r="Q119" i="29"/>
  <c r="P119" i="29"/>
  <c r="O119" i="29"/>
  <c r="N119" i="29"/>
  <c r="M119" i="29"/>
  <c r="R118" i="29"/>
  <c r="Q118" i="29"/>
  <c r="P118" i="29"/>
  <c r="O118" i="29"/>
  <c r="N118" i="29"/>
  <c r="M118" i="29"/>
  <c r="R117" i="29"/>
  <c r="Q117" i="29"/>
  <c r="P117" i="29"/>
  <c r="O117" i="29"/>
  <c r="N117" i="29"/>
  <c r="M117" i="29"/>
  <c r="S113" i="29"/>
  <c r="R113" i="29"/>
  <c r="Q113" i="29"/>
  <c r="P113" i="29"/>
  <c r="O113" i="29"/>
  <c r="N113" i="29"/>
  <c r="M113" i="29"/>
  <c r="G132" i="29"/>
  <c r="F132" i="29"/>
  <c r="E132" i="29"/>
  <c r="D132" i="29"/>
  <c r="C132" i="29"/>
  <c r="B132" i="29"/>
  <c r="G131" i="29"/>
  <c r="F131" i="29"/>
  <c r="E131" i="29"/>
  <c r="D131" i="29"/>
  <c r="C131" i="29"/>
  <c r="B131" i="29"/>
  <c r="G130" i="29"/>
  <c r="F130" i="29"/>
  <c r="E130" i="29"/>
  <c r="D130" i="29"/>
  <c r="C130" i="29"/>
  <c r="B130" i="29"/>
  <c r="G129" i="29"/>
  <c r="F129" i="29"/>
  <c r="E129" i="29"/>
  <c r="D129" i="29"/>
  <c r="C129" i="29"/>
  <c r="B129" i="29"/>
  <c r="G126" i="29"/>
  <c r="F126" i="29"/>
  <c r="E126" i="29"/>
  <c r="D126" i="29"/>
  <c r="C126" i="29"/>
  <c r="B126" i="29"/>
  <c r="G125" i="29"/>
  <c r="F125" i="29"/>
  <c r="E125" i="29"/>
  <c r="D125" i="29"/>
  <c r="C125" i="29"/>
  <c r="B125" i="29"/>
  <c r="G124" i="29"/>
  <c r="F124" i="29"/>
  <c r="E124" i="29"/>
  <c r="D124" i="29"/>
  <c r="C124" i="29"/>
  <c r="B124" i="29"/>
  <c r="G123" i="29"/>
  <c r="F123" i="29"/>
  <c r="E123" i="29"/>
  <c r="D123" i="29"/>
  <c r="C123" i="29"/>
  <c r="B123" i="29"/>
  <c r="G122" i="29"/>
  <c r="F122" i="29"/>
  <c r="E122" i="29"/>
  <c r="D122" i="29"/>
  <c r="C122" i="29"/>
  <c r="B122" i="29"/>
  <c r="G121" i="29"/>
  <c r="F121" i="29"/>
  <c r="E121" i="29"/>
  <c r="D121" i="29"/>
  <c r="C121" i="29"/>
  <c r="B121" i="29"/>
  <c r="G120" i="29"/>
  <c r="F120" i="29"/>
  <c r="E120" i="29"/>
  <c r="D120" i="29"/>
  <c r="C120" i="29"/>
  <c r="B120" i="29"/>
  <c r="G119" i="29"/>
  <c r="F119" i="29"/>
  <c r="E119" i="29"/>
  <c r="D119" i="29"/>
  <c r="C119" i="29"/>
  <c r="B119" i="29"/>
  <c r="G118" i="29"/>
  <c r="F118" i="29"/>
  <c r="E118" i="29"/>
  <c r="D118" i="29"/>
  <c r="C118" i="29"/>
  <c r="B118" i="29"/>
  <c r="G117" i="29"/>
  <c r="F117" i="29"/>
  <c r="E117" i="29"/>
  <c r="D117" i="29"/>
  <c r="C117" i="29"/>
  <c r="B117" i="29"/>
  <c r="H113" i="29"/>
  <c r="G113" i="29"/>
  <c r="F113" i="29"/>
  <c r="E113" i="29"/>
  <c r="D113" i="29"/>
  <c r="C113" i="29"/>
  <c r="B113" i="29"/>
  <c r="G177" i="29" l="1"/>
  <c r="R177" i="29"/>
  <c r="F177" i="29"/>
  <c r="Q133" i="29"/>
  <c r="Q177" i="29"/>
  <c r="AY133" i="29"/>
  <c r="P177" i="29"/>
  <c r="O177" i="29"/>
  <c r="C177" i="29"/>
  <c r="D177" i="29"/>
  <c r="Z133" i="29"/>
  <c r="N177" i="29"/>
  <c r="M177" i="29"/>
  <c r="B177" i="29"/>
  <c r="E177" i="29"/>
  <c r="C133" i="29"/>
  <c r="AA133" i="29"/>
  <c r="BH133" i="29"/>
  <c r="BG133" i="29"/>
  <c r="AB133" i="29"/>
  <c r="AC133" i="29"/>
  <c r="AJ133" i="29"/>
  <c r="AK133" i="29"/>
  <c r="G133" i="29"/>
  <c r="O133" i="29"/>
  <c r="AV133" i="29"/>
  <c r="N133" i="29"/>
  <c r="P133" i="29"/>
  <c r="AL133" i="29"/>
  <c r="BI133" i="29"/>
  <c r="AM133" i="29"/>
  <c r="BJ133" i="29"/>
  <c r="D133" i="29"/>
  <c r="AN133" i="29"/>
  <c r="Y133" i="29"/>
  <c r="AX133" i="29"/>
  <c r="X133" i="29"/>
  <c r="AW133" i="29"/>
  <c r="BK133" i="29"/>
  <c r="E133" i="29"/>
  <c r="F133" i="29"/>
  <c r="M133" i="29"/>
  <c r="AI133" i="29"/>
  <c r="AU133" i="29"/>
  <c r="R133" i="29"/>
  <c r="B133" i="29"/>
  <c r="BF133" i="29"/>
  <c r="AX221" i="29"/>
  <c r="AW221" i="29"/>
  <c r="AV221" i="29"/>
  <c r="AU221" i="29"/>
  <c r="AT221" i="29"/>
  <c r="AM221" i="29"/>
  <c r="AL221" i="29"/>
  <c r="AK221" i="29"/>
  <c r="AJ221" i="29"/>
  <c r="AI221" i="29"/>
  <c r="AB221" i="29"/>
  <c r="AA221" i="29"/>
  <c r="Z221" i="29"/>
  <c r="Y221" i="29"/>
  <c r="X221" i="29"/>
  <c r="Q221" i="29"/>
  <c r="P221" i="29"/>
  <c r="O221" i="29"/>
  <c r="N221" i="29"/>
  <c r="M221" i="29"/>
  <c r="F221" i="29"/>
  <c r="E221" i="29"/>
  <c r="D221" i="29"/>
  <c r="C221" i="29"/>
  <c r="B221" i="29"/>
  <c r="AX220" i="29"/>
  <c r="AW220" i="29"/>
  <c r="AV220" i="29"/>
  <c r="AU220" i="29"/>
  <c r="AT220" i="29"/>
  <c r="AM220" i="29"/>
  <c r="AL220" i="29"/>
  <c r="AK220" i="29"/>
  <c r="AJ220" i="29"/>
  <c r="AI220" i="29"/>
  <c r="AB220" i="29"/>
  <c r="AA220" i="29"/>
  <c r="Z220" i="29"/>
  <c r="Y220" i="29"/>
  <c r="X220" i="29"/>
  <c r="Q220" i="29"/>
  <c r="P220" i="29"/>
  <c r="O220" i="29"/>
  <c r="N220" i="29"/>
  <c r="M220" i="29"/>
  <c r="F220" i="29"/>
  <c r="E220" i="29"/>
  <c r="D220" i="29"/>
  <c r="C220" i="29"/>
  <c r="B220" i="29"/>
  <c r="AY219" i="29"/>
  <c r="AX219" i="29"/>
  <c r="AW219" i="29"/>
  <c r="AV219" i="29"/>
  <c r="AU219" i="29"/>
  <c r="AT219" i="29"/>
  <c r="AN219" i="29"/>
  <c r="AM219" i="29"/>
  <c r="AL219" i="29"/>
  <c r="AK219" i="29"/>
  <c r="AJ219" i="29"/>
  <c r="AI219" i="29"/>
  <c r="AC219" i="29"/>
  <c r="AB219" i="29"/>
  <c r="AA219" i="29"/>
  <c r="Z219" i="29"/>
  <c r="Y219" i="29"/>
  <c r="X219" i="29"/>
  <c r="R219" i="29"/>
  <c r="Q219" i="29"/>
  <c r="P219" i="29"/>
  <c r="O219" i="29"/>
  <c r="N219" i="29"/>
  <c r="M219" i="29"/>
  <c r="G219" i="29"/>
  <c r="F219" i="29"/>
  <c r="E219" i="29"/>
  <c r="D219" i="29"/>
  <c r="C219" i="29"/>
  <c r="B219" i="29"/>
  <c r="AX218" i="29"/>
  <c r="AW218" i="29"/>
  <c r="AV218" i="29"/>
  <c r="AU218" i="29"/>
  <c r="AT218" i="29"/>
  <c r="AN218" i="29"/>
  <c r="AM218" i="29"/>
  <c r="AL218" i="29"/>
  <c r="AK218" i="29"/>
  <c r="AJ218" i="29"/>
  <c r="AI218" i="29"/>
  <c r="AB218" i="29"/>
  <c r="AA218" i="29"/>
  <c r="Z218" i="29"/>
  <c r="Y218" i="29"/>
  <c r="X218" i="29"/>
  <c r="R218" i="29"/>
  <c r="Q218" i="29"/>
  <c r="P218" i="29"/>
  <c r="O218" i="29"/>
  <c r="N218" i="29"/>
  <c r="M218" i="29"/>
  <c r="F218" i="29"/>
  <c r="E218" i="29"/>
  <c r="D218" i="29"/>
  <c r="C218" i="29"/>
  <c r="B218" i="29"/>
  <c r="AY215" i="29"/>
  <c r="AX215" i="29"/>
  <c r="AW215" i="29"/>
  <c r="AV215" i="29"/>
  <c r="AU215" i="29"/>
  <c r="AT215" i="29"/>
  <c r="AN215" i="29"/>
  <c r="AM215" i="29"/>
  <c r="AL215" i="29"/>
  <c r="AK215" i="29"/>
  <c r="AJ215" i="29"/>
  <c r="AI215" i="29"/>
  <c r="AC215" i="29"/>
  <c r="AB215" i="29"/>
  <c r="AA215" i="29"/>
  <c r="Z215" i="29"/>
  <c r="Y215" i="29"/>
  <c r="X215" i="29"/>
  <c r="R215" i="29"/>
  <c r="Q215" i="29"/>
  <c r="P215" i="29"/>
  <c r="O215" i="29"/>
  <c r="N215" i="29"/>
  <c r="M215" i="29"/>
  <c r="G215" i="29"/>
  <c r="F215" i="29"/>
  <c r="E215" i="29"/>
  <c r="D215" i="29"/>
  <c r="C215" i="29"/>
  <c r="B215" i="29"/>
  <c r="AY214" i="29"/>
  <c r="AX214" i="29"/>
  <c r="AW214" i="29"/>
  <c r="AV214" i="29"/>
  <c r="AU214" i="29"/>
  <c r="AT214" i="29"/>
  <c r="AN214" i="29"/>
  <c r="AM214" i="29"/>
  <c r="AL214" i="29"/>
  <c r="AK214" i="29"/>
  <c r="AJ214" i="29"/>
  <c r="AI214" i="29"/>
  <c r="AC214" i="29"/>
  <c r="AB214" i="29"/>
  <c r="AA214" i="29"/>
  <c r="Z214" i="29"/>
  <c r="Y214" i="29"/>
  <c r="X214" i="29"/>
  <c r="R214" i="29"/>
  <c r="Q214" i="29"/>
  <c r="P214" i="29"/>
  <c r="O214" i="29"/>
  <c r="N214" i="29"/>
  <c r="M214" i="29"/>
  <c r="G214" i="29"/>
  <c r="F214" i="29"/>
  <c r="E214" i="29"/>
  <c r="D214" i="29"/>
  <c r="C214" i="29"/>
  <c r="B214" i="29"/>
  <c r="AX213" i="29"/>
  <c r="AW213" i="29"/>
  <c r="AV213" i="29"/>
  <c r="AU213" i="29"/>
  <c r="AT213" i="29"/>
  <c r="AM213" i="29"/>
  <c r="AL213" i="29"/>
  <c r="AK213" i="29"/>
  <c r="AJ213" i="29"/>
  <c r="AI213" i="29"/>
  <c r="AB213" i="29"/>
  <c r="AA213" i="29"/>
  <c r="Z213" i="29"/>
  <c r="Y213" i="29"/>
  <c r="X213" i="29"/>
  <c r="Q213" i="29"/>
  <c r="P213" i="29"/>
  <c r="O213" i="29"/>
  <c r="N213" i="29"/>
  <c r="M213" i="29"/>
  <c r="F213" i="29"/>
  <c r="E213" i="29"/>
  <c r="D213" i="29"/>
  <c r="C213" i="29"/>
  <c r="B213" i="29"/>
  <c r="AX212" i="29"/>
  <c r="AW212" i="29"/>
  <c r="AV212" i="29"/>
  <c r="AU212" i="29"/>
  <c r="AT212" i="29"/>
  <c r="AN212" i="29"/>
  <c r="AM212" i="29"/>
  <c r="AL212" i="29"/>
  <c r="AK212" i="29"/>
  <c r="AJ212" i="29"/>
  <c r="AI212" i="29"/>
  <c r="AC212" i="29"/>
  <c r="AB212" i="29"/>
  <c r="AA212" i="29"/>
  <c r="Z212" i="29"/>
  <c r="Y212" i="29"/>
  <c r="X212" i="29"/>
  <c r="R212" i="29"/>
  <c r="Q212" i="29"/>
  <c r="P212" i="29"/>
  <c r="O212" i="29"/>
  <c r="N212" i="29"/>
  <c r="M212" i="29"/>
  <c r="F212" i="29"/>
  <c r="E212" i="29"/>
  <c r="D212" i="29"/>
  <c r="C212" i="29"/>
  <c r="B212" i="29"/>
  <c r="AY211" i="29"/>
  <c r="AX211" i="29"/>
  <c r="AW211" i="29"/>
  <c r="AV211" i="29"/>
  <c r="AU211" i="29"/>
  <c r="AT211" i="29"/>
  <c r="AN211" i="29"/>
  <c r="AM211" i="29"/>
  <c r="AL211" i="29"/>
  <c r="AK211" i="29"/>
  <c r="AJ211" i="29"/>
  <c r="AI211" i="29"/>
  <c r="AC211" i="29"/>
  <c r="AB211" i="29"/>
  <c r="AA211" i="29"/>
  <c r="Z211" i="29"/>
  <c r="Y211" i="29"/>
  <c r="X211" i="29"/>
  <c r="R211" i="29"/>
  <c r="Q211" i="29"/>
  <c r="P211" i="29"/>
  <c r="O211" i="29"/>
  <c r="N211" i="29"/>
  <c r="M211" i="29"/>
  <c r="G211" i="29"/>
  <c r="F211" i="29"/>
  <c r="E211" i="29"/>
  <c r="D211" i="29"/>
  <c r="C211" i="29"/>
  <c r="B211" i="29"/>
  <c r="AX210" i="29"/>
  <c r="AW210" i="29"/>
  <c r="AV210" i="29"/>
  <c r="AU210" i="29"/>
  <c r="AT210" i="29"/>
  <c r="AM210" i="29"/>
  <c r="AL210" i="29"/>
  <c r="AK210" i="29"/>
  <c r="AJ210" i="29"/>
  <c r="AI210" i="29"/>
  <c r="AB210" i="29"/>
  <c r="AA210" i="29"/>
  <c r="Z210" i="29"/>
  <c r="Y210" i="29"/>
  <c r="X210" i="29"/>
  <c r="Q210" i="29"/>
  <c r="P210" i="29"/>
  <c r="O210" i="29"/>
  <c r="N210" i="29"/>
  <c r="M210" i="29"/>
  <c r="F210" i="29"/>
  <c r="E210" i="29"/>
  <c r="D210" i="29"/>
  <c r="C210" i="29"/>
  <c r="B210" i="29"/>
  <c r="AY209" i="29"/>
  <c r="AX209" i="29"/>
  <c r="AW209" i="29"/>
  <c r="AV209" i="29"/>
  <c r="AU209" i="29"/>
  <c r="AT209" i="29"/>
  <c r="AN209" i="29"/>
  <c r="AM209" i="29"/>
  <c r="AL209" i="29"/>
  <c r="AK209" i="29"/>
  <c r="AJ209" i="29"/>
  <c r="AI209" i="29"/>
  <c r="AC209" i="29"/>
  <c r="AB209" i="29"/>
  <c r="AA209" i="29"/>
  <c r="Z209" i="29"/>
  <c r="Y209" i="29"/>
  <c r="X209" i="29"/>
  <c r="R209" i="29"/>
  <c r="Q209" i="29"/>
  <c r="P209" i="29"/>
  <c r="O209" i="29"/>
  <c r="N209" i="29"/>
  <c r="M209" i="29"/>
  <c r="G209" i="29"/>
  <c r="F209" i="29"/>
  <c r="E209" i="29"/>
  <c r="D209" i="29"/>
  <c r="C209" i="29"/>
  <c r="B209" i="29"/>
  <c r="AX208" i="29"/>
  <c r="AW208" i="29"/>
  <c r="AV208" i="29"/>
  <c r="AU208" i="29"/>
  <c r="AT208" i="29"/>
  <c r="AN208" i="29"/>
  <c r="AM208" i="29"/>
  <c r="AL208" i="29"/>
  <c r="AK208" i="29"/>
  <c r="AJ208" i="29"/>
  <c r="AI208" i="29"/>
  <c r="AB208" i="29"/>
  <c r="AA208" i="29"/>
  <c r="Z208" i="29"/>
  <c r="Y208" i="29"/>
  <c r="X208" i="29"/>
  <c r="Q208" i="29"/>
  <c r="P208" i="29"/>
  <c r="O208" i="29"/>
  <c r="N208" i="29"/>
  <c r="M208" i="29"/>
  <c r="F208" i="29"/>
  <c r="E208" i="29"/>
  <c r="D208" i="29"/>
  <c r="C208" i="29"/>
  <c r="B208" i="29"/>
  <c r="AX207" i="29"/>
  <c r="AW207" i="29"/>
  <c r="AV207" i="29"/>
  <c r="AU207" i="29"/>
  <c r="AT207" i="29"/>
  <c r="AN207" i="29"/>
  <c r="AM207" i="29"/>
  <c r="AL207" i="29"/>
  <c r="AK207" i="29"/>
  <c r="AJ207" i="29"/>
  <c r="AI207" i="29"/>
  <c r="AB207" i="29"/>
  <c r="AA207" i="29"/>
  <c r="Z207" i="29"/>
  <c r="Y207" i="29"/>
  <c r="X207" i="29"/>
  <c r="Q207" i="29"/>
  <c r="P207" i="29"/>
  <c r="O207" i="29"/>
  <c r="N207" i="29"/>
  <c r="M207" i="29"/>
  <c r="F207" i="29"/>
  <c r="E207" i="29"/>
  <c r="D207" i="29"/>
  <c r="C207" i="29"/>
  <c r="B207" i="29"/>
  <c r="AX206" i="29"/>
  <c r="AW206" i="29"/>
  <c r="AV206" i="29"/>
  <c r="AU206" i="29"/>
  <c r="AT206" i="29"/>
  <c r="AM206" i="29"/>
  <c r="AL206" i="29"/>
  <c r="AK206" i="29"/>
  <c r="AJ206" i="29"/>
  <c r="AI206" i="29"/>
  <c r="AB206" i="29"/>
  <c r="AA206" i="29"/>
  <c r="Z206" i="29"/>
  <c r="Y206" i="29"/>
  <c r="X206" i="29"/>
  <c r="Q206" i="29"/>
  <c r="P206" i="29"/>
  <c r="O206" i="29"/>
  <c r="N206" i="29"/>
  <c r="M206" i="29"/>
  <c r="F206" i="29"/>
  <c r="E206" i="29"/>
  <c r="D206" i="29"/>
  <c r="C206" i="29"/>
  <c r="B206" i="29"/>
  <c r="AY202" i="29"/>
  <c r="AX202" i="29"/>
  <c r="AW202" i="29"/>
  <c r="AV202" i="29"/>
  <c r="AU202" i="29"/>
  <c r="AT202" i="29"/>
  <c r="AN202" i="29"/>
  <c r="AM202" i="29"/>
  <c r="AL202" i="29"/>
  <c r="AK202" i="29"/>
  <c r="AJ202" i="29"/>
  <c r="AI202" i="29"/>
  <c r="AC202" i="29"/>
  <c r="AB202" i="29"/>
  <c r="AA222" i="29" s="1"/>
  <c r="AA202" i="29"/>
  <c r="Z202" i="29"/>
  <c r="Y202" i="29"/>
  <c r="X222" i="29" s="1"/>
  <c r="X202" i="29"/>
  <c r="R202" i="29"/>
  <c r="Q202" i="29"/>
  <c r="P202" i="29"/>
  <c r="O202" i="29"/>
  <c r="N202" i="29"/>
  <c r="M202" i="29"/>
  <c r="G202" i="29"/>
  <c r="F202" i="29"/>
  <c r="E202" i="29"/>
  <c r="D202" i="29"/>
  <c r="C202" i="29"/>
  <c r="B202" i="29"/>
  <c r="AZ201" i="29" a="1"/>
  <c r="AZ201" i="29" s="1"/>
  <c r="AO201" i="29" a="1"/>
  <c r="AO201" i="29" s="1"/>
  <c r="AD201" i="29" a="1"/>
  <c r="AD201" i="29" s="1"/>
  <c r="S201" i="29" a="1"/>
  <c r="S201" i="29" s="1"/>
  <c r="H201" i="29" a="1"/>
  <c r="H201" i="29" s="1"/>
  <c r="AZ200" i="29" a="1"/>
  <c r="AZ200" i="29" s="1"/>
  <c r="AO200" i="29"/>
  <c r="AN220" i="29" s="1"/>
  <c r="AD200" i="29" a="1"/>
  <c r="AD200" i="29" s="1"/>
  <c r="S200" i="29" a="1"/>
  <c r="S200" i="29" s="1"/>
  <c r="H200" i="29" a="1"/>
  <c r="H200" i="29" s="1"/>
  <c r="AZ198" i="29" a="1"/>
  <c r="AZ198" i="29" s="1"/>
  <c r="AD198" i="29" a="1"/>
  <c r="AD198" i="29" s="1"/>
  <c r="H198" i="29" a="1"/>
  <c r="H198" i="29" s="1"/>
  <c r="AZ193" i="29" a="1"/>
  <c r="AZ193" i="29" s="1"/>
  <c r="AO193" i="29" a="1"/>
  <c r="AO193" i="29" s="1"/>
  <c r="AD193" i="29" a="1"/>
  <c r="AD193" i="29" s="1"/>
  <c r="S193" i="29" a="1"/>
  <c r="S193" i="29" s="1"/>
  <c r="H193" i="29" a="1"/>
  <c r="H193" i="29" s="1"/>
  <c r="AZ192" i="29" a="1"/>
  <c r="AZ192" i="29" s="1"/>
  <c r="H192" i="29" a="1"/>
  <c r="H192" i="29" s="1"/>
  <c r="AZ190" i="29" a="1"/>
  <c r="AZ190" i="29" s="1"/>
  <c r="AO190" i="29" a="1"/>
  <c r="AO190" i="29" s="1"/>
  <c r="AD190" i="29" a="1"/>
  <c r="AD190" i="29" s="1"/>
  <c r="S190" i="29" a="1"/>
  <c r="S190" i="29" s="1"/>
  <c r="G210" i="29"/>
  <c r="AZ188" i="29" a="1"/>
  <c r="AZ188" i="29" s="1"/>
  <c r="AD188" i="29" a="1"/>
  <c r="AD188" i="29" s="1"/>
  <c r="S188" i="29" a="1"/>
  <c r="S188" i="29" s="1"/>
  <c r="G208" i="29"/>
  <c r="AZ187" i="29" a="1"/>
  <c r="AZ187" i="29" s="1"/>
  <c r="AD187" i="29" a="1"/>
  <c r="AD187" i="29" s="1"/>
  <c r="S187" i="29" a="1"/>
  <c r="S187" i="29" s="1"/>
  <c r="G207" i="29"/>
  <c r="AN88" i="29"/>
  <c r="AM88" i="29"/>
  <c r="AL88" i="29"/>
  <c r="AK88" i="29"/>
  <c r="AJ88" i="29"/>
  <c r="AI88" i="29"/>
  <c r="AC88" i="29"/>
  <c r="AB88" i="29"/>
  <c r="AA88" i="29"/>
  <c r="Z88" i="29"/>
  <c r="Y88" i="29"/>
  <c r="X88" i="29"/>
  <c r="R88" i="29"/>
  <c r="Q88" i="29"/>
  <c r="P88" i="29"/>
  <c r="O88" i="29"/>
  <c r="N88" i="29"/>
  <c r="M88" i="29"/>
  <c r="G88" i="29"/>
  <c r="F88" i="29"/>
  <c r="E88" i="29"/>
  <c r="D88" i="29"/>
  <c r="C88" i="29"/>
  <c r="B88" i="29"/>
  <c r="AN87" i="29"/>
  <c r="AM87" i="29"/>
  <c r="AL87" i="29"/>
  <c r="AK87" i="29"/>
  <c r="AJ87" i="29"/>
  <c r="AI87" i="29"/>
  <c r="AC87" i="29"/>
  <c r="AB87" i="29"/>
  <c r="AA87" i="29"/>
  <c r="Z87" i="29"/>
  <c r="Y87" i="29"/>
  <c r="X87" i="29"/>
  <c r="R87" i="29"/>
  <c r="Q87" i="29"/>
  <c r="P87" i="29"/>
  <c r="O87" i="29"/>
  <c r="N87" i="29"/>
  <c r="M87" i="29"/>
  <c r="G87" i="29"/>
  <c r="F87" i="29"/>
  <c r="E87" i="29"/>
  <c r="D87" i="29"/>
  <c r="C87" i="29"/>
  <c r="B87" i="29"/>
  <c r="AN86" i="29"/>
  <c r="AM86" i="29"/>
  <c r="AL86" i="29"/>
  <c r="AK86" i="29"/>
  <c r="AJ86" i="29"/>
  <c r="AI86" i="29"/>
  <c r="AC86" i="29"/>
  <c r="AB86" i="29"/>
  <c r="AA86" i="29"/>
  <c r="Z86" i="29"/>
  <c r="Y86" i="29"/>
  <c r="X86" i="29"/>
  <c r="R86" i="29"/>
  <c r="Q86" i="29"/>
  <c r="P86" i="29"/>
  <c r="O86" i="29"/>
  <c r="N86" i="29"/>
  <c r="M86" i="29"/>
  <c r="G86" i="29"/>
  <c r="F86" i="29"/>
  <c r="E86" i="29"/>
  <c r="D86" i="29"/>
  <c r="C86" i="29"/>
  <c r="B86" i="29"/>
  <c r="AN85" i="29"/>
  <c r="AM85" i="29"/>
  <c r="AL85" i="29"/>
  <c r="AK85" i="29"/>
  <c r="AJ85" i="29"/>
  <c r="AI85" i="29"/>
  <c r="AC85" i="29"/>
  <c r="AB85" i="29"/>
  <c r="AA85" i="29"/>
  <c r="Z85" i="29"/>
  <c r="Y85" i="29"/>
  <c r="X85" i="29"/>
  <c r="R85" i="29"/>
  <c r="Q85" i="29"/>
  <c r="P85" i="29"/>
  <c r="O85" i="29"/>
  <c r="N85" i="29"/>
  <c r="M85" i="29"/>
  <c r="G85" i="29"/>
  <c r="F85" i="29"/>
  <c r="E85" i="29"/>
  <c r="D85" i="29"/>
  <c r="C85" i="29"/>
  <c r="B85" i="29"/>
  <c r="AN82" i="29"/>
  <c r="AM82" i="29"/>
  <c r="AL82" i="29"/>
  <c r="AK82" i="29"/>
  <c r="AJ82" i="29"/>
  <c r="AI82" i="29"/>
  <c r="AC82" i="29"/>
  <c r="AB82" i="29"/>
  <c r="AA82" i="29"/>
  <c r="Z82" i="29"/>
  <c r="Y82" i="29"/>
  <c r="X82" i="29"/>
  <c r="R82" i="29"/>
  <c r="Q82" i="29"/>
  <c r="P82" i="29"/>
  <c r="O82" i="29"/>
  <c r="N82" i="29"/>
  <c r="M82" i="29"/>
  <c r="G82" i="29"/>
  <c r="F82" i="29"/>
  <c r="E82" i="29"/>
  <c r="D82" i="29"/>
  <c r="C82" i="29"/>
  <c r="B82" i="29"/>
  <c r="AN81" i="29"/>
  <c r="AM81" i="29"/>
  <c r="AL81" i="29"/>
  <c r="AK81" i="29"/>
  <c r="AJ81" i="29"/>
  <c r="AI81" i="29"/>
  <c r="AC81" i="29"/>
  <c r="AB81" i="29"/>
  <c r="AA81" i="29"/>
  <c r="Z81" i="29"/>
  <c r="Y81" i="29"/>
  <c r="X81" i="29"/>
  <c r="R81" i="29"/>
  <c r="Q81" i="29"/>
  <c r="P81" i="29"/>
  <c r="O81" i="29"/>
  <c r="N81" i="29"/>
  <c r="M81" i="29"/>
  <c r="G81" i="29"/>
  <c r="F81" i="29"/>
  <c r="E81" i="29"/>
  <c r="D81" i="29"/>
  <c r="C81" i="29"/>
  <c r="B81" i="29"/>
  <c r="AN80" i="29"/>
  <c r="AM80" i="29"/>
  <c r="AL80" i="29"/>
  <c r="AK80" i="29"/>
  <c r="AJ80" i="29"/>
  <c r="AI80" i="29"/>
  <c r="AC80" i="29"/>
  <c r="AB80" i="29"/>
  <c r="AA80" i="29"/>
  <c r="Z80" i="29"/>
  <c r="Y80" i="29"/>
  <c r="X80" i="29"/>
  <c r="R80" i="29"/>
  <c r="Q80" i="29"/>
  <c r="P80" i="29"/>
  <c r="O80" i="29"/>
  <c r="N80" i="29"/>
  <c r="M80" i="29"/>
  <c r="G80" i="29"/>
  <c r="F80" i="29"/>
  <c r="E80" i="29"/>
  <c r="D80" i="29"/>
  <c r="C80" i="29"/>
  <c r="B80" i="29"/>
  <c r="AN79" i="29"/>
  <c r="AM79" i="29"/>
  <c r="AL79" i="29"/>
  <c r="AK79" i="29"/>
  <c r="AJ79" i="29"/>
  <c r="AI79" i="29"/>
  <c r="AC79" i="29"/>
  <c r="AB79" i="29"/>
  <c r="AA79" i="29"/>
  <c r="Z79" i="29"/>
  <c r="Y79" i="29"/>
  <c r="X79" i="29"/>
  <c r="R79" i="29"/>
  <c r="Q79" i="29"/>
  <c r="P79" i="29"/>
  <c r="O79" i="29"/>
  <c r="N79" i="29"/>
  <c r="M79" i="29"/>
  <c r="G79" i="29"/>
  <c r="F79" i="29"/>
  <c r="E79" i="29"/>
  <c r="D79" i="29"/>
  <c r="C79" i="29"/>
  <c r="B79" i="29"/>
  <c r="AN78" i="29"/>
  <c r="AM78" i="29"/>
  <c r="AL78" i="29"/>
  <c r="AK78" i="29"/>
  <c r="AJ78" i="29"/>
  <c r="AI78" i="29"/>
  <c r="AC78" i="29"/>
  <c r="AB78" i="29"/>
  <c r="AA78" i="29"/>
  <c r="Z78" i="29"/>
  <c r="Y78" i="29"/>
  <c r="X78" i="29"/>
  <c r="R78" i="29"/>
  <c r="Q78" i="29"/>
  <c r="P78" i="29"/>
  <c r="O78" i="29"/>
  <c r="N78" i="29"/>
  <c r="M78" i="29"/>
  <c r="G78" i="29"/>
  <c r="F78" i="29"/>
  <c r="E78" i="29"/>
  <c r="D78" i="29"/>
  <c r="C78" i="29"/>
  <c r="B78" i="29"/>
  <c r="AN77" i="29"/>
  <c r="AM77" i="29"/>
  <c r="AL77" i="29"/>
  <c r="AK77" i="29"/>
  <c r="AJ77" i="29"/>
  <c r="AI77" i="29"/>
  <c r="AC77" i="29"/>
  <c r="AB77" i="29"/>
  <c r="AA77" i="29"/>
  <c r="Z77" i="29"/>
  <c r="Y77" i="29"/>
  <c r="X77" i="29"/>
  <c r="R77" i="29"/>
  <c r="Q77" i="29"/>
  <c r="P77" i="29"/>
  <c r="O77" i="29"/>
  <c r="N77" i="29"/>
  <c r="M77" i="29"/>
  <c r="G77" i="29"/>
  <c r="F77" i="29"/>
  <c r="E77" i="29"/>
  <c r="D77" i="29"/>
  <c r="C77" i="29"/>
  <c r="B77" i="29"/>
  <c r="AN76" i="29"/>
  <c r="AM76" i="29"/>
  <c r="AL76" i="29"/>
  <c r="AK76" i="29"/>
  <c r="AJ76" i="29"/>
  <c r="AI76" i="29"/>
  <c r="AC76" i="29"/>
  <c r="AB76" i="29"/>
  <c r="AA76" i="29"/>
  <c r="Z76" i="29"/>
  <c r="Y76" i="29"/>
  <c r="X76" i="29"/>
  <c r="R76" i="29"/>
  <c r="Q76" i="29"/>
  <c r="P76" i="29"/>
  <c r="O76" i="29"/>
  <c r="N76" i="29"/>
  <c r="M76" i="29"/>
  <c r="G76" i="29"/>
  <c r="F76" i="29"/>
  <c r="E76" i="29"/>
  <c r="D76" i="29"/>
  <c r="C76" i="29"/>
  <c r="B76" i="29"/>
  <c r="AN75" i="29"/>
  <c r="AM75" i="29"/>
  <c r="AL75" i="29"/>
  <c r="AK75" i="29"/>
  <c r="AJ75" i="29"/>
  <c r="AI75" i="29"/>
  <c r="AC75" i="29"/>
  <c r="AB75" i="29"/>
  <c r="AA75" i="29"/>
  <c r="Z75" i="29"/>
  <c r="Y75" i="29"/>
  <c r="X75" i="29"/>
  <c r="R75" i="29"/>
  <c r="Q75" i="29"/>
  <c r="P75" i="29"/>
  <c r="O75" i="29"/>
  <c r="N75" i="29"/>
  <c r="M75" i="29"/>
  <c r="G75" i="29"/>
  <c r="F75" i="29"/>
  <c r="E75" i="29"/>
  <c r="D75" i="29"/>
  <c r="C75" i="29"/>
  <c r="B75" i="29"/>
  <c r="AN74" i="29"/>
  <c r="AM74" i="29"/>
  <c r="AL74" i="29"/>
  <c r="AK74" i="29"/>
  <c r="AJ74" i="29"/>
  <c r="AI74" i="29"/>
  <c r="AC74" i="29"/>
  <c r="AB74" i="29"/>
  <c r="AA74" i="29"/>
  <c r="Z74" i="29"/>
  <c r="Y74" i="29"/>
  <c r="X74" i="29"/>
  <c r="R74" i="29"/>
  <c r="Q74" i="29"/>
  <c r="P74" i="29"/>
  <c r="O74" i="29"/>
  <c r="N74" i="29"/>
  <c r="M74" i="29"/>
  <c r="G74" i="29"/>
  <c r="F74" i="29"/>
  <c r="E74" i="29"/>
  <c r="D74" i="29"/>
  <c r="C74" i="29"/>
  <c r="B74" i="29"/>
  <c r="AN73" i="29"/>
  <c r="AM73" i="29"/>
  <c r="AL73" i="29"/>
  <c r="AK73" i="29"/>
  <c r="AJ73" i="29"/>
  <c r="AI73" i="29"/>
  <c r="AC73" i="29"/>
  <c r="AB73" i="29"/>
  <c r="AA73" i="29"/>
  <c r="Z73" i="29"/>
  <c r="Y73" i="29"/>
  <c r="X73" i="29"/>
  <c r="R73" i="29"/>
  <c r="Q73" i="29"/>
  <c r="P73" i="29"/>
  <c r="O73" i="29"/>
  <c r="N73" i="29"/>
  <c r="M73" i="29"/>
  <c r="G73" i="29"/>
  <c r="F73" i="29"/>
  <c r="E73" i="29"/>
  <c r="D73" i="29"/>
  <c r="C73" i="29"/>
  <c r="B73" i="29"/>
  <c r="AO69" i="29"/>
  <c r="AN69" i="29"/>
  <c r="AM69" i="29"/>
  <c r="AL69" i="29"/>
  <c r="AK69" i="29"/>
  <c r="AJ69" i="29"/>
  <c r="AI69" i="29"/>
  <c r="AD69" i="29"/>
  <c r="AC69" i="29"/>
  <c r="AB69" i="29"/>
  <c r="AA69" i="29"/>
  <c r="Z69" i="29"/>
  <c r="Y69" i="29"/>
  <c r="X69" i="29"/>
  <c r="S69" i="29"/>
  <c r="R69" i="29"/>
  <c r="Q69" i="29"/>
  <c r="P69" i="29"/>
  <c r="O69" i="29"/>
  <c r="N69" i="29"/>
  <c r="M69" i="29"/>
  <c r="H69" i="29"/>
  <c r="G69" i="29"/>
  <c r="F69" i="29"/>
  <c r="E69" i="29"/>
  <c r="D69" i="29"/>
  <c r="C69" i="29"/>
  <c r="B69" i="29"/>
  <c r="AY45" i="29"/>
  <c r="AX45" i="29"/>
  <c r="AW45" i="29"/>
  <c r="AV45" i="29"/>
  <c r="AU45" i="29"/>
  <c r="AT45" i="29"/>
  <c r="AN45" i="29"/>
  <c r="AM45" i="29"/>
  <c r="AL45" i="29"/>
  <c r="AK45" i="29"/>
  <c r="AJ45" i="29"/>
  <c r="AI45" i="29"/>
  <c r="AC45" i="29"/>
  <c r="AB45" i="29"/>
  <c r="AA45" i="29"/>
  <c r="Z45" i="29"/>
  <c r="Y45" i="29"/>
  <c r="X45" i="29"/>
  <c r="R45" i="29"/>
  <c r="Q45" i="29"/>
  <c r="P45" i="29"/>
  <c r="O45" i="29"/>
  <c r="N45" i="29"/>
  <c r="M45" i="29"/>
  <c r="G45" i="29"/>
  <c r="F45" i="29"/>
  <c r="E45" i="29"/>
  <c r="D45" i="29"/>
  <c r="C45" i="29"/>
  <c r="AY44" i="29"/>
  <c r="AX44" i="29"/>
  <c r="AW44" i="29"/>
  <c r="AV44" i="29"/>
  <c r="AU44" i="29"/>
  <c r="AT44" i="29"/>
  <c r="AN44" i="29"/>
  <c r="AM44" i="29"/>
  <c r="AL44" i="29"/>
  <c r="AK44" i="29"/>
  <c r="AJ44" i="29"/>
  <c r="AI44" i="29"/>
  <c r="AC44" i="29"/>
  <c r="AB44" i="29"/>
  <c r="AA44" i="29"/>
  <c r="Z44" i="29"/>
  <c r="Y44" i="29"/>
  <c r="X44" i="29"/>
  <c r="R44" i="29"/>
  <c r="Q44" i="29"/>
  <c r="P44" i="29"/>
  <c r="O44" i="29"/>
  <c r="N44" i="29"/>
  <c r="M44" i="29"/>
  <c r="G44" i="29"/>
  <c r="F44" i="29"/>
  <c r="E44" i="29"/>
  <c r="D44" i="29"/>
  <c r="C44" i="29"/>
  <c r="AY43" i="29"/>
  <c r="AX43" i="29"/>
  <c r="AW43" i="29"/>
  <c r="AV43" i="29"/>
  <c r="AU43" i="29"/>
  <c r="AT43" i="29"/>
  <c r="AN43" i="29"/>
  <c r="AM43" i="29"/>
  <c r="AL43" i="29"/>
  <c r="AK43" i="29"/>
  <c r="AJ43" i="29"/>
  <c r="AI43" i="29"/>
  <c r="AC43" i="29"/>
  <c r="AB43" i="29"/>
  <c r="AA43" i="29"/>
  <c r="Z43" i="29"/>
  <c r="Y43" i="29"/>
  <c r="X43" i="29"/>
  <c r="R43" i="29"/>
  <c r="Q43" i="29"/>
  <c r="P43" i="29"/>
  <c r="O43" i="29"/>
  <c r="N43" i="29"/>
  <c r="M43" i="29"/>
  <c r="G43" i="29"/>
  <c r="F43" i="29"/>
  <c r="E43" i="29"/>
  <c r="D43" i="29"/>
  <c r="C43" i="29"/>
  <c r="AY42" i="29"/>
  <c r="AX42" i="29"/>
  <c r="AW42" i="29"/>
  <c r="AV42" i="29"/>
  <c r="AU42" i="29"/>
  <c r="AT42" i="29"/>
  <c r="AN42" i="29"/>
  <c r="AM42" i="29"/>
  <c r="AL42" i="29"/>
  <c r="AK42" i="29"/>
  <c r="AJ42" i="29"/>
  <c r="AI42" i="29"/>
  <c r="AC42" i="29"/>
  <c r="AB42" i="29"/>
  <c r="AA42" i="29"/>
  <c r="Z42" i="29"/>
  <c r="Y42" i="29"/>
  <c r="X42" i="29"/>
  <c r="R42" i="29"/>
  <c r="Q42" i="29"/>
  <c r="P42" i="29"/>
  <c r="O42" i="29"/>
  <c r="N42" i="29"/>
  <c r="M42" i="29"/>
  <c r="G42" i="29"/>
  <c r="F42" i="29"/>
  <c r="E42" i="29"/>
  <c r="D42" i="29"/>
  <c r="C42" i="29"/>
  <c r="AY39" i="29"/>
  <c r="AX39" i="29"/>
  <c r="AW39" i="29"/>
  <c r="AV39" i="29"/>
  <c r="AU39" i="29"/>
  <c r="AT39" i="29"/>
  <c r="AN39" i="29"/>
  <c r="AM39" i="29"/>
  <c r="AL39" i="29"/>
  <c r="AK39" i="29"/>
  <c r="AJ39" i="29"/>
  <c r="AI39" i="29"/>
  <c r="AC39" i="29"/>
  <c r="AB39" i="29"/>
  <c r="AA39" i="29"/>
  <c r="Z39" i="29"/>
  <c r="Y39" i="29"/>
  <c r="X39" i="29"/>
  <c r="R39" i="29"/>
  <c r="Q39" i="29"/>
  <c r="P39" i="29"/>
  <c r="O39" i="29"/>
  <c r="N39" i="29"/>
  <c r="M39" i="29"/>
  <c r="G39" i="29"/>
  <c r="F39" i="29"/>
  <c r="E39" i="29"/>
  <c r="D39" i="29"/>
  <c r="C39" i="29"/>
  <c r="AY38" i="29"/>
  <c r="AX38" i="29"/>
  <c r="AW38" i="29"/>
  <c r="AV38" i="29"/>
  <c r="AU38" i="29"/>
  <c r="AT38" i="29"/>
  <c r="AN38" i="29"/>
  <c r="AM38" i="29"/>
  <c r="AL38" i="29"/>
  <c r="AK38" i="29"/>
  <c r="AJ38" i="29"/>
  <c r="AI38" i="29"/>
  <c r="AC38" i="29"/>
  <c r="AB38" i="29"/>
  <c r="AA38" i="29"/>
  <c r="Z38" i="29"/>
  <c r="Y38" i="29"/>
  <c r="X38" i="29"/>
  <c r="R38" i="29"/>
  <c r="Q38" i="29"/>
  <c r="P38" i="29"/>
  <c r="O38" i="29"/>
  <c r="N38" i="29"/>
  <c r="M38" i="29"/>
  <c r="G38" i="29"/>
  <c r="F38" i="29"/>
  <c r="E38" i="29"/>
  <c r="D38" i="29"/>
  <c r="C38" i="29"/>
  <c r="AY37" i="29"/>
  <c r="AX37" i="29"/>
  <c r="AW37" i="29"/>
  <c r="AV37" i="29"/>
  <c r="AU37" i="29"/>
  <c r="AT37" i="29"/>
  <c r="AN37" i="29"/>
  <c r="AM37" i="29"/>
  <c r="AL37" i="29"/>
  <c r="AK37" i="29"/>
  <c r="AJ37" i="29"/>
  <c r="AI37" i="29"/>
  <c r="AC37" i="29"/>
  <c r="AB37" i="29"/>
  <c r="AA37" i="29"/>
  <c r="Z37" i="29"/>
  <c r="Y37" i="29"/>
  <c r="X37" i="29"/>
  <c r="Q37" i="29"/>
  <c r="P37" i="29"/>
  <c r="O37" i="29"/>
  <c r="N37" i="29"/>
  <c r="M37" i="29"/>
  <c r="G37" i="29"/>
  <c r="F37" i="29"/>
  <c r="E37" i="29"/>
  <c r="D37" i="29"/>
  <c r="C37" i="29"/>
  <c r="AY36" i="29"/>
  <c r="AX36" i="29"/>
  <c r="AW36" i="29"/>
  <c r="AV36" i="29"/>
  <c r="AU36" i="29"/>
  <c r="AT36" i="29"/>
  <c r="AN36" i="29"/>
  <c r="AM36" i="29"/>
  <c r="AL36" i="29"/>
  <c r="AK36" i="29"/>
  <c r="AJ36" i="29"/>
  <c r="AI36" i="29"/>
  <c r="AC36" i="29"/>
  <c r="AB36" i="29"/>
  <c r="AA36" i="29"/>
  <c r="Z36" i="29"/>
  <c r="Y36" i="29"/>
  <c r="X36" i="29"/>
  <c r="R36" i="29"/>
  <c r="Q36" i="29"/>
  <c r="P36" i="29"/>
  <c r="O36" i="29"/>
  <c r="N36" i="29"/>
  <c r="M36" i="29"/>
  <c r="G36" i="29"/>
  <c r="F36" i="29"/>
  <c r="E36" i="29"/>
  <c r="D36" i="29"/>
  <c r="C36" i="29"/>
  <c r="B36" i="29"/>
  <c r="AY35" i="29"/>
  <c r="AX35" i="29"/>
  <c r="AW35" i="29"/>
  <c r="AV35" i="29"/>
  <c r="AU35" i="29"/>
  <c r="AT35" i="29"/>
  <c r="AN35" i="29"/>
  <c r="AM35" i="29"/>
  <c r="AL35" i="29"/>
  <c r="AK35" i="29"/>
  <c r="AJ35" i="29"/>
  <c r="AI35" i="29"/>
  <c r="AC35" i="29"/>
  <c r="AB35" i="29"/>
  <c r="AA35" i="29"/>
  <c r="Z35" i="29"/>
  <c r="Y35" i="29"/>
  <c r="X35" i="29"/>
  <c r="R35" i="29"/>
  <c r="Q35" i="29"/>
  <c r="P35" i="29"/>
  <c r="O35" i="29"/>
  <c r="N35" i="29"/>
  <c r="M35" i="29"/>
  <c r="G35" i="29"/>
  <c r="F35" i="29"/>
  <c r="E35" i="29"/>
  <c r="D35" i="29"/>
  <c r="C35" i="29"/>
  <c r="B35" i="29"/>
  <c r="AY34" i="29"/>
  <c r="AX34" i="29"/>
  <c r="AW34" i="29"/>
  <c r="AV34" i="29"/>
  <c r="AU34" i="29"/>
  <c r="AT34" i="29"/>
  <c r="AN34" i="29"/>
  <c r="AM34" i="29"/>
  <c r="AL34" i="29"/>
  <c r="AK34" i="29"/>
  <c r="AJ34" i="29"/>
  <c r="AI34" i="29"/>
  <c r="AC34" i="29"/>
  <c r="AB34" i="29"/>
  <c r="AA34" i="29"/>
  <c r="Z34" i="29"/>
  <c r="Y34" i="29"/>
  <c r="X34" i="29"/>
  <c r="R34" i="29"/>
  <c r="Q34" i="29"/>
  <c r="P34" i="29"/>
  <c r="O34" i="29"/>
  <c r="N34" i="29"/>
  <c r="M34" i="29"/>
  <c r="G34" i="29"/>
  <c r="F34" i="29"/>
  <c r="E34" i="29"/>
  <c r="D34" i="29"/>
  <c r="C34" i="29"/>
  <c r="B34" i="29"/>
  <c r="AY33" i="29"/>
  <c r="AX33" i="29"/>
  <c r="AW33" i="29"/>
  <c r="AV33" i="29"/>
  <c r="AU33" i="29"/>
  <c r="AT33" i="29"/>
  <c r="AN33" i="29"/>
  <c r="AM33" i="29"/>
  <c r="AL33" i="29"/>
  <c r="AK33" i="29"/>
  <c r="AJ33" i="29"/>
  <c r="AI33" i="29"/>
  <c r="AC33" i="29"/>
  <c r="AB33" i="29"/>
  <c r="AA33" i="29"/>
  <c r="Z33" i="29"/>
  <c r="Y33" i="29"/>
  <c r="X33" i="29"/>
  <c r="R33" i="29"/>
  <c r="Q33" i="29"/>
  <c r="P33" i="29"/>
  <c r="O33" i="29"/>
  <c r="N33" i="29"/>
  <c r="M33" i="29"/>
  <c r="G33" i="29"/>
  <c r="F33" i="29"/>
  <c r="E33" i="29"/>
  <c r="D33" i="29"/>
  <c r="C33" i="29"/>
  <c r="B33" i="29"/>
  <c r="AY32" i="29"/>
  <c r="AX32" i="29"/>
  <c r="AW32" i="29"/>
  <c r="AV32" i="29"/>
  <c r="AU32" i="29"/>
  <c r="AT32" i="29"/>
  <c r="AN32" i="29"/>
  <c r="AM32" i="29"/>
  <c r="AL32" i="29"/>
  <c r="AK32" i="29"/>
  <c r="AJ32" i="29"/>
  <c r="AI32" i="29"/>
  <c r="AC32" i="29"/>
  <c r="AB32" i="29"/>
  <c r="AA32" i="29"/>
  <c r="Z32" i="29"/>
  <c r="Y32" i="29"/>
  <c r="X32" i="29"/>
  <c r="R32" i="29"/>
  <c r="Q32" i="29"/>
  <c r="P32" i="29"/>
  <c r="O32" i="29"/>
  <c r="N32" i="29"/>
  <c r="M32" i="29"/>
  <c r="G32" i="29"/>
  <c r="F32" i="29"/>
  <c r="E32" i="29"/>
  <c r="D32" i="29"/>
  <c r="C32" i="29"/>
  <c r="B32" i="29"/>
  <c r="AY31" i="29"/>
  <c r="AX31" i="29"/>
  <c r="AW31" i="29"/>
  <c r="AV31" i="29"/>
  <c r="AU31" i="29"/>
  <c r="AT31" i="29"/>
  <c r="AN31" i="29"/>
  <c r="AM31" i="29"/>
  <c r="AL31" i="29"/>
  <c r="AK31" i="29"/>
  <c r="AJ31" i="29"/>
  <c r="AI31" i="29"/>
  <c r="AC31" i="29"/>
  <c r="AB31" i="29"/>
  <c r="AA31" i="29"/>
  <c r="Z31" i="29"/>
  <c r="Y31" i="29"/>
  <c r="X31" i="29"/>
  <c r="R31" i="29"/>
  <c r="Q31" i="29"/>
  <c r="P31" i="29"/>
  <c r="O31" i="29"/>
  <c r="N31" i="29"/>
  <c r="M31" i="29"/>
  <c r="G31" i="29"/>
  <c r="F31" i="29"/>
  <c r="E31" i="29"/>
  <c r="D31" i="29"/>
  <c r="C31" i="29"/>
  <c r="B31" i="29"/>
  <c r="AY30" i="29"/>
  <c r="AX30" i="29"/>
  <c r="AW30" i="29"/>
  <c r="AV30" i="29"/>
  <c r="AU30" i="29"/>
  <c r="AT30" i="29"/>
  <c r="AN30" i="29"/>
  <c r="AM30" i="29"/>
  <c r="AL30" i="29"/>
  <c r="AK30" i="29"/>
  <c r="AJ30" i="29"/>
  <c r="AI30" i="29"/>
  <c r="AC30" i="29"/>
  <c r="AB30" i="29"/>
  <c r="AA30" i="29"/>
  <c r="Z30" i="29"/>
  <c r="Y30" i="29"/>
  <c r="X30" i="29"/>
  <c r="R30" i="29"/>
  <c r="Q30" i="29"/>
  <c r="P30" i="29"/>
  <c r="O30" i="29"/>
  <c r="N30" i="29"/>
  <c r="M30" i="29"/>
  <c r="G30" i="29"/>
  <c r="F30" i="29"/>
  <c r="E30" i="29"/>
  <c r="D30" i="29"/>
  <c r="C30" i="29"/>
  <c r="B30" i="29"/>
  <c r="AZ26" i="29"/>
  <c r="AY26" i="29"/>
  <c r="AX26" i="29"/>
  <c r="AW26" i="29"/>
  <c r="AV26" i="29"/>
  <c r="AU26" i="29"/>
  <c r="AT26" i="29"/>
  <c r="AO26" i="29"/>
  <c r="AN26" i="29"/>
  <c r="AM26" i="29"/>
  <c r="AL26" i="29"/>
  <c r="AK26" i="29"/>
  <c r="AJ26" i="29"/>
  <c r="AI26" i="29"/>
  <c r="AD26" i="29"/>
  <c r="AC26" i="29"/>
  <c r="AB26" i="29"/>
  <c r="AA26" i="29"/>
  <c r="Z26" i="29"/>
  <c r="Y26" i="29"/>
  <c r="X26" i="29"/>
  <c r="S26" i="29"/>
  <c r="R26" i="29"/>
  <c r="Q26" i="29"/>
  <c r="P26" i="29"/>
  <c r="O26" i="29"/>
  <c r="N26" i="29"/>
  <c r="M26" i="29"/>
  <c r="H26" i="29"/>
  <c r="G26" i="29"/>
  <c r="F26" i="29"/>
  <c r="E26" i="29"/>
  <c r="D26" i="29"/>
  <c r="C26" i="29"/>
  <c r="B46" i="29" s="1"/>
  <c r="T99" i="28"/>
  <c r="S99" i="28"/>
  <c r="R99" i="28"/>
  <c r="Q99" i="28"/>
  <c r="P99" i="28"/>
  <c r="J99" i="28"/>
  <c r="T98" i="28"/>
  <c r="S98" i="28"/>
  <c r="R98" i="28"/>
  <c r="Q98" i="28"/>
  <c r="P98" i="28"/>
  <c r="T97" i="28"/>
  <c r="S97" i="28"/>
  <c r="R97" i="28"/>
  <c r="Q97" i="28"/>
  <c r="P97" i="28"/>
  <c r="J97" i="28"/>
  <c r="T96" i="28"/>
  <c r="S96" i="28"/>
  <c r="R96" i="28"/>
  <c r="Q96" i="28"/>
  <c r="P96" i="28"/>
  <c r="J96" i="28"/>
  <c r="T95" i="28"/>
  <c r="S95" i="28"/>
  <c r="R95" i="28"/>
  <c r="Q95" i="28"/>
  <c r="P95" i="28"/>
  <c r="J95" i="28"/>
  <c r="T92" i="28"/>
  <c r="S92" i="28"/>
  <c r="R92" i="28"/>
  <c r="Q92" i="28"/>
  <c r="P92" i="28"/>
  <c r="J92" i="28"/>
  <c r="T91" i="28"/>
  <c r="S91" i="28"/>
  <c r="R91" i="28"/>
  <c r="Q91" i="28"/>
  <c r="P91" i="28"/>
  <c r="J91" i="28"/>
  <c r="T90" i="28"/>
  <c r="S90" i="28"/>
  <c r="R90" i="28"/>
  <c r="Q90" i="28"/>
  <c r="P90" i="28"/>
  <c r="J90" i="28"/>
  <c r="T89" i="28"/>
  <c r="S89" i="28"/>
  <c r="R89" i="28"/>
  <c r="Q89" i="28"/>
  <c r="P89" i="28"/>
  <c r="J89" i="28"/>
  <c r="T88" i="28"/>
  <c r="S88" i="28"/>
  <c r="R88" i="28"/>
  <c r="Q88" i="28"/>
  <c r="P88" i="28"/>
  <c r="T87" i="28"/>
  <c r="S87" i="28"/>
  <c r="R87" i="28"/>
  <c r="Q87" i="28"/>
  <c r="P87" i="28"/>
  <c r="J87" i="28"/>
  <c r="T86" i="28"/>
  <c r="S86" i="28"/>
  <c r="R86" i="28"/>
  <c r="Q86" i="28"/>
  <c r="P86" i="28"/>
  <c r="J86" i="28"/>
  <c r="T85" i="28"/>
  <c r="S85" i="28"/>
  <c r="R85" i="28"/>
  <c r="Q85" i="28"/>
  <c r="P85" i="28"/>
  <c r="J85" i="28"/>
  <c r="T84" i="28"/>
  <c r="S84" i="28"/>
  <c r="R84" i="28"/>
  <c r="Q84" i="28"/>
  <c r="P84" i="28"/>
  <c r="J84" i="28"/>
  <c r="T83" i="28"/>
  <c r="S83" i="28"/>
  <c r="R83" i="28"/>
  <c r="Q83" i="28"/>
  <c r="P83" i="28"/>
  <c r="J83" i="28"/>
  <c r="T75" i="28"/>
  <c r="S75" i="28"/>
  <c r="R75" i="28"/>
  <c r="Q75" i="28"/>
  <c r="P75" i="28"/>
  <c r="J75" i="28"/>
  <c r="T74" i="28"/>
  <c r="S74" i="28"/>
  <c r="R74" i="28"/>
  <c r="Q74" i="28"/>
  <c r="P74" i="28"/>
  <c r="T73" i="28"/>
  <c r="S73" i="28"/>
  <c r="R73" i="28"/>
  <c r="Q73" i="28"/>
  <c r="P73" i="28"/>
  <c r="J73" i="28"/>
  <c r="T72" i="28"/>
  <c r="S72" i="28"/>
  <c r="R72" i="28"/>
  <c r="Q72" i="28"/>
  <c r="P72" i="28"/>
  <c r="J72" i="28"/>
  <c r="T71" i="28"/>
  <c r="S71" i="28"/>
  <c r="R71" i="28"/>
  <c r="Q71" i="28"/>
  <c r="P71" i="28"/>
  <c r="J71" i="28"/>
  <c r="T68" i="28"/>
  <c r="S68" i="28"/>
  <c r="R68" i="28"/>
  <c r="Q68" i="28"/>
  <c r="P68" i="28"/>
  <c r="J68" i="28"/>
  <c r="T67" i="28"/>
  <c r="S67" i="28"/>
  <c r="R67" i="28"/>
  <c r="Q67" i="28"/>
  <c r="P67" i="28"/>
  <c r="J67" i="28"/>
  <c r="T66" i="28"/>
  <c r="S66" i="28"/>
  <c r="R66" i="28"/>
  <c r="Q66" i="28"/>
  <c r="P66" i="28"/>
  <c r="J66" i="28"/>
  <c r="T65" i="28"/>
  <c r="S65" i="28"/>
  <c r="R65" i="28"/>
  <c r="Q65" i="28"/>
  <c r="P65" i="28"/>
  <c r="J65" i="28"/>
  <c r="T64" i="28"/>
  <c r="S64" i="28"/>
  <c r="R64" i="28"/>
  <c r="Q64" i="28"/>
  <c r="P64" i="28"/>
  <c r="T63" i="28"/>
  <c r="S63" i="28"/>
  <c r="R63" i="28"/>
  <c r="Q63" i="28"/>
  <c r="P63" i="28"/>
  <c r="J63" i="28"/>
  <c r="T62" i="28"/>
  <c r="S62" i="28"/>
  <c r="R62" i="28"/>
  <c r="Q62" i="28"/>
  <c r="P62" i="28"/>
  <c r="J62" i="28"/>
  <c r="T61" i="28"/>
  <c r="S61" i="28"/>
  <c r="R61" i="28"/>
  <c r="Q61" i="28"/>
  <c r="P61" i="28"/>
  <c r="J61" i="28"/>
  <c r="T60" i="28"/>
  <c r="S60" i="28"/>
  <c r="R60" i="28"/>
  <c r="Q60" i="28"/>
  <c r="P60" i="28"/>
  <c r="J60" i="28"/>
  <c r="T59" i="28"/>
  <c r="S59" i="28"/>
  <c r="R59" i="28"/>
  <c r="Q59" i="28"/>
  <c r="P59" i="28"/>
  <c r="J59" i="28"/>
  <c r="T51" i="28"/>
  <c r="S51" i="28"/>
  <c r="R51" i="28"/>
  <c r="Q51" i="28"/>
  <c r="P51" i="28"/>
  <c r="J51" i="28"/>
  <c r="T50" i="28"/>
  <c r="S50" i="28"/>
  <c r="R50" i="28"/>
  <c r="Q50" i="28"/>
  <c r="P50" i="28"/>
  <c r="E27" i="30"/>
  <c r="E13" i="30"/>
  <c r="E12" i="30"/>
  <c r="AI222" i="29" l="1"/>
  <c r="Q46" i="29"/>
  <c r="E46" i="29"/>
  <c r="AY207" i="29"/>
  <c r="AY210" i="29"/>
  <c r="G218" i="29"/>
  <c r="G221" i="29"/>
  <c r="G212" i="29"/>
  <c r="AC218" i="29"/>
  <c r="R221" i="29"/>
  <c r="AY212" i="29"/>
  <c r="AY218" i="29"/>
  <c r="AC221" i="29"/>
  <c r="AY208" i="29"/>
  <c r="G213" i="29"/>
  <c r="G220" i="29"/>
  <c r="AN221" i="29"/>
  <c r="R208" i="29"/>
  <c r="R213" i="29"/>
  <c r="R220" i="29"/>
  <c r="AY221" i="29"/>
  <c r="R207" i="29"/>
  <c r="R210" i="29"/>
  <c r="AC213" i="29"/>
  <c r="AC220" i="29"/>
  <c r="AC208" i="29"/>
  <c r="AC207" i="29"/>
  <c r="AC210" i="29"/>
  <c r="AN213" i="29"/>
  <c r="AN210" i="29"/>
  <c r="AY213" i="29"/>
  <c r="AY220" i="29"/>
  <c r="AV222" i="29"/>
  <c r="Q222" i="29"/>
  <c r="E19" i="30"/>
  <c r="E9" i="30"/>
  <c r="E20" i="30"/>
  <c r="E22" i="30"/>
  <c r="E28" i="30"/>
  <c r="E14" i="30"/>
  <c r="E21" i="30"/>
  <c r="E10" i="30"/>
  <c r="E15" i="30"/>
  <c r="E23" i="30"/>
  <c r="E18" i="30"/>
  <c r="E26" i="30"/>
  <c r="E11" i="30"/>
  <c r="E16" i="30"/>
  <c r="E24" i="30"/>
  <c r="AK222" i="29"/>
  <c r="AX222" i="29"/>
  <c r="M222" i="29"/>
  <c r="Z222" i="29"/>
  <c r="E17" i="30"/>
  <c r="E25" i="30"/>
  <c r="E7" i="30"/>
  <c r="E8" i="30"/>
  <c r="R46" i="29"/>
  <c r="AC46" i="29"/>
  <c r="D46" i="29"/>
  <c r="C46" i="29"/>
  <c r="P46" i="29"/>
  <c r="AM222" i="29"/>
  <c r="F46" i="29"/>
  <c r="AT46" i="29"/>
  <c r="M89" i="29"/>
  <c r="Y89" i="29"/>
  <c r="AK89" i="29"/>
  <c r="G46" i="29"/>
  <c r="AI46" i="29"/>
  <c r="AU46" i="29"/>
  <c r="B89" i="29"/>
  <c r="N89" i="29"/>
  <c r="Z89" i="29"/>
  <c r="AL89" i="29"/>
  <c r="X46" i="29"/>
  <c r="AJ46" i="29"/>
  <c r="AV46" i="29"/>
  <c r="C89" i="29"/>
  <c r="O89" i="29"/>
  <c r="AA89" i="29"/>
  <c r="AJ222" i="29"/>
  <c r="AW222" i="29"/>
  <c r="M46" i="29"/>
  <c r="Y46" i="29"/>
  <c r="AK46" i="29"/>
  <c r="AW46" i="29"/>
  <c r="D89" i="29"/>
  <c r="P89" i="29"/>
  <c r="AB89" i="29"/>
  <c r="AN89" i="29"/>
  <c r="Y222" i="29"/>
  <c r="AL222" i="29"/>
  <c r="N46" i="29"/>
  <c r="Z46" i="29"/>
  <c r="AL46" i="29"/>
  <c r="AX46" i="29"/>
  <c r="E89" i="29"/>
  <c r="Q89" i="29"/>
  <c r="AC89" i="29"/>
  <c r="O46" i="29"/>
  <c r="AA46" i="29"/>
  <c r="AM46" i="29"/>
  <c r="AY46" i="29"/>
  <c r="F89" i="29"/>
  <c r="R89" i="29"/>
  <c r="AB46" i="29"/>
  <c r="AN46" i="29"/>
  <c r="G89" i="29"/>
  <c r="AI89" i="29"/>
  <c r="N222" i="29"/>
  <c r="X89" i="29"/>
  <c r="AJ89" i="29"/>
  <c r="O222" i="29"/>
  <c r="AB222" i="29"/>
  <c r="AT222" i="29"/>
  <c r="AM89" i="29"/>
  <c r="P222" i="29"/>
  <c r="AU222" i="29"/>
  <c r="B222" i="29"/>
  <c r="D222" i="29"/>
  <c r="E222" i="29"/>
  <c r="F222" i="29"/>
  <c r="C222" i="29"/>
  <c r="AZ202" i="29"/>
  <c r="AY206" i="29"/>
  <c r="G206" i="29"/>
  <c r="H202" i="29"/>
  <c r="R206" i="29"/>
  <c r="S202" i="29"/>
  <c r="AC206" i="29"/>
  <c r="AD202" i="29"/>
  <c r="AO202" i="29"/>
  <c r="AN206" i="29"/>
  <c r="AN222" i="29" l="1"/>
  <c r="R222" i="29"/>
  <c r="G222" i="29"/>
  <c r="AC222" i="29"/>
  <c r="AY222" i="29"/>
</calcChain>
</file>

<file path=xl/sharedStrings.xml><?xml version="1.0" encoding="utf-8"?>
<sst xmlns="http://schemas.openxmlformats.org/spreadsheetml/2006/main" count="35578" uniqueCount="3579">
  <si>
    <t>Bangassou</t>
  </si>
  <si>
    <t xml:space="preserve">Pagne </t>
  </si>
  <si>
    <t>Riz</t>
  </si>
  <si>
    <t xml:space="preserve">Haricot </t>
  </si>
  <si>
    <t xml:space="preserve">Sel </t>
  </si>
  <si>
    <t xml:space="preserve">Viande </t>
  </si>
  <si>
    <t xml:space="preserve">Savon </t>
  </si>
  <si>
    <t xml:space="preserve">Théière / bouta </t>
  </si>
  <si>
    <t>Seau plastique</t>
  </si>
  <si>
    <t>Bois de chauffage</t>
  </si>
  <si>
    <t>Essence</t>
  </si>
  <si>
    <t>start</t>
  </si>
  <si>
    <t>end</t>
  </si>
  <si>
    <t>today</t>
  </si>
  <si>
    <t>diviceid</t>
  </si>
  <si>
    <t>Veuillez specifier "autre"</t>
  </si>
  <si>
    <t>Date de l'enquête:</t>
  </si>
  <si>
    <t>Préfecture</t>
  </si>
  <si>
    <t>Sous-préfecture</t>
  </si>
  <si>
    <t>Commune</t>
  </si>
  <si>
    <t>Ville/localité</t>
  </si>
  <si>
    <t>Parmi les articles suivants, lesquels vendez-vous habituellement ?</t>
  </si>
  <si>
    <t>Quel est le prix de cet article ?</t>
  </si>
  <si>
    <t>Commentaires?</t>
  </si>
  <si>
    <t>_id</t>
  </si>
  <si>
    <t>_uuid</t>
  </si>
  <si>
    <t>Pagne</t>
  </si>
  <si>
    <t>Arachide</t>
  </si>
  <si>
    <t>Bâche</t>
  </si>
  <si>
    <t>Sucre</t>
  </si>
  <si>
    <t>Sel</t>
  </si>
  <si>
    <t>Savon</t>
  </si>
  <si>
    <t>Bidon</t>
  </si>
  <si>
    <t>Moustiquaires
(2 par an)</t>
  </si>
  <si>
    <t>Arachide 
(6 kg par mois)</t>
  </si>
  <si>
    <t>Sucre 
(5 kg par mois)</t>
  </si>
  <si>
    <t>Sel 
(1 kg par mois)</t>
  </si>
  <si>
    <t>Viande 
(2 kg par mois)</t>
  </si>
  <si>
    <t>Méthodo</t>
  </si>
  <si>
    <t xml:space="preserve">Sur la base du doc MEB4 et du diapo formation des enquêteurs pour les conversions de quantités. </t>
  </si>
  <si>
    <t>Marchés</t>
  </si>
  <si>
    <t>Prix médian national</t>
  </si>
  <si>
    <t xml:space="preserve">Produits non alimentaires </t>
  </si>
  <si>
    <t xml:space="preserve">Produits d'hygiène </t>
  </si>
  <si>
    <t xml:space="preserve">Moustiquaire </t>
  </si>
  <si>
    <t>Informations clefs</t>
  </si>
  <si>
    <t xml:space="preserve">Disponibilité </t>
  </si>
  <si>
    <t xml:space="preserve">Bidon </t>
  </si>
  <si>
    <t>Drap</t>
  </si>
  <si>
    <t>Natte</t>
  </si>
  <si>
    <t>Marmite</t>
  </si>
  <si>
    <t>Huile végétale</t>
  </si>
  <si>
    <t>Théière</t>
  </si>
  <si>
    <t>Prix médian par article / marché</t>
  </si>
  <si>
    <t xml:space="preserve">Bois de chauffage </t>
  </si>
  <si>
    <t>PMAS Mensuel</t>
  </si>
  <si>
    <t>Maïs en grains</t>
  </si>
  <si>
    <t xml:space="preserve">Sibut </t>
  </si>
  <si>
    <t>Manioc cossette</t>
  </si>
  <si>
    <t>Cuvette metalique</t>
  </si>
  <si>
    <t xml:space="preserve">Drap </t>
  </si>
  <si>
    <t>Manioc cossette
(30 kg par mois)</t>
  </si>
  <si>
    <t xml:space="preserve">TOTAL PMAS Mensuel 
</t>
  </si>
  <si>
    <t>Bidon
(1 tous les six mois)</t>
  </si>
  <si>
    <t>Nom de l'organisation :</t>
  </si>
  <si>
    <t>Parmi les articles suivants, lesquels vendez-vous habituellement ?/Moustiquaire (pièce carré)</t>
  </si>
  <si>
    <t>Parmi les articles suivants, lesquels vendez-vous habituellement ?/Bidon (20 litres)</t>
  </si>
  <si>
    <t>Parmi les articles suivants, lesquels vendez-vous habituellement ?/Drap (2 places)</t>
  </si>
  <si>
    <t>Parmi les articles suivants, lesquels vendez-vous habituellement ?/Pagne</t>
  </si>
  <si>
    <t>Parmi les articles suivants, lesquels vendez-vous habituellement ?/Natte (1place)</t>
  </si>
  <si>
    <t>Parmi les articles suivants, lesquels vendez-vous habituellement ?/Bâche</t>
  </si>
  <si>
    <t>Parmi les articles suivants, lesquels vendez-vous habituellement ?/Marmite</t>
  </si>
  <si>
    <t>Parmi les articles suivants, lesquels vendez-vous habituellement ?/Cuvette métallique</t>
  </si>
  <si>
    <t>Parmi les articles suivants, lesquels vendez-vous habituellement ?/Maïs en grains</t>
  </si>
  <si>
    <t>Parmi les articles suivants, lesquels vendez-vous habituellement ?/Manioc cossette</t>
  </si>
  <si>
    <t>Parmi les articles suivants, lesquels vendez-vous habituellement ?/Riz</t>
  </si>
  <si>
    <t>Parmi les articles suivants, lesquels vendez-vous habituellement ?/Haricot</t>
  </si>
  <si>
    <t>Parmi les articles suivants, lesquels vendez-vous habituellement ?/Arachide</t>
  </si>
  <si>
    <t>Parmi les articles suivants, lesquels vendez-vous habituellement ?/Sucre</t>
  </si>
  <si>
    <t>Parmi les articles suivants, lesquels vendez-vous habituellement ?/Sel</t>
  </si>
  <si>
    <t>Parmi les articles suivants, lesquels vendez-vous habituellement ?/Viande</t>
  </si>
  <si>
    <t>Parmi les articles suivants, lesquels vendez-vous habituellement ?/Huile végétale</t>
  </si>
  <si>
    <t>Parmi les articles suivants, lesquels vendez-vous habituellement ?/Savon</t>
  </si>
  <si>
    <t>Parmi les articles suivants, lesquels vendez-vous habituellement ?/Théière / bouta</t>
  </si>
  <si>
    <t>Parmi les articles suivants, lesquels vendez-vous habituellement ?/Seau plastique</t>
  </si>
  <si>
    <t>Parmi les articles suivants, lesquels vendez-vous habituellement ?/Bois de chauffage</t>
  </si>
  <si>
    <t>Parmi les articles suivants, lesquels vendez-vous habituellement ?/Essence</t>
  </si>
  <si>
    <t xml:space="preserve">Produits alimentaires
</t>
  </si>
  <si>
    <t>Bria</t>
  </si>
  <si>
    <t>La natte pour 1 personne est-elle en vente en magasin actuellement ?</t>
  </si>
  <si>
    <t>L'huile végétale est-elle en vente en magasin actuellement ?</t>
  </si>
  <si>
    <t>Le savon est-il en vente en magasin actuellement ?</t>
  </si>
  <si>
    <t>La théière (bouta) est-elle en vente en magasin actuellement ?</t>
  </si>
  <si>
    <t>Le bois de chauffage est-il en vente en magasin actuellement ?</t>
  </si>
  <si>
    <t>L'essence est-elle en vente en magasin actuellement ?</t>
  </si>
  <si>
    <t>La moustiquaire est-elle disponible en vente en magasin actuellement ?</t>
  </si>
  <si>
    <t>_submission_time</t>
  </si>
  <si>
    <t>_validation_status</t>
  </si>
  <si>
    <t>_index</t>
  </si>
  <si>
    <t xml:space="preserve">Marmite </t>
  </si>
  <si>
    <t>Cuvette</t>
  </si>
  <si>
    <t>Maïs</t>
  </si>
  <si>
    <t>Manioc</t>
  </si>
  <si>
    <t>Haricots</t>
  </si>
  <si>
    <t xml:space="preserve">Seau </t>
  </si>
  <si>
    <t>Zémio</t>
  </si>
  <si>
    <t>oui</t>
  </si>
  <si>
    <t>Ras</t>
  </si>
  <si>
    <t>acted</t>
  </si>
  <si>
    <t>zemio</t>
  </si>
  <si>
    <t>combustible_bois_chauffage</t>
  </si>
  <si>
    <t>alim_viande</t>
  </si>
  <si>
    <t>combustible_essence</t>
  </si>
  <si>
    <t>alim_mais alim_manioc alim_haricot alim_arachide</t>
  </si>
  <si>
    <t>oped</t>
  </si>
  <si>
    <t>bangui</t>
  </si>
  <si>
    <t>RAS</t>
  </si>
  <si>
    <t>alim_sel</t>
  </si>
  <si>
    <t>nfi_marmite</t>
  </si>
  <si>
    <t>oxfam</t>
  </si>
  <si>
    <t>bria</t>
  </si>
  <si>
    <t>nfi_bidon</t>
  </si>
  <si>
    <t>nfi_bidon combustible_essence</t>
  </si>
  <si>
    <t>nfi_natte</t>
  </si>
  <si>
    <t>bangassou</t>
  </si>
  <si>
    <t>alim_manioc</t>
  </si>
  <si>
    <t>alim_haricot</t>
  </si>
  <si>
    <t>alim_sucre</t>
  </si>
  <si>
    <t>alim_huile_vegetale</t>
  </si>
  <si>
    <t>alim_arachide</t>
  </si>
  <si>
    <t>alim_riz</t>
  </si>
  <si>
    <t>alim_mais</t>
  </si>
  <si>
    <t>sibut</t>
  </si>
  <si>
    <t>wash_seau</t>
  </si>
  <si>
    <t>wash_theiere</t>
  </si>
  <si>
    <t>wash_savon</t>
  </si>
  <si>
    <t>nfi_cuvette</t>
  </si>
  <si>
    <t>nfi_drap</t>
  </si>
  <si>
    <t>nfi_pagne</t>
  </si>
  <si>
    <t>Commentaires</t>
  </si>
  <si>
    <t>acf</t>
  </si>
  <si>
    <t>bambari</t>
  </si>
  <si>
    <t>bouar</t>
  </si>
  <si>
    <t>obo</t>
  </si>
  <si>
    <t>bossangoa</t>
  </si>
  <si>
    <t>alim_mais alim_manioc alim_riz alim_haricot alim_arachide</t>
  </si>
  <si>
    <t>nfi_bache</t>
  </si>
  <si>
    <t>nfi_moustiquaire</t>
  </si>
  <si>
    <t>Le bidon rigide de 20L est-il en vente en magasin actuellement ?</t>
  </si>
  <si>
    <t>Le drap unique de 2 places est-il en vente en magasin actuellement ?</t>
  </si>
  <si>
    <t>Le pagne de 6 yards est-il en vente en magasin actuellement ?</t>
  </si>
  <si>
    <t>La bâche 4x5cm est-elle en vente en magasin actuellement ?</t>
  </si>
  <si>
    <t>La cuvette de 30L en métal est-elle en vente en magasin actuellement ?</t>
  </si>
  <si>
    <t>Quel est le prix pour 350 grammes ?</t>
  </si>
  <si>
    <t>Quel est le prix pour 500 grammes ?</t>
  </si>
  <si>
    <t>La viande de bœuf est-elle en vente en magasin actuellement ?</t>
  </si>
  <si>
    <t>Quel est le prix de cet article, pour 1 kg de viande ?</t>
  </si>
  <si>
    <t>Quel est le prix 150 grammes?</t>
  </si>
  <si>
    <t>Quel est le prix de cet article pour 1 Litre?</t>
  </si>
  <si>
    <t>Quel est le prix, pour 200 grammes ?</t>
  </si>
  <si>
    <t>Quel est le prix pour 150 grammes ?</t>
  </si>
  <si>
    <t>Quel est le prix de cet article pour une pièce semi-industrielle (200 grammes) ?</t>
  </si>
  <si>
    <t>Quel est le prix de cet article à la pièce ?</t>
  </si>
  <si>
    <t>Le seau en plastique est-il en vente en magasin actuellement ?</t>
  </si>
  <si>
    <t>Quel est le prix de cet article pour une contenance de 20 litres ?</t>
  </si>
  <si>
    <t>Quel est le prix de cet article (fagot de bois de taille moyenne) ?</t>
  </si>
  <si>
    <t>Quel est le prix de cet article pour 1 litre ?</t>
  </si>
  <si>
    <t>R a s</t>
  </si>
  <si>
    <t xml:space="preserve">Ras </t>
  </si>
  <si>
    <t>Obo</t>
  </si>
  <si>
    <t>Bossangoa</t>
  </si>
  <si>
    <t>Bambari</t>
  </si>
  <si>
    <t>Bouar</t>
  </si>
  <si>
    <t>Zemio</t>
  </si>
  <si>
    <t>Haricot</t>
  </si>
  <si>
    <t>Huile Végétale</t>
  </si>
  <si>
    <t>Théière / bouta</t>
  </si>
  <si>
    <t>TOTAL pour toutes les localités (médiane nationale)</t>
  </si>
  <si>
    <t>Sibut</t>
  </si>
  <si>
    <t>Natte 
(2 par an)</t>
  </si>
  <si>
    <t>Drap
(2 par an)</t>
  </si>
  <si>
    <t>Marmite
(2 par an)</t>
  </si>
  <si>
    <t>fagot</t>
  </si>
  <si>
    <t>Bangui</t>
  </si>
  <si>
    <t>Bocaranga</t>
  </si>
  <si>
    <t>Kouango</t>
  </si>
  <si>
    <t>Bossembélé</t>
  </si>
  <si>
    <t>N/A</t>
  </si>
  <si>
    <t xml:space="preserve"> </t>
  </si>
  <si>
    <t>Kaga-Bandoro</t>
  </si>
  <si>
    <t>Paoua</t>
  </si>
  <si>
    <t xml:space="preserve">Cuvette métallique </t>
  </si>
  <si>
    <t xml:space="preserve">Présentation du projet </t>
  </si>
  <si>
    <t>L’Initiative Conjointe de Suivi des Marchés (ICSM) a été créée par le Groupe de Travail sur les Transferts Monétaires (GTTM) en avril 2019 avec pour objectif de mieux comprendre comment les marchés centrafricains réagissent à la crise, et d’informer les réponses sous forme de transferts monétaires. Cette initiative est guidée par le sous-groupe de travail sur le suivi des marchés du GTTM et bénéficie du soutien du Bureau d'Assistance Humanitaire de l'Agence pour le développement international des Etats-Unis (OFDA).Tous les mois, les principaux marchés de la République Centrafricaine sont évalués. Sur chaque marché, les équipes de terrain enregistrent les prix et la disponibilité des produits alimentaires et non alimentaires de base, vendus dans les magasins et étables de ces marchés.</t>
  </si>
  <si>
    <t>Méthodologie</t>
  </si>
  <si>
    <t>Période de collecte</t>
  </si>
  <si>
    <t>Couverture géographique</t>
  </si>
  <si>
    <t>Nombre de marchés évalués</t>
  </si>
  <si>
    <t>Nombre de magasins visités</t>
  </si>
  <si>
    <t xml:space="preserve">Partenaires pour la collecte de données </t>
  </si>
  <si>
    <t>Contacts</t>
  </si>
  <si>
    <t>Onglets</t>
  </si>
  <si>
    <t>Description</t>
  </si>
  <si>
    <t xml:space="preserve">Nettoyage des données </t>
  </si>
  <si>
    <t>Outil de suivi des modifications opérées sur les données brutes lors de la phase de nettoyage des données.</t>
  </si>
  <si>
    <t>Prix médians</t>
  </si>
  <si>
    <t xml:space="preserve">Prix médians observés de chaque article suivi, pour chaque marché évalué. </t>
  </si>
  <si>
    <t>Coût médian du PMAS</t>
  </si>
  <si>
    <t xml:space="preserve">Calcul du coût médian du PMAS - panier estimé comme nécessaire pour la survie d'un ménage de cinq personne pour un mois. </t>
  </si>
  <si>
    <t xml:space="preserve">Questionnaire Kobo </t>
  </si>
  <si>
    <t xml:space="preserve">Questionnaire tel qu'il est élaboré afin d'être encodé sur l'outil KOBO. </t>
  </si>
  <si>
    <t>Choix KOBO</t>
  </si>
  <si>
    <t xml:space="preserve">Choix proposés dans l'outil KOBO pour les questions à choix multiples. </t>
  </si>
  <si>
    <t>uuidor id unique</t>
  </si>
  <si>
    <t>nom de la question</t>
  </si>
  <si>
    <t>Raison (ex: erreur de saisie, pas de correction nécessaire etc.)</t>
  </si>
  <si>
    <t>Comment la nouvelle valeur à été estimé / commentaires</t>
  </si>
  <si>
    <t>Modifiée dans la base de données nettoyée?</t>
  </si>
  <si>
    <t>Valeur ancienne</t>
  </si>
  <si>
    <t>Nouvelle valeur (si existante)</t>
  </si>
  <si>
    <t>kouango</t>
  </si>
  <si>
    <t>ngakobo</t>
  </si>
  <si>
    <t>Outlier</t>
  </si>
  <si>
    <t>Faute de frappe</t>
  </si>
  <si>
    <t>Oui</t>
  </si>
  <si>
    <t>list_name</t>
  </si>
  <si>
    <t>name</t>
  </si>
  <si>
    <t>label</t>
  </si>
  <si>
    <t>admin1</t>
  </si>
  <si>
    <t>admin2</t>
  </si>
  <si>
    <t>eqr</t>
  </si>
  <si>
    <t>e1</t>
  </si>
  <si>
    <t>E1</t>
  </si>
  <si>
    <t>e2</t>
  </si>
  <si>
    <t>E2</t>
  </si>
  <si>
    <t>e3</t>
  </si>
  <si>
    <t>E3</t>
  </si>
  <si>
    <t>autre</t>
  </si>
  <si>
    <t>Autre</t>
  </si>
  <si>
    <t>org</t>
  </si>
  <si>
    <t>ACTED</t>
  </si>
  <si>
    <t>ACF</t>
  </si>
  <si>
    <t>concern</t>
  </si>
  <si>
    <t>Concern Worldwide</t>
  </si>
  <si>
    <t>solidarite</t>
  </si>
  <si>
    <t>Solidarités International</t>
  </si>
  <si>
    <t>irc</t>
  </si>
  <si>
    <t>IRC</t>
  </si>
  <si>
    <t>OXFAM</t>
  </si>
  <si>
    <t>OPED</t>
  </si>
  <si>
    <t>world vision</t>
  </si>
  <si>
    <t>World Vision</t>
  </si>
  <si>
    <t>plan</t>
  </si>
  <si>
    <t>Ombella M'Poko</t>
  </si>
  <si>
    <t>Lobaye</t>
  </si>
  <si>
    <t>Mambéré-Kadéï</t>
  </si>
  <si>
    <t>Nana-Mambéré</t>
  </si>
  <si>
    <t>Sangha-Mbaéré</t>
  </si>
  <si>
    <t>Ouham Pendé</t>
  </si>
  <si>
    <t>Ouham</t>
  </si>
  <si>
    <t>Kémo</t>
  </si>
  <si>
    <t>Nana-Gribizi</t>
  </si>
  <si>
    <t>Ouaka</t>
  </si>
  <si>
    <t>Bamingui-Bangoran</t>
  </si>
  <si>
    <t>Haute-Kotto</t>
  </si>
  <si>
    <t>Vakaga</t>
  </si>
  <si>
    <t>Basse-Kotto</t>
  </si>
  <si>
    <t>Mbomou</t>
  </si>
  <si>
    <t>Haut-Mbomou</t>
  </si>
  <si>
    <t>Bimbo</t>
  </si>
  <si>
    <t>Damara</t>
  </si>
  <si>
    <t>Bogangolo</t>
  </si>
  <si>
    <t>Boali</t>
  </si>
  <si>
    <t>bossembele</t>
  </si>
  <si>
    <t>Yaloké</t>
  </si>
  <si>
    <t>Mbaïki</t>
  </si>
  <si>
    <t>Mongoumba</t>
  </si>
  <si>
    <t>Boda</t>
  </si>
  <si>
    <t>Boganangone</t>
  </si>
  <si>
    <t>Boganda</t>
  </si>
  <si>
    <t>Berbérati</t>
  </si>
  <si>
    <t>Gamboula</t>
  </si>
  <si>
    <t>Carnot</t>
  </si>
  <si>
    <t>Amada-Gaza</t>
  </si>
  <si>
    <t>Sosso-Nakombo</t>
  </si>
  <si>
    <t>Dédé-Mokouba</t>
  </si>
  <si>
    <t>Gadzi</t>
  </si>
  <si>
    <t>Baoro</t>
  </si>
  <si>
    <t>Baboua</t>
  </si>
  <si>
    <t>Abba</t>
  </si>
  <si>
    <t>Nola</t>
  </si>
  <si>
    <t>Bambio</t>
  </si>
  <si>
    <t>Bayanga</t>
  </si>
  <si>
    <t>Bozoum</t>
  </si>
  <si>
    <t>bocaranga</t>
  </si>
  <si>
    <t>Koui</t>
  </si>
  <si>
    <t>paoua</t>
  </si>
  <si>
    <t>Ngaoundaye</t>
  </si>
  <si>
    <t>Bossemtélé</t>
  </si>
  <si>
    <t>Nana-Bakassa</t>
  </si>
  <si>
    <t>Markounda</t>
  </si>
  <si>
    <t>Nangha Boguila</t>
  </si>
  <si>
    <t>Bouca</t>
  </si>
  <si>
    <t>Batangafo</t>
  </si>
  <si>
    <t>Kabo</t>
  </si>
  <si>
    <t>Dékoa</t>
  </si>
  <si>
    <t>Mala</t>
  </si>
  <si>
    <t>Ndjoukou</t>
  </si>
  <si>
    <t>Mbrès</t>
  </si>
  <si>
    <t>Bakala</t>
  </si>
  <si>
    <t>Grimari</t>
  </si>
  <si>
    <t>ippy</t>
  </si>
  <si>
    <t>Ippy</t>
  </si>
  <si>
    <t>Ndélé</t>
  </si>
  <si>
    <t>Bamingui</t>
  </si>
  <si>
    <t>Ouadda</t>
  </si>
  <si>
    <t>Yalinga</t>
  </si>
  <si>
    <t>Birao</t>
  </si>
  <si>
    <t>Ouanda-Djallé</t>
  </si>
  <si>
    <t>Mobaye</t>
  </si>
  <si>
    <t>alindao</t>
  </si>
  <si>
    <t>Alindao</t>
  </si>
  <si>
    <t>Kembé</t>
  </si>
  <si>
    <t>Mingala</t>
  </si>
  <si>
    <t>Zangba</t>
  </si>
  <si>
    <t>Satéma</t>
  </si>
  <si>
    <t>Ouango</t>
  </si>
  <si>
    <t>Gambo</t>
  </si>
  <si>
    <t>Rafai</t>
  </si>
  <si>
    <t>Bakouma</t>
  </si>
  <si>
    <t>Bambouti</t>
  </si>
  <si>
    <t>Djéma</t>
  </si>
  <si>
    <t>admin3</t>
  </si>
  <si>
    <t>Nadziboro</t>
  </si>
  <si>
    <t>Bakou</t>
  </si>
  <si>
    <t>Guiligui</t>
  </si>
  <si>
    <t>Fo</t>
  </si>
  <si>
    <t>Goudrot</t>
  </si>
  <si>
    <t>Danga-Gboudou</t>
  </si>
  <si>
    <t>Ngougbia</t>
  </si>
  <si>
    <t>Pladama-Ouaka</t>
  </si>
  <si>
    <t>Lili</t>
  </si>
  <si>
    <t>Vassako</t>
  </si>
  <si>
    <t>Voungba-Balifondo</t>
  </si>
  <si>
    <t>Zangandou</t>
  </si>
  <si>
    <t>Bakassa</t>
  </si>
  <si>
    <t>Hama</t>
  </si>
  <si>
    <t>Ouassi</t>
  </si>
  <si>
    <t>Basse-Batouri</t>
  </si>
  <si>
    <t>Haute-Batouri</t>
  </si>
  <si>
    <t>Ouakanga</t>
  </si>
  <si>
    <t>Ouandja</t>
  </si>
  <si>
    <t>Ridina</t>
  </si>
  <si>
    <t>Loura</t>
  </si>
  <si>
    <t>Bossembele</t>
  </si>
  <si>
    <t>Binon</t>
  </si>
  <si>
    <t>Doaka-Koursou</t>
  </si>
  <si>
    <t>Herman-Brousse</t>
  </si>
  <si>
    <t>Niem-Yelewa</t>
  </si>
  <si>
    <t>Zotoua-Bangarem</t>
  </si>
  <si>
    <t>Dan-Gbabiri</t>
  </si>
  <si>
    <t>Kouazo</t>
  </si>
  <si>
    <t>Daho-Mboutou</t>
  </si>
  <si>
    <t>Samba-Boungou</t>
  </si>
  <si>
    <t>Dekoa</t>
  </si>
  <si>
    <t>Guiffa</t>
  </si>
  <si>
    <t>Tilo</t>
  </si>
  <si>
    <t>Mbali</t>
  </si>
  <si>
    <t>Topia</t>
  </si>
  <si>
    <t>Ngandou</t>
  </si>
  <si>
    <t>Kobadja</t>
  </si>
  <si>
    <t>Lissa</t>
  </si>
  <si>
    <t>Pouyamba</t>
  </si>
  <si>
    <t>Ouaki</t>
  </si>
  <si>
    <t>Sido</t>
  </si>
  <si>
    <t>Botto</t>
  </si>
  <si>
    <t>Nana-Outa</t>
  </si>
  <si>
    <t>Ndenga</t>
  </si>
  <si>
    <t>Mboui</t>
  </si>
  <si>
    <t>Cochio-Toulou</t>
  </si>
  <si>
    <t>Ngakobo</t>
  </si>
  <si>
    <t>Mbaiki</t>
  </si>
  <si>
    <t>Mbata</t>
  </si>
  <si>
    <t>Moboma</t>
  </si>
  <si>
    <t>Pissa</t>
  </si>
  <si>
    <t>Kotto</t>
  </si>
  <si>
    <t>Siriki</t>
  </si>
  <si>
    <t>Mbolo-Pata</t>
  </si>
  <si>
    <t>Galabadja</t>
  </si>
  <si>
    <t>Galafondo</t>
  </si>
  <si>
    <t>Dilouki</t>
  </si>
  <si>
    <t>Kodi</t>
  </si>
  <si>
    <t>Lim</t>
  </si>
  <si>
    <t>Mbili</t>
  </si>
  <si>
    <t>Bilolo</t>
  </si>
  <si>
    <t>Salo</t>
  </si>
  <si>
    <t>Mboki</t>
  </si>
  <si>
    <t>Vokouma</t>
  </si>
  <si>
    <t>Ngbandinga</t>
  </si>
  <si>
    <t>Bah-Bessar</t>
  </si>
  <si>
    <t>Banh</t>
  </si>
  <si>
    <t>Bimbi</t>
  </si>
  <si>
    <t>Mom</t>
  </si>
  <si>
    <t>Nana-Barya</t>
  </si>
  <si>
    <t>Kotto-Oubangui</t>
  </si>
  <si>
    <t>Ngoumbele</t>
  </si>
  <si>
    <t>Yabongo</t>
  </si>
  <si>
    <t>ville</t>
  </si>
  <si>
    <t>kagabandoro</t>
  </si>
  <si>
    <t>meb</t>
  </si>
  <si>
    <t>Moustiquaire (pièce carré)</t>
  </si>
  <si>
    <t>Bidon (20 litres)</t>
  </si>
  <si>
    <t>Drap (2 places)</t>
  </si>
  <si>
    <t>Natte (1place)</t>
  </si>
  <si>
    <t>Cuvette métallique</t>
  </si>
  <si>
    <t>oui_non</t>
  </si>
  <si>
    <t>non</t>
  </si>
  <si>
    <t>Non</t>
  </si>
  <si>
    <t>unite</t>
  </si>
  <si>
    <t>definie</t>
  </si>
  <si>
    <t>balance</t>
  </si>
  <si>
    <t>A l'aide d'une balance</t>
  </si>
  <si>
    <t>bouteille</t>
  </si>
  <si>
    <t>A l'aide du système de la bouteille</t>
  </si>
  <si>
    <t>type</t>
  </si>
  <si>
    <t>hint</t>
  </si>
  <si>
    <t>appearance</t>
  </si>
  <si>
    <t>relevant</t>
  </si>
  <si>
    <t>constraint</t>
  </si>
  <si>
    <t>choice_filter</t>
  </si>
  <si>
    <t>required</t>
  </si>
  <si>
    <t>calculation</t>
  </si>
  <si>
    <t>deviceid</t>
  </si>
  <si>
    <t>text</t>
  </si>
  <si>
    <t>q0_1_enqueteur</t>
  </si>
  <si>
    <t>Nom de l'énquêteur:</t>
  </si>
  <si>
    <t>minimal</t>
  </si>
  <si>
    <t>select_one org</t>
  </si>
  <si>
    <t>q0_2_organisation</t>
  </si>
  <si>
    <t>q0_2_1organisation_autre</t>
  </si>
  <si>
    <t>${q0_2_organisation}='autre'</t>
  </si>
  <si>
    <t>date</t>
  </si>
  <si>
    <t>q0_3_date</t>
  </si>
  <si>
    <t>.&lt;=today()+1</t>
  </si>
  <si>
    <t>select_one admin1</t>
  </si>
  <si>
    <t>q0_4_admin1</t>
  </si>
  <si>
    <t>select_one admin2</t>
  </si>
  <si>
    <t>q0_5_admin2</t>
  </si>
  <si>
    <t>admin1 = ${q0_4_admin1}</t>
  </si>
  <si>
    <t>select_one admin3</t>
  </si>
  <si>
    <t>q0_6_admin3</t>
  </si>
  <si>
    <t>admin2 =${q0_5_admin2}</t>
  </si>
  <si>
    <t>select_one ville</t>
  </si>
  <si>
    <t>q0_7_localite</t>
  </si>
  <si>
    <t>Entretien avec le commerçant :</t>
  </si>
  <si>
    <t>note</t>
  </si>
  <si>
    <t>intro</t>
  </si>
  <si>
    <t>Je m’appelle ${q0_1_enqueteur}, je suis enquêteur pour l’ONG REACH.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</si>
  <si>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q0_9_magasin</t>
  </si>
  <si>
    <t>Nom du magasin</t>
  </si>
  <si>
    <t>Si pas de nom, merci d'enregistrer le nom du propriétaire /responsable</t>
  </si>
  <si>
    <t>select_multiple meb</t>
  </si>
  <si>
    <t>q1_articles_habituels</t>
  </si>
  <si>
    <t>selected(${q1_articles_habituels}, 'nfi_moustiquaire')</t>
  </si>
  <si>
    <t>select_one oui_non</t>
  </si>
  <si>
    <t>q2_1_1_moustiquaire_unite</t>
  </si>
  <si>
    <t>Est-ce que la moustiquaire est vendue à la pièce ?</t>
  </si>
  <si>
    <t>Moustiquaire carrée</t>
  </si>
  <si>
    <t>q2_1_1_1_moustiquaire_unite_autre</t>
  </si>
  <si>
    <t>Si non, veuillez préciser sous quelle forme l'article est vendu :</t>
  </si>
  <si>
    <t>${q2_1_1_moustiquaire_unite} ='non'</t>
  </si>
  <si>
    <t>integer</t>
  </si>
  <si>
    <t>q2_1_2_moustiquaire_prix</t>
  </si>
  <si>
    <t>En XAF</t>
  </si>
  <si>
    <t>(.)&gt;=0</t>
  </si>
  <si>
    <t>selected(${q1_articles_habituels}, 'nfi_bidon')</t>
  </si>
  <si>
    <t>q2_1_1_bidon_unite</t>
  </si>
  <si>
    <t>Est-ce que le bidon fait 20L ?</t>
  </si>
  <si>
    <t>q2_1_1_1_bidon_unite_autre</t>
  </si>
  <si>
    <t>Si non, veuillez préciser la taille, en litres :</t>
  </si>
  <si>
    <t>${q2_1_1_bidon_unite} ='non'</t>
  </si>
  <si>
    <t>q2_1_2_bidon_prix</t>
  </si>
  <si>
    <t>selected(${q1_articles_habituels}, 'nfi_drap')</t>
  </si>
  <si>
    <t>q2_1_1_drap_unite</t>
  </si>
  <si>
    <t>Est-ce que le drap est un drap unique de 2 places ?</t>
  </si>
  <si>
    <t>On consière un drap uniquement, et non l'ensemble avec les oreillers</t>
  </si>
  <si>
    <t>q2_1_1_1_drap_unite_autre</t>
  </si>
  <si>
    <t>${q2_1_1_drap_unite} ='non'</t>
  </si>
  <si>
    <t>q2_1_2_drap_prix</t>
  </si>
  <si>
    <t>selected(${q1_articles_habituels}, 'nfi_pagne')</t>
  </si>
  <si>
    <t>q2_1_1_pagne_unite</t>
  </si>
  <si>
    <t>Est-ce que le pagne vendu fait 6 yards?</t>
  </si>
  <si>
    <t>q2_1_1_1_pagne_unite_autre</t>
  </si>
  <si>
    <t>${q2_1_1_pagne_unite} ='non'</t>
  </si>
  <si>
    <t>q2_1_2_pagne_prix</t>
  </si>
  <si>
    <t>selected(${q1_articles_habituels}, 'nfi_natte')</t>
  </si>
  <si>
    <t>q2_1_1_natte_unite</t>
  </si>
  <si>
    <t>Est-ce que la natte est pour 1 personne ?</t>
  </si>
  <si>
    <t>q2_1_1_1_natte_unite_autre</t>
  </si>
  <si>
    <t>Précisez s'il s'agit d'une natte de 2 ou 3 personnes.</t>
  </si>
  <si>
    <t>${q2_1_1_natte_unite} ='non'</t>
  </si>
  <si>
    <t>q2_1_2_natte_prix</t>
  </si>
  <si>
    <t>selected(${q1_articles_habituels}, 'nfi_bache')</t>
  </si>
  <si>
    <t>q2_1_1_bache_unite</t>
  </si>
  <si>
    <t>Est-ce que la bâche fait 4x5m ?</t>
  </si>
  <si>
    <t>q2_1_1_1_bache_unite_autre</t>
  </si>
  <si>
    <t>Si non, veuillez préciser les dimensions en mètres :</t>
  </si>
  <si>
    <t>${q2_1_1_bache_unite} ='non'</t>
  </si>
  <si>
    <t>q2_1_2_bache_prix</t>
  </si>
  <si>
    <t>selected(${q1_articles_habituels}, 'nfi_marmite')</t>
  </si>
  <si>
    <t>q2_1_1_marmite_unite</t>
  </si>
  <si>
    <t>Est-ce que la marmite fait 5L, en métal ?</t>
  </si>
  <si>
    <t>q2_1_1_1_marmite_unite_autre</t>
  </si>
  <si>
    <t>${q2_1_1_marmite_unite} ='non'</t>
  </si>
  <si>
    <t>q2_1_2_marmite_prix</t>
  </si>
  <si>
    <t>selected(${q1_articles_habituels}, 'nfi_cuvette')</t>
  </si>
  <si>
    <t>q2_1_1_cuvette_unite</t>
  </si>
  <si>
    <t>Est-ce que la cuvette fait 30L, en métal ?</t>
  </si>
  <si>
    <t>q2_1_1_1_cuvette_unite_autre</t>
  </si>
  <si>
    <t>${q2_1_1_cuvette_unite} ='non'</t>
  </si>
  <si>
    <t>q2_1_2_cuvette_prix</t>
  </si>
  <si>
    <t>selected(${q1_articles_habituels},'alim_mais')</t>
  </si>
  <si>
    <t>select_one unite</t>
  </si>
  <si>
    <t>q2_1_1_mais_unite</t>
  </si>
  <si>
    <t>Comment souhaitez-vous renseigner la mesure du maïs en grains ?</t>
  </si>
  <si>
    <t>L'unité clairement définie ne peut pas être "ngawi", "tasse", "sachet", "coro", etc. Il s'agit d'un paquet fermé sur lequel figure un poids défini.</t>
  </si>
  <si>
    <t>q2_1_1_1_mais_unite_definie</t>
  </si>
  <si>
    <t>Quel est le poids, en grammes, renseigné sur le produit ?</t>
  </si>
  <si>
    <t>1kg = 1 000g</t>
  </si>
  <si>
    <t>${q2_1_1_mais_unite} ='definie'</t>
  </si>
  <si>
    <t>(.)&gt;=10</t>
  </si>
  <si>
    <t>q2_1_1_1_mais_unite_balance</t>
  </si>
  <si>
    <t>Si les grains de maïs sont vendus par sachet ou tasse, pesez trois sachets et renseignez le poids du milieu.</t>
  </si>
  <si>
    <t>${q2_1_1_mais_unite} ='balance'</t>
  </si>
  <si>
    <t>q2_1_1_1_mais_prix</t>
  </si>
  <si>
    <t>Quel est le prix pour le poids renseigné ?</t>
  </si>
  <si>
    <t>${q2_1_1_mais_unite} ='balance' or ${q2_1_1_mais_unite} ='definie'</t>
  </si>
  <si>
    <t>q2_1_2_mais_prix_bouteille</t>
  </si>
  <si>
    <t>Quel est le prix pour la quantité dans la bouteille ?</t>
  </si>
  <si>
    <t>${q2_1_1_mais_unite} ='bouteille'</t>
  </si>
  <si>
    <t>selected(${q1_articles_habituels},'alim_manioc')</t>
  </si>
  <si>
    <t>q2_1_1_manioc_unite</t>
  </si>
  <si>
    <t>Comment souhaitez-vous renseigner la mesure du manioc cossette ?</t>
  </si>
  <si>
    <t>q2_1_1_1_manioc_unite_definie</t>
  </si>
  <si>
    <t>${q2_1_1_manioc_unite} ='definie'</t>
  </si>
  <si>
    <t>q2_1_1_1_manioc_unite_balance</t>
  </si>
  <si>
    <t>Si le manioc cossette est vendu par sachet ou tasse, pesez trois sachets et renseignez le poids du milieu.</t>
  </si>
  <si>
    <t>${q2_1_1_manioc_unite} ='balance'</t>
  </si>
  <si>
    <t>q2_1_2_manioc_prix</t>
  </si>
  <si>
    <t>Quel est le prix pour le poids renseigné?</t>
  </si>
  <si>
    <t>${q2_1_1_manioc_unite} ='balance' or ${q2_1_1_manioc_unite} ='definie'</t>
  </si>
  <si>
    <t>q2_1_2_manioc_prix_bouteille</t>
  </si>
  <si>
    <t>${q2_1_1_manioc_unite} ='bouteille'</t>
  </si>
  <si>
    <t>selected(${q1_articles_habituels},'alim_riz')</t>
  </si>
  <si>
    <t>q2_1_1_riz_unite</t>
  </si>
  <si>
    <t>Comment souhaitez-vous renseigner la mesure du riz?</t>
  </si>
  <si>
    <t>q2_1_1_1_riz_unite_definie</t>
  </si>
  <si>
    <t>${q2_1_1_riz_unite} ='definie'</t>
  </si>
  <si>
    <t>q2_1_1_1_riz_unite_balance</t>
  </si>
  <si>
    <t>Si le riz est vendu par sachet ou tasse, pesez trois sachets et renseignez le poids du milieu.</t>
  </si>
  <si>
    <t>${q2_1_1_riz_unite} ='balance'</t>
  </si>
  <si>
    <t>q2_1_2_riz_prix</t>
  </si>
  <si>
    <t>${q2_1_1_riz_unite} ='balance' or ${q2_1_1_riz_unite} ='definie'</t>
  </si>
  <si>
    <t>q2_1_2_riz_prix_bouteille</t>
  </si>
  <si>
    <t>${q2_1_1_riz_unite} ='bouteille'</t>
  </si>
  <si>
    <t>selected(${q1_articles_habituels},'alim_viande')</t>
  </si>
  <si>
    <t>q2_1_1_viande_unite</t>
  </si>
  <si>
    <t>Est-ce que la viande est vendue par paquet/tas de 1 kilogramme ?</t>
  </si>
  <si>
    <t>Sans os</t>
  </si>
  <si>
    <t>q2_1_1_1_viande_unite_autre</t>
  </si>
  <si>
    <t>Si non, veuillez préciser le poids, en grammes :</t>
  </si>
  <si>
    <t>${q2_1_1_viande_unite} ='non'</t>
  </si>
  <si>
    <t>q2_1_2_viande_prix</t>
  </si>
  <si>
    <t>selected(${q1_articles_habituels},'alim_haricot')</t>
  </si>
  <si>
    <t>q2_1_1_haricot_unite</t>
  </si>
  <si>
    <t>Comment souhaitez-vous renseigner la mesure des haricots ?</t>
  </si>
  <si>
    <t>q2_1_1_1_haricot_unite_definie</t>
  </si>
  <si>
    <t>${q2_1_1_haricot_unite} ='definie'</t>
  </si>
  <si>
    <t>q2_1_1_1_haricot_unite_balance</t>
  </si>
  <si>
    <t>Si les haricots sont vendus par sachet ou tasse, pesez trois sachets et renseignez le poids du milieu.</t>
  </si>
  <si>
    <t>${q2_1_1_haricot_unite} ='balance'</t>
  </si>
  <si>
    <t>q2_1_2_haricot_prix</t>
  </si>
  <si>
    <t>${q2_1_1_haricot_unite} ='balance' or ${q2_1_1_haricot_unite} ='definie'</t>
  </si>
  <si>
    <t>q2_1_2_haricot_prix_bouteille</t>
  </si>
  <si>
    <t>${q2_1_1_haricot_unite} ='bouteille'</t>
  </si>
  <si>
    <t>selected(${q1_articles_habituels},'alim_arachide')</t>
  </si>
  <si>
    <t>q2_1_1_arachide_unite</t>
  </si>
  <si>
    <t>Comment souhaitez-vous renseigner la mesure de l'arachide ?</t>
  </si>
  <si>
    <t>q2_1_1_1_arachide_unite_definie</t>
  </si>
  <si>
    <t>${q2_1_1_arachide_unite} ='definie'</t>
  </si>
  <si>
    <t>q2_1_1_1_arachide_unite_balance</t>
  </si>
  <si>
    <t>Si les arachides sont vendues par sachet ou tasse, pesez trois sachets et renseignez le poids du milieu.</t>
  </si>
  <si>
    <t>${q2_1_1_arachide_unite} ='balance'</t>
  </si>
  <si>
    <t>q2_1_2_arachide_prix</t>
  </si>
  <si>
    <t>${q2_1_1_arachide_unite} ='balance' or ${q2_1_1_arachide_unite} ='definie'</t>
  </si>
  <si>
    <t>q2_1_2_arachide_prix_bouteille</t>
  </si>
  <si>
    <t>${q2_1_1_arachide_unite} ='bouteille'</t>
  </si>
  <si>
    <t>selected(${q1_articles_habituels},'alim_huile_vegetale')</t>
  </si>
  <si>
    <t>q2_1_1_huile_vegetale_unite</t>
  </si>
  <si>
    <t>Est-ce que l'huile végétale est une bouteille de 1L ?</t>
  </si>
  <si>
    <t>q2_1_1_1_huile_vegetale_unite_autre</t>
  </si>
  <si>
    <t>Si non, veuillez préciser la quantité en litres :</t>
  </si>
  <si>
    <t>${q2_1_1_huile_vegetale_unite} ='non'</t>
  </si>
  <si>
    <t>q2_1_2_huile_vegetale_prix</t>
  </si>
  <si>
    <t>selected(${q1_articles_habituels},'alim_sucre')</t>
  </si>
  <si>
    <t>q2_1_1_sucre_unite</t>
  </si>
  <si>
    <t>Comment souhaitez-vous renseigner la mesure du sucre ?</t>
  </si>
  <si>
    <t>q2_1_1_1_sucre_unite_definie</t>
  </si>
  <si>
    <t>${q2_1_1_sucre_unite} ='definie'</t>
  </si>
  <si>
    <t>q2_1_1_1_sucre_unite_balance</t>
  </si>
  <si>
    <t>Si le sucre est vendu par sachet ou tasse, pesez trois sachets et renseignez le poids du milieu.</t>
  </si>
  <si>
    <t>${q2_1_1_sucre_unite} ='balance'</t>
  </si>
  <si>
    <t>q2_1_2_sucre_prix</t>
  </si>
  <si>
    <t>${q2_1_1_sucre_unite} ='balance' or ${q2_1_1_sucre_unite} ='definie'</t>
  </si>
  <si>
    <t>q2_1_2_sucre_prix_bouteille</t>
  </si>
  <si>
    <t>${q2_1_1_sucre_unite} ='bouteille'</t>
  </si>
  <si>
    <t>selected(${q1_articles_habituels},'alim_sel')</t>
  </si>
  <si>
    <t>q2_1_1_sel_unite</t>
  </si>
  <si>
    <t>Comment souhaitez-vous renseigner la mesure du sel ?</t>
  </si>
  <si>
    <t>q2_1_1_1_sel_unite_definie</t>
  </si>
  <si>
    <t>${q2_1_1_sel_unite} ='definie'</t>
  </si>
  <si>
    <t>q2_1_1_1_sel_unite_balance</t>
  </si>
  <si>
    <t>Si le sel est vendu par sachet ou tasse, pesez trois sachets et renseignez le poids du milieu.</t>
  </si>
  <si>
    <t>${q2_1_1_sel_unite} ='balance'</t>
  </si>
  <si>
    <t>q2_1_2_sel_prix</t>
  </si>
  <si>
    <t>${q2_1_1_sel_unite} ='balance' or ${q2_1_1_sel_unite} ='definie'</t>
  </si>
  <si>
    <t>q2_1_2_sel_prix_bouteille</t>
  </si>
  <si>
    <t>${q2_1_1_sel_unite} ='bouteille'</t>
  </si>
  <si>
    <t>selected(${q1_articles_habituels}, 'wash_savon')</t>
  </si>
  <si>
    <t>q2_1_1_savon_unite</t>
  </si>
  <si>
    <t>Est-ce que le savon fait 200g ?</t>
  </si>
  <si>
    <t>Savon semi-industriel</t>
  </si>
  <si>
    <t>q2_1_1_1_savon_unite_autre</t>
  </si>
  <si>
    <t>Si non, veuillez sous quelle forme il est vendu :</t>
  </si>
  <si>
    <t>${q2_1_1_savon_unite} ='non'</t>
  </si>
  <si>
    <t>q2_1_2_savon_prix</t>
  </si>
  <si>
    <t>selected(${q1_articles_habituels},'wash_theiere')</t>
  </si>
  <si>
    <t>q2_1_1_theiere_unite</t>
  </si>
  <si>
    <t>Est-ce que la théière est vendue à la pièce?</t>
  </si>
  <si>
    <t>q2_1_1_1_theiere_unite_autre</t>
  </si>
  <si>
    <t>Si non, veuillez préciser sous quelle forme est est vendue ?</t>
  </si>
  <si>
    <t>${q2_1_1_theiere_unite}='non'</t>
  </si>
  <si>
    <t>q2_1_2_theiere_prix</t>
  </si>
  <si>
    <t>selected(${q1_articles_habituels}, 'wash_seau')</t>
  </si>
  <si>
    <t>q2_1_1_seau_unite</t>
  </si>
  <si>
    <t>Est-ce que le seau fait 20L, en plastique ?</t>
  </si>
  <si>
    <t>Environ 20 litres</t>
  </si>
  <si>
    <t>q2_1_1_1_seau_unite_autre</t>
  </si>
  <si>
    <t>Si non, veuillez préciser la taille du seau, en litres :</t>
  </si>
  <si>
    <t>${q2_1_1_seau_unite} ='non'</t>
  </si>
  <si>
    <t>q2_1_2_seau_prix</t>
  </si>
  <si>
    <t>selected(${q1_articles_habituels}, 'combustible_bois_chauffage')</t>
  </si>
  <si>
    <t>q2_1_1_bois_chauffage_unite</t>
  </si>
  <si>
    <t>Est-ce que le bois de chauffage est vendu par fagot de taille moyenne ?</t>
  </si>
  <si>
    <t>q2_1_1_1_bois_chauffage_unite_autre</t>
  </si>
  <si>
    <t>Si non, veuillez préciser sous quelle forme il est vendu :</t>
  </si>
  <si>
    <t>${q2_1_1_bois_chauffage_unite} ='non'</t>
  </si>
  <si>
    <t>q2_1_2_bois_chauffage_prix</t>
  </si>
  <si>
    <t>selected(${q1_articles_habituels}, 'combustible_essence')</t>
  </si>
  <si>
    <t>q2_1_1_essence_unite</t>
  </si>
  <si>
    <t>Est-ce que l'essence est vendue par litre ?</t>
  </si>
  <si>
    <t>q2_1_1_1_essence_unite_autre</t>
  </si>
  <si>
    <t>${q2_1_1_essence_unite} ='non'</t>
  </si>
  <si>
    <t>q2_1_2_essence_prix</t>
  </si>
  <si>
    <t>commentaire</t>
  </si>
  <si>
    <t>geopoint</t>
  </si>
  <si>
    <t>coords</t>
  </si>
  <si>
    <t>Merci d'enregistrer votre localisation</t>
  </si>
  <si>
    <t>Moustiquaire</t>
  </si>
  <si>
    <t xml:space="preserve">Bâche </t>
  </si>
  <si>
    <t xml:space="preserve">Arachide </t>
  </si>
  <si>
    <t xml:space="preserve">Huile Végétale </t>
  </si>
  <si>
    <t xml:space="preserve">Sucre </t>
  </si>
  <si>
    <t xml:space="preserve">Zémio </t>
  </si>
  <si>
    <t xml:space="preserve">TOTAL </t>
  </si>
  <si>
    <t>Min</t>
  </si>
  <si>
    <t>Max</t>
  </si>
  <si>
    <t>Diff</t>
  </si>
  <si>
    <t>Non pris en compte dans l'analyse car données manquantes</t>
  </si>
  <si>
    <t>Index des prix médians</t>
  </si>
  <si>
    <t>Produits non-alimentaires du PMAS</t>
  </si>
  <si>
    <t xml:space="preserve">Marchés </t>
  </si>
  <si>
    <t xml:space="preserve">Juin </t>
  </si>
  <si>
    <t xml:space="preserve">Juillet </t>
  </si>
  <si>
    <t>Septembre</t>
  </si>
  <si>
    <t xml:space="preserve">Octobre </t>
  </si>
  <si>
    <t xml:space="preserve">Médianes sur 6 mois </t>
  </si>
  <si>
    <t xml:space="preserve">Evolution juin-juillet </t>
  </si>
  <si>
    <t>Evolution juillet-août</t>
  </si>
  <si>
    <t>Evolution août-sept</t>
  </si>
  <si>
    <t>Evolution sept-oct</t>
  </si>
  <si>
    <t>Evolution oct-noc</t>
  </si>
  <si>
    <t>Non évalué</t>
  </si>
  <si>
    <t xml:space="preserve">Bria </t>
  </si>
  <si>
    <t xml:space="preserve">Obo </t>
  </si>
  <si>
    <t xml:space="preserve">1er tour </t>
  </si>
  <si>
    <t xml:space="preserve">National </t>
  </si>
  <si>
    <t>Produits alimentaires du PMAS</t>
  </si>
  <si>
    <t>Produits d'hygiène du PMAS</t>
  </si>
  <si>
    <t xml:space="preserve">Bangui </t>
  </si>
  <si>
    <t xml:space="preserve">Légende : </t>
  </si>
  <si>
    <t>Médiane nationale</t>
  </si>
  <si>
    <t>Théière / Bouta</t>
  </si>
  <si>
    <t xml:space="preserve">Août </t>
  </si>
  <si>
    <t xml:space="preserve">Septembre </t>
  </si>
  <si>
    <t>Novembre</t>
  </si>
  <si>
    <t>Janvier 2020</t>
  </si>
  <si>
    <t>Août</t>
  </si>
  <si>
    <t xml:space="preserve">Evolution sept-oct </t>
  </si>
  <si>
    <t xml:space="preserve">Evolution oct-nov </t>
  </si>
  <si>
    <t xml:space="preserve">Evolution nov-janv </t>
  </si>
  <si>
    <t>Evolution nov-janv</t>
  </si>
  <si>
    <t>National</t>
  </si>
  <si>
    <t>Evolution produits supplémentaires</t>
  </si>
  <si>
    <t xml:space="preserve">Coût médian du PMAS mensuel </t>
  </si>
  <si>
    <t xml:space="preserve">Evolution </t>
  </si>
  <si>
    <t>Produits</t>
  </si>
  <si>
    <t>1
(pc carrée)</t>
  </si>
  <si>
    <t>1
(20 L)</t>
  </si>
  <si>
    <t>1
(2 places)</t>
  </si>
  <si>
    <t>1
(6 yards)</t>
  </si>
  <si>
    <t>1
(4x5m)</t>
  </si>
  <si>
    <t>500g</t>
  </si>
  <si>
    <t>150g</t>
  </si>
  <si>
    <t>200g</t>
  </si>
  <si>
    <t>1kg</t>
  </si>
  <si>
    <t>1L</t>
  </si>
  <si>
    <t>Evolution produits alimentaires</t>
  </si>
  <si>
    <t xml:space="preserve">Maïs </t>
  </si>
  <si>
    <t>Evolution produits non-alimentaires</t>
  </si>
  <si>
    <t>Evolution produits hygiène</t>
  </si>
  <si>
    <t>Seau</t>
  </si>
  <si>
    <t>COMPOSITION PMAS</t>
  </si>
  <si>
    <t>Juin 2019</t>
  </si>
  <si>
    <t>Juillet 2019</t>
  </si>
  <si>
    <t>Août 2019</t>
  </si>
  <si>
    <t>Septembre  2019</t>
  </si>
  <si>
    <t xml:space="preserve">Octobre 2019 </t>
  </si>
  <si>
    <t>Novembre 2019</t>
  </si>
  <si>
    <t>Octobre 2019</t>
  </si>
  <si>
    <t>Septembre 2019</t>
  </si>
  <si>
    <t xml:space="preserve">Août 2019 </t>
  </si>
  <si>
    <t xml:space="preserve">Juillet 2019 </t>
  </si>
  <si>
    <t xml:space="preserve">Juin 2019 </t>
  </si>
  <si>
    <t>Décembre 2019+I9:I15</t>
  </si>
  <si>
    <t>Décembre 2019</t>
  </si>
  <si>
    <t xml:space="preserve">Novembre 2019 </t>
  </si>
  <si>
    <t>Aucune enquête réalisée sur ce mois - Réalisation du rapport des 6 mois</t>
  </si>
  <si>
    <t>Mai 2019
(sans farine maïs et manioc)</t>
  </si>
  <si>
    <t>Mai 2019 (sans farine maïs et manioc)</t>
  </si>
  <si>
    <t>Février 2020</t>
  </si>
  <si>
    <t>84:11:9E:0F:13:C4</t>
  </si>
  <si>
    <t>alim_haricot alim_arachide</t>
  </si>
  <si>
    <t>nfi_moustiquaire nfi_bidon nfi_drap nfi_pagne nfi_natte nfi_bache nfi_marmite nfi_cuvette alim_sucre alim_sel alim_huile_vegetale wash_savon wash_theiere wash_seau combustible_essence</t>
  </si>
  <si>
    <t>alim_riz alim_sucre alim_sel alim_huile_vegetale wash_savon</t>
  </si>
  <si>
    <t>F4:0E:22:EC:B1:77</t>
  </si>
  <si>
    <t>r a s</t>
  </si>
  <si>
    <t>alim_arachide alim_manioc</t>
  </si>
  <si>
    <t>alim_manioc alim_mais</t>
  </si>
  <si>
    <t xml:space="preserve">RAS </t>
  </si>
  <si>
    <t>Non merci</t>
  </si>
  <si>
    <t>alim_manioc alim_riz alim_arachide</t>
  </si>
  <si>
    <t>14:9F:3C:08:D4:0B</t>
  </si>
  <si>
    <t>nfi_moustiquaire nfi_bidon nfi_drap nfi_pagne nfi_natte nfi_bache nfi_marmite nfi_cuvette alim_riz alim_sucre alim_sel alim_huile_vegetale wash_savon wash_theiere wash_seau combustible_essence</t>
  </si>
  <si>
    <t>nfi_moustiquaire nfi_bidon nfi_drap nfi_pagne nfi_natte nfi_bache nfi_marmite nfi_cuvette alim_riz alim_sucre alim_sel alim_huile_vegetale wash_savon wash_theiere wash_seau</t>
  </si>
  <si>
    <t>alim_manioc alim_haricot alim_arachide</t>
  </si>
  <si>
    <t xml:space="preserve">Idem </t>
  </si>
  <si>
    <t>nfi_moustiquaire nfi_bidon nfi_drap nfi_pagne nfi_natte nfi_bache nfi_marmite nfi_cuvette alim_mais alim_manioc alim_riz alim_haricot alim_arachide alim_sucre alim_sel alim_viande alim_huile_vegetale wash_savon wash_theiere wash_seau combustible_bois_chauffage combustible_essence</t>
  </si>
  <si>
    <t>Légende</t>
  </si>
  <si>
    <t>Moins de 3 cotations rapportées - médiane nationale appliquée</t>
  </si>
  <si>
    <t>Aucune cotation rapportée - médiane nationale appliquée</t>
  </si>
  <si>
    <t>produits couverts sur les 6 marchés en commun</t>
  </si>
  <si>
    <t>Huile Végétale 
(5L par mois)</t>
  </si>
  <si>
    <t>1 (5L)</t>
  </si>
  <si>
    <t>1(30L)</t>
  </si>
  <si>
    <t>350g</t>
  </si>
  <si>
    <t>1(20L)</t>
  </si>
  <si>
    <t>Cotations manquantes</t>
  </si>
  <si>
    <t>Aucune</t>
  </si>
  <si>
    <t>: marchés communs aux 2 mois</t>
  </si>
  <si>
    <t>Maïs.</t>
  </si>
  <si>
    <t>Aucune.</t>
  </si>
  <si>
    <t>Bâche.</t>
  </si>
  <si>
    <t>Arachide.</t>
  </si>
  <si>
    <t>Manon DEBBAH (manon.debbah@reach-initiative.org)
Ugo SEMAT (ugo.semat@reach-initiative.org)</t>
  </si>
  <si>
    <t>Cotations</t>
  </si>
  <si>
    <t>Nombre de cotations disponibles par produit, par localité, pour le mois étudié.</t>
  </si>
  <si>
    <t>Prix Min-Max</t>
  </si>
  <si>
    <t>Prix minimum et maximum disponibles par produit, par localité, pour le mois étudié.</t>
  </si>
  <si>
    <t xml:space="preserve">Comparaison Janvier - Février </t>
  </si>
  <si>
    <t xml:space="preserve">Comparaison faite entre janvier et février 2020. Etude des marchés pour lesquels nous avons des données pour les deux mois étudiés. </t>
  </si>
  <si>
    <t>Evolution catégories PMAS</t>
  </si>
  <si>
    <t>Evolution des catégories du PMAS (produits alimentaires, non alimentaires et d'hygiène) depuis juin 2019, par mois, en valeur absolue et en pourcentage.</t>
  </si>
  <si>
    <t xml:space="preserve">Comparaison faite entre janvier et février 2020. Evolution en pourcentage et valeur absoluedes marchés pour lesquels nous avons des données pour les deux mois étudiés. </t>
  </si>
  <si>
    <t>Evolution tous produits</t>
  </si>
  <si>
    <t>Evolution en valeur absolue, et en pourcentage, de chaque produits, par marché, depuis juin 2019.
Cette section inclut le calcul du coût médian des produits supplémentaires - également considérés comme des biens de première nécessité en République Centrafricaine. Ils fournissent des informations complémentaires sur l'état des marchés dans le pays.</t>
  </si>
  <si>
    <t>Comp. médianes PMAS - Janv Fév</t>
  </si>
  <si>
    <t xml:space="preserve">Commentaire </t>
  </si>
  <si>
    <t>Suppression de la colonne</t>
  </si>
  <si>
    <t>aea49950-425e-4fe8-af25-24eae1488abe</t>
  </si>
  <si>
    <t>2020-03-24T09:31:35.232+01:00</t>
  </si>
  <si>
    <t>2020-03-24T15:42:25.253+01:00</t>
  </si>
  <si>
    <t>2020-03-24</t>
  </si>
  <si>
    <t>D0:7F:A0:09:6D:03</t>
  </si>
  <si>
    <t>Bouar / Marché Central</t>
  </si>
  <si>
    <t>Essence Bois de chauffage</t>
  </si>
  <si>
    <t>Le prix d essence a augmenté,par rapport à la peneurie due au problème de covid19.</t>
  </si>
  <si>
    <t>2020-03-25T06:41:52</t>
  </si>
  <si>
    <t>7f75e17c-094d-44a3-bc9d-818f78ae5c96</t>
  </si>
  <si>
    <t>2020-03-24T09:39:32.631+01:00</t>
  </si>
  <si>
    <t>2020-03-24T15:46:14.282+01:00</t>
  </si>
  <si>
    <t>Hausse des prix par rapport à la rateté dans la ville.</t>
  </si>
  <si>
    <t>2020-03-25T06:41:53</t>
  </si>
  <si>
    <t>4f5f87da-697a-438a-937a-9fd94a80b8a9</t>
  </si>
  <si>
    <t>2020-03-24T09:47:59.880+01:00</t>
  </si>
  <si>
    <t>2020-03-24T15:45:33.672+01:00</t>
  </si>
  <si>
    <t>Rareté d,essence</t>
  </si>
  <si>
    <t>2020-03-25T06:41:54</t>
  </si>
  <si>
    <t>8300bf8c-5d75-44f3-a2af-ae5c3ad89b26</t>
  </si>
  <si>
    <t>2020-03-24T09:54:41.404+01:00</t>
  </si>
  <si>
    <t>2020-03-24T09:58:54.973+01:00</t>
  </si>
  <si>
    <t>Le fagot est vendu en  tas,pas de rupture.</t>
  </si>
  <si>
    <t>d3f76e55-c605-41dd-9138-05831cf31963</t>
  </si>
  <si>
    <t>2020-03-24T10:07:59.897+01:00</t>
  </si>
  <si>
    <t>2020-03-24T10:37:00.618+01:00</t>
  </si>
  <si>
    <t>Savon Huile végétale Sucre</t>
  </si>
  <si>
    <t>Grâce à un paquet / clairement défini avec un poids inscrit dessus</t>
  </si>
  <si>
    <t>Le prix de litre d,huile a augmenté de 200. En effet les denrees  sont en grande quantitè.Mais la situation actuelle due à covid19 pourrait impacté sur les prix dans l,avenir affirme le commerçant.</t>
  </si>
  <si>
    <t>2020-03-25T06:41:55</t>
  </si>
  <si>
    <t>612e346f-a7ef-4d8a-aaea-3a34096aeb0d</t>
  </si>
  <si>
    <t>2020-03-24T10:27:09.476+01:00</t>
  </si>
  <si>
    <t>2020-03-24T15:46:36.866+01:00</t>
  </si>
  <si>
    <t>Moustiquaire (pièce carré) Seau plastique Bâche Natte (1place) Savon Huile végétale Sucre</t>
  </si>
  <si>
    <t>Le commerçant affirme que avec la situation de covid-19 pourrait impacter sur le prix  des article au file  de temps.</t>
  </si>
  <si>
    <t>2020-03-25T06:41:56</t>
  </si>
  <si>
    <t>0837a668-88a4-4d6d-b0c7-2b59e8f40606</t>
  </si>
  <si>
    <t>2020-03-24T10:43:51.783+01:00</t>
  </si>
  <si>
    <t>2020-03-24T10:51:33.311+01:00</t>
  </si>
  <si>
    <t>Moustiquaire (pièce carré) Natte (1place) Bâche Marmite Huile végétale Savon Théière / bouta Seau plastique Sucre</t>
  </si>
  <si>
    <t>Les articles sont disponible avec un prix raisonnable,mais les prix seraient en hausse au cas ou les frontières seront fermées.</t>
  </si>
  <si>
    <t>2020-03-25T06:41:57</t>
  </si>
  <si>
    <t>ce0ce60b-6ec8-4eb3-ac15-453b4b955c94</t>
  </si>
  <si>
    <t>2020-03-24T10:57:10.620+01:00</t>
  </si>
  <si>
    <t>2020-03-24T15:48:06.201+01:00</t>
  </si>
  <si>
    <t>Marmite Bâche Natte (1place) Moustiquaire (pièce carré) Cuvette métallique Théière / bouta Seau plastique Bois de chauffage</t>
  </si>
  <si>
    <t>Les articles sont disponibles</t>
  </si>
  <si>
    <t>4c1a1b49-c5c2-4ccc-98f7-afa24d818e82</t>
  </si>
  <si>
    <t>2020-03-24T11:09:28.255+01:00</t>
  </si>
  <si>
    <t>2020-03-24T11:15:08.298+01:00</t>
  </si>
  <si>
    <t>Cuvette métallique Marmite Bâche Théière / bouta Seau plastique Natte (1place) Moustiquaire (pièce carré)</t>
  </si>
  <si>
    <t>Les articles  sont disponibles en quantité suffisante.</t>
  </si>
  <si>
    <t>2020-03-25T06:41:59</t>
  </si>
  <si>
    <t>cfd2b228-8106-40f9-b4c0-3e11e2388b3f</t>
  </si>
  <si>
    <t>2020-03-24T11:17:12.421+01:00</t>
  </si>
  <si>
    <t>2020-03-24T11:20:37.684+01:00</t>
  </si>
  <si>
    <t>Drap (2 places) Pagne</t>
  </si>
  <si>
    <t>Les prix sont stables</t>
  </si>
  <si>
    <t>2020-03-25T06:42:00</t>
  </si>
  <si>
    <t>cdf59635-1abc-4367-9b64-60958f0363dd</t>
  </si>
  <si>
    <t>2020-03-24T11:25:38.696+01:00</t>
  </si>
  <si>
    <t>2020-03-24T11:31:09.436+01:00</t>
  </si>
  <si>
    <t>Pagne Drap (2 places)</t>
  </si>
  <si>
    <t>Les prix  sont stables pour l,intant,car les marchandises continuent d ,arriver.</t>
  </si>
  <si>
    <t>999d4cd3-7faf-4ea1-ba04-711a27ba8ac1</t>
  </si>
  <si>
    <t>2020-03-24T11:31:48.946+01:00</t>
  </si>
  <si>
    <t>2020-03-24T11:35:27.800+01:00</t>
  </si>
  <si>
    <t>Les articles  sont disponibles</t>
  </si>
  <si>
    <t>2020-03-25T06:42:01</t>
  </si>
  <si>
    <t>d23c3dd1-934b-4b9e-a641-2d8332da4acb</t>
  </si>
  <si>
    <t>2020-03-24T11:35:49.971+01:00</t>
  </si>
  <si>
    <t>2020-03-24T11:40:10.700+01:00</t>
  </si>
  <si>
    <t>Les bidons d,huile sont vendus apres avoir vider le contenu,les bidon ne sont pas beaucoup sur le marché.</t>
  </si>
  <si>
    <t>2020-03-25T06:42:02</t>
  </si>
  <si>
    <t>ae68b10d-38fe-473a-ba4a-641f38fb6ecd</t>
  </si>
  <si>
    <t>2020-03-24T11:49:23.047+01:00</t>
  </si>
  <si>
    <t>2020-03-24T11:53:22.846+01:00</t>
  </si>
  <si>
    <t>2020-03-25T06:42:03</t>
  </si>
  <si>
    <t>d86b28a5-5035-48bb-8d3e-f3d3c783a94f</t>
  </si>
  <si>
    <t>2020-03-24T12:12:30.499+01:00</t>
  </si>
  <si>
    <t>2020-03-24T12:19:51.199+01:00</t>
  </si>
  <si>
    <t>Bouar / Marché Haoussa</t>
  </si>
  <si>
    <t>Bidon (20 litres) Bâche Natte (1place) Cuvette métallique Marmite</t>
  </si>
  <si>
    <t>Les prix sont volatiles par rapport à chaque cIRConstances .</t>
  </si>
  <si>
    <t>2020-03-25T06:42:04</t>
  </si>
  <si>
    <t>ccf52bd5-6239-436c-acaf-63f86dd9c223</t>
  </si>
  <si>
    <t>2020-03-24T08:37:01.532+01:00</t>
  </si>
  <si>
    <t>2020-03-24T11:36:27.225+01:00</t>
  </si>
  <si>
    <t>D0:7F:A0:09:87:D3</t>
  </si>
  <si>
    <t>Huile végétale Sel Riz Sucre Viande</t>
  </si>
  <si>
    <t>Disponible</t>
  </si>
  <si>
    <t>2020-03-25T06:45:53</t>
  </si>
  <si>
    <t>4bc3a296-c8a0-4604-9e57-0d3d085094dd</t>
  </si>
  <si>
    <t>2020-03-24T09:51:58.489+01:00</t>
  </si>
  <si>
    <t>2020-03-24T14:09:00.781+01:00</t>
  </si>
  <si>
    <t>Arachide Maïs en grains Manioc cossette Riz Haricot Sucre Sel Viande Huile végétale</t>
  </si>
  <si>
    <t>Disponible sur le marche</t>
  </si>
  <si>
    <t>2020-03-25T06:45:55</t>
  </si>
  <si>
    <t>39ba0275-5875-433f-8b31-ce6bd6600fd7</t>
  </si>
  <si>
    <t>2020-03-24T09:59:24.065+01:00</t>
  </si>
  <si>
    <t>2020-03-24T14:07:12.558+01:00</t>
  </si>
  <si>
    <t>Haricot Arachide Manioc cossette Maïs en grains Viande Sel Huile végétale</t>
  </si>
  <si>
    <t>2020-03-25T06:45:56</t>
  </si>
  <si>
    <t>969b8555-205b-458b-841c-b5f5e397ebb3</t>
  </si>
  <si>
    <t>2020-03-24T10:27:42.283+01:00</t>
  </si>
  <si>
    <t>2020-03-24T11:27:54.290+01:00</t>
  </si>
  <si>
    <t>Riz Haricot Maïs en grains Huile végétale Arachide</t>
  </si>
  <si>
    <t>Disponible sur le marché mais pas le maïs</t>
  </si>
  <si>
    <t>2020-03-25T06:45:58</t>
  </si>
  <si>
    <t>c885464f-8ab9-4b00-83d6-22f2d834843b</t>
  </si>
  <si>
    <t>2020-03-24T10:31:07.101+01:00</t>
  </si>
  <si>
    <t>2020-03-24T14:18:30.202+01:00</t>
  </si>
  <si>
    <t>Manioc cossette Maïs en grains Riz Haricot Arachide Sucre Sel Viande Huile végétale</t>
  </si>
  <si>
    <t>2020-03-25T06:45:59</t>
  </si>
  <si>
    <t>83c6a6bd-242d-4c39-bb68-6137d7866b4c</t>
  </si>
  <si>
    <t>2020-03-24T10:41:50.081+01:00</t>
  </si>
  <si>
    <t>2020-03-24T14:06:35.302+01:00</t>
  </si>
  <si>
    <t>Manioc cossette Arachide Riz Haricot Sucre Sel Viande Huile végétale</t>
  </si>
  <si>
    <t>Disponible sur le marché</t>
  </si>
  <si>
    <t>2020-03-25T06:46:01</t>
  </si>
  <si>
    <t>4fdf7a09-0b5f-4ed4-b950-c05e5c6507af</t>
  </si>
  <si>
    <t>2020-03-24T12:12:45.270+01:00</t>
  </si>
  <si>
    <t>2020-03-24T14:04:01.154+01:00</t>
  </si>
  <si>
    <t>Manioc cossette Haricot Arachide Maïs en grains Sucre Sel Huile végétale</t>
  </si>
  <si>
    <t>Disponible sur le marche mais le mais est rare</t>
  </si>
  <si>
    <t>2020-03-25T06:46:03</t>
  </si>
  <si>
    <t>546627ba-1d0e-4801-904f-339489a9a2fc</t>
  </si>
  <si>
    <t>2020-03-24T12:17:57.310+01:00</t>
  </si>
  <si>
    <t>2020-03-24T14:07:39.072+01:00</t>
  </si>
  <si>
    <t>Sel Sucre Arachide Riz Manioc cossette Maïs en grains Huile végétale Viande</t>
  </si>
  <si>
    <t>Les autres denrees sont disponible mais le mais est rare</t>
  </si>
  <si>
    <t>2020-03-25T06:46:04</t>
  </si>
  <si>
    <t>1528b6c5-e0b3-4efb-a0ac-a735464a4dbb</t>
  </si>
  <si>
    <t>2020-03-24T12:23:37.497+01:00</t>
  </si>
  <si>
    <t>2020-03-24T14:08:26.600+01:00</t>
  </si>
  <si>
    <t>Manioc cossette Maïs en grains Haricot Arachide Riz Sucre Viande Sel Huile végétale</t>
  </si>
  <si>
    <t>2020-03-25T06:46:06</t>
  </si>
  <si>
    <t>e968955e-bfda-4107-baa0-6ba89adbeea0</t>
  </si>
  <si>
    <t>2020-03-25T14:20:56.385Z</t>
  </si>
  <si>
    <t>2020-03-25T14:23:02.043Z</t>
  </si>
  <si>
    <t>2020-03-25</t>
  </si>
  <si>
    <t>cf730f9557aefb8e</t>
  </si>
  <si>
    <t>Produit vendu en verre</t>
  </si>
  <si>
    <t>2020-03-25T15:24:00</t>
  </si>
  <si>
    <t>b30a1788-19f6-4724-a0ba-0b296dd23b9f</t>
  </si>
  <si>
    <t>2020-03-25T11:57:31.368Z</t>
  </si>
  <si>
    <t>2020-03-25T12:11:50.690Z</t>
  </si>
  <si>
    <t>Produit en grande quantité</t>
  </si>
  <si>
    <t>2020-03-25T15:23:48</t>
  </si>
  <si>
    <t>a9d5af96-bff0-4bca-8129-766c8f06a702</t>
  </si>
  <si>
    <t>2020-03-25T11:42:21.430Z</t>
  </si>
  <si>
    <t>2020-03-25T14:18:24.375Z</t>
  </si>
  <si>
    <t>Produit en seau comme grossiste</t>
  </si>
  <si>
    <t>2020-03-25T15:23:38</t>
  </si>
  <si>
    <t>bda18a14-2072-4f7d-b62f-f3992a011e56</t>
  </si>
  <si>
    <t>2020-03-25T11:39:44.965Z</t>
  </si>
  <si>
    <t>2020-03-25T11:41:24.914Z</t>
  </si>
  <si>
    <t>Produit vendu en seau</t>
  </si>
  <si>
    <t>2020-03-25T15:23:26</t>
  </si>
  <si>
    <t>42b66847-a6f1-4fb0-b7d0-06f604d52ce4</t>
  </si>
  <si>
    <t>2020-03-25T11:36:18.567Z</t>
  </si>
  <si>
    <t>2020-03-25T11:38:34.085Z</t>
  </si>
  <si>
    <t>Produit vendu en seau seulement</t>
  </si>
  <si>
    <t>2020-03-25T15:23:11</t>
  </si>
  <si>
    <t>f40c44a8-f3bc-44ae-8603-03ca7409482b</t>
  </si>
  <si>
    <t>2020-03-25T11:34:08.550Z</t>
  </si>
  <si>
    <t>2020-03-25T11:36:14.984Z</t>
  </si>
  <si>
    <t>2020-03-25T15:22:47</t>
  </si>
  <si>
    <t>cdb4910b-536e-46a1-a2b4-00bf08de5bce</t>
  </si>
  <si>
    <t>2020-03-25T11:25:55.643Z</t>
  </si>
  <si>
    <t>2020-03-25T11:29:56.684Z</t>
  </si>
  <si>
    <t>Produit vendu en verre et boite de tomate</t>
  </si>
  <si>
    <t>2020-03-25T15:22:35</t>
  </si>
  <si>
    <t>8c75c24b-e2ec-415d-a92c-c7ba619f5629</t>
  </si>
  <si>
    <t>2020-03-25T11:09:03.429Z</t>
  </si>
  <si>
    <t>2020-03-25T11:17:00.761Z</t>
  </si>
  <si>
    <t>2020-03-25T15:22:10</t>
  </si>
  <si>
    <t>f3f82478-edac-4c02-be29-3e7f6ec0e191</t>
  </si>
  <si>
    <t>2020-03-25T11:19:59.242Z</t>
  </si>
  <si>
    <t>2020-03-25T11:22:22.230Z</t>
  </si>
  <si>
    <t>Produit vendu en petite boite de tomate et le seau</t>
  </si>
  <si>
    <t>2020-03-25T15:22:22</t>
  </si>
  <si>
    <t>28bbd8d6-2d57-4019-8a04-0eae7eb679f9</t>
  </si>
  <si>
    <t>2020-03-25T11:05:23.285Z</t>
  </si>
  <si>
    <t>2020-03-25T11:08:58.178Z</t>
  </si>
  <si>
    <t>2020-03-25T15:21:57</t>
  </si>
  <si>
    <t>81fc0418-11c9-4ac9-a3d6-71c206cba5c8</t>
  </si>
  <si>
    <t>2020-03-25T11:02:42.420Z</t>
  </si>
  <si>
    <t>2020-03-25T11:04:56.823Z</t>
  </si>
  <si>
    <t xml:space="preserve">Vendeur grossiste </t>
  </si>
  <si>
    <t>2020-03-25T15:21:34</t>
  </si>
  <si>
    <t>93559973-86ca-4af7-b0b7-e57b7929833c</t>
  </si>
  <si>
    <t>2020-03-25T10:58:14.027Z</t>
  </si>
  <si>
    <t>2020-03-25T11:02:34.737Z</t>
  </si>
  <si>
    <t>Produit vendu sans os 1700 f</t>
  </si>
  <si>
    <t>2020-03-25T15:21:22</t>
  </si>
  <si>
    <t>9901423f-92ea-496a-bd2d-9220be0a6be6</t>
  </si>
  <si>
    <t>2020-03-25T10:53:06.482Z</t>
  </si>
  <si>
    <t>2020-03-25T10:55:02.798Z</t>
  </si>
  <si>
    <t>Produit vendu en verre et gobolet plastique</t>
  </si>
  <si>
    <t>2020-03-25T15:21:08</t>
  </si>
  <si>
    <t>fc79103e-f613-442f-b8ac-2cebb82c41f2</t>
  </si>
  <si>
    <t>2020-03-25T10:48:32.163Z</t>
  </si>
  <si>
    <t>2020-03-25T10:51:13.853Z</t>
  </si>
  <si>
    <t>Produit en boite tomate</t>
  </si>
  <si>
    <t>2020-03-25T15:20:41</t>
  </si>
  <si>
    <t>f3a521f1-703f-41fb-b3f2-4b96e5f65eb0</t>
  </si>
  <si>
    <t>2020-03-25T10:44:51.224Z</t>
  </si>
  <si>
    <t>2020-03-25T10:48:19.910Z</t>
  </si>
  <si>
    <t xml:space="preserve">Produit vendu en petite bouteille aussi </t>
  </si>
  <si>
    <t>2020-03-25T15:20:29</t>
  </si>
  <si>
    <t>a9643a82-a520-47af-8589-80a5b76167a6</t>
  </si>
  <si>
    <t>2020-03-25T10:40:41.707Z</t>
  </si>
  <si>
    <t>2020-03-25T10:43:15.316Z</t>
  </si>
  <si>
    <t>Produit uniquement vendu en litre et petite bouiteille</t>
  </si>
  <si>
    <t>2020-03-25T15:20:16</t>
  </si>
  <si>
    <t>3b65e46c-1a1c-4689-af66-2d1636fe51f5</t>
  </si>
  <si>
    <t>2020-03-25T10:38:03.141Z</t>
  </si>
  <si>
    <t>2020-03-25T10:40:01.593Z</t>
  </si>
  <si>
    <t>Produit vendu en verre et la boite de tomate</t>
  </si>
  <si>
    <t>2020-03-25T15:20:06</t>
  </si>
  <si>
    <t>1cf68c85-6069-416f-b36b-0033c992a309</t>
  </si>
  <si>
    <t>2020-03-25T10:33:23.290Z</t>
  </si>
  <si>
    <t>2020-03-25T10:37:37.294Z</t>
  </si>
  <si>
    <t>Produit vendu en boite de tomate</t>
  </si>
  <si>
    <t>2020-03-25T15:19:50</t>
  </si>
  <si>
    <t>499476ba-03ba-4919-9ef2-77ec6dbae179</t>
  </si>
  <si>
    <t>2020-03-25T10:27:11.377Z</t>
  </si>
  <si>
    <t>2020-03-25T10:32:31.972Z</t>
  </si>
  <si>
    <t>Produit vendu en evéant aussi 1.5litre</t>
  </si>
  <si>
    <t>2020-03-25T15:19:39</t>
  </si>
  <si>
    <t>fd37511d-b18b-4fd5-be9e-be751278b28f</t>
  </si>
  <si>
    <t>2020-03-25T10:24:18.226Z</t>
  </si>
  <si>
    <t>2020-03-25T10:27:04.072Z</t>
  </si>
  <si>
    <t>2020-03-25T15:19:28</t>
  </si>
  <si>
    <t>64a4d15b-0039-40cd-b256-6cfc3d7272bd</t>
  </si>
  <si>
    <t>2020-03-25T10:21:25.077Z</t>
  </si>
  <si>
    <t>2020-03-25T10:24:15.164Z</t>
  </si>
  <si>
    <t>Produit vendu en petite bouteille et litre</t>
  </si>
  <si>
    <t>2020-03-25T15:19:05</t>
  </si>
  <si>
    <t>f0f7c89b-4cad-449c-910c-f07ea365b827</t>
  </si>
  <si>
    <t>2020-03-25T10:13:21.331Z</t>
  </si>
  <si>
    <t>2020-03-25T10:20:53.513Z</t>
  </si>
  <si>
    <t>Produit vendu en verre et un gobelet</t>
  </si>
  <si>
    <t>2020-03-25T15:18:55</t>
  </si>
  <si>
    <t>6e79a1e4-8c4d-4a50-8da6-2326eac9ca2d</t>
  </si>
  <si>
    <t>2020-03-25T10:09:54.920Z</t>
  </si>
  <si>
    <t>2020-03-25T10:12:41.757Z</t>
  </si>
  <si>
    <t>2020-03-25T15:18:47</t>
  </si>
  <si>
    <t>80b74147-bb62-44ef-8d8e-6484ddbe89d0</t>
  </si>
  <si>
    <t>2020-03-25T10:06:00.561Z</t>
  </si>
  <si>
    <t>2020-03-25T10:09:20.250Z</t>
  </si>
  <si>
    <t xml:space="preserve">Produit vendu en boite de tomate et le seau </t>
  </si>
  <si>
    <t>2020-03-25T15:18:38</t>
  </si>
  <si>
    <t>fdaa2127-3d59-441a-a06c-6e7ad49d5e87</t>
  </si>
  <si>
    <t>2020-03-25T10:01:15.463Z</t>
  </si>
  <si>
    <t>2020-03-25T10:05:46.358Z</t>
  </si>
  <si>
    <t>Produit vendu en verre et en boite de tomate</t>
  </si>
  <si>
    <t>2020-03-25T15:18:30</t>
  </si>
  <si>
    <t>773d3d9c-d1d4-448b-8768-68f67edb5e67</t>
  </si>
  <si>
    <t>2020-03-25T09:58:01.467Z</t>
  </si>
  <si>
    <t>2020-03-25T14:18:09.668Z</t>
  </si>
  <si>
    <t>2020-03-25T15:18:20</t>
  </si>
  <si>
    <t>29c10440-2637-4b44-a807-700949f2ea14</t>
  </si>
  <si>
    <t>2020-03-25T09:55:22.639Z</t>
  </si>
  <si>
    <t>2020-03-25T09:57:52.533Z</t>
  </si>
  <si>
    <t>Prodiut vendu en petite boite de tomate et le seau aussi</t>
  </si>
  <si>
    <t>2020-03-25T15:18:10</t>
  </si>
  <si>
    <t>935df951-253e-4117-a078-38eec4e95c4e</t>
  </si>
  <si>
    <t>2020-03-25T09:46:28.210Z</t>
  </si>
  <si>
    <t>2020-03-25T09:53:50.892Z</t>
  </si>
  <si>
    <t>Produit vendu en petite boite de tomate et le seau aussi</t>
  </si>
  <si>
    <t>2020-03-25T15:17:49</t>
  </si>
  <si>
    <t>84ee69fb-7573-4214-a865-3943696d041b</t>
  </si>
  <si>
    <t>2020-03-25T09:44:14.923Z</t>
  </si>
  <si>
    <t>2020-03-25T09:46:24.775Z</t>
  </si>
  <si>
    <t>2020-03-25T15:17:41</t>
  </si>
  <si>
    <t>377e4780-5a81-4a48-ba38-257790d87ac4</t>
  </si>
  <si>
    <t>2020-03-25T09:37:34.139Z</t>
  </si>
  <si>
    <t>2020-03-25T09:43:06.648Z</t>
  </si>
  <si>
    <t>2020-03-25T15:17:32</t>
  </si>
  <si>
    <t>4c21d2a2-ddbf-4e07-bf90-6bb6cc09f575</t>
  </si>
  <si>
    <t>2020-03-25T09:30:33.639Z</t>
  </si>
  <si>
    <t>2020-03-25T09:37:30.601Z</t>
  </si>
  <si>
    <t>2020-03-25T15:17:21</t>
  </si>
  <si>
    <t>7402ad08-8894-4a79-b926-b1ec8351bd7f</t>
  </si>
  <si>
    <t>2020-03-25T09:16:04.038Z</t>
  </si>
  <si>
    <t>2020-03-25T14:19:17.995Z</t>
  </si>
  <si>
    <t>Produit vendu seulement à ľaide ďun petit seau</t>
  </si>
  <si>
    <t>2020-03-25T15:17:09</t>
  </si>
  <si>
    <t>6ca943af-642e-447f-b01b-091c9a612988</t>
  </si>
  <si>
    <t>2020-03-25T09:07:11.157Z</t>
  </si>
  <si>
    <t>2020-03-25T09:30:29.431Z</t>
  </si>
  <si>
    <t>Produit vendu à ľaide du seau</t>
  </si>
  <si>
    <t>2020-03-25T15:16:57</t>
  </si>
  <si>
    <t>40f8eb72-166d-4a8e-90df-3ba22fc37466</t>
  </si>
  <si>
    <t>2020-03-25T09:03:56.372Z</t>
  </si>
  <si>
    <t>2020-03-25T09:06:52.881Z</t>
  </si>
  <si>
    <t>Petite quantité du produit</t>
  </si>
  <si>
    <t>2020-03-25T15:16:38</t>
  </si>
  <si>
    <t>5053af0a-7165-4bdb-ae90-d5ed816e3dfa</t>
  </si>
  <si>
    <t>2020-03-25T09:01:13.775Z</t>
  </si>
  <si>
    <t>2020-03-25T09:03:21.372Z</t>
  </si>
  <si>
    <t>2020-03-25T15:16:27</t>
  </si>
  <si>
    <t>13f9b81a-ebbe-4223-8cdd-74b313a73900</t>
  </si>
  <si>
    <t>2020-03-25T08:54:16.112Z</t>
  </si>
  <si>
    <t>2020-03-25T09:01:09.302Z</t>
  </si>
  <si>
    <t>Quantité trop faible</t>
  </si>
  <si>
    <t>2020-03-25T15:16:15</t>
  </si>
  <si>
    <t>03336885-72a3-4b45-9339-f478d938d802</t>
  </si>
  <si>
    <t>2020-03-26T10:15:42.886+01</t>
  </si>
  <si>
    <t>2020-03-26T12:34:52.984+01</t>
  </si>
  <si>
    <t>2020-03-26</t>
  </si>
  <si>
    <t>Solidarités Internationale</t>
  </si>
  <si>
    <t>Raretés sur le marché</t>
  </si>
  <si>
    <t>2020-03-26T13:31:41</t>
  </si>
  <si>
    <t>68b1f92b-995a-495f-88c0-2da0071cbf9a</t>
  </si>
  <si>
    <t>2020-03-26T10:09:19.995+01</t>
  </si>
  <si>
    <t>2020-03-26T10:15:31.445+01</t>
  </si>
  <si>
    <t>2020-03-26T13:31:35</t>
  </si>
  <si>
    <t>9c31128a-375b-4cd2-96d5-963246fab44b</t>
  </si>
  <si>
    <t>2020-03-26T09:59:24.682+01</t>
  </si>
  <si>
    <t>2020-03-26T10:09:09.712+01</t>
  </si>
  <si>
    <t xml:space="preserve">Le prix varie par apport à la saison  et l'accessibilité aux pays voisins </t>
  </si>
  <si>
    <t>2020-03-26T13:31:27</t>
  </si>
  <si>
    <t>86a752cc-0a09-4a56-bd28-5b45e58ec6c8</t>
  </si>
  <si>
    <t>2020-03-25T08:36:28.523+01:00</t>
  </si>
  <si>
    <t>2020-03-25T10:35:28.331+01:00</t>
  </si>
  <si>
    <t>Ouham-Pendé</t>
  </si>
  <si>
    <t>nfi_moustiquaire alim_riz alim_sucre alim_sel wash_savon</t>
  </si>
  <si>
    <t xml:space="preserve">Les prix ce difaire par apport aux saisons </t>
  </si>
  <si>
    <t>2020-03-26T07:18:21</t>
  </si>
  <si>
    <t>eb5dc71d-d8d8-4ab5-bf50-eb3418afade6</t>
  </si>
  <si>
    <t>2020-03-25T10:39:31.514+01:00</t>
  </si>
  <si>
    <t>2020-03-25T14:38:56.823+01:00</t>
  </si>
  <si>
    <t>alim_haricot alim_arachide alim_sel alim_huile_vegetale</t>
  </si>
  <si>
    <t>2020-03-26T07:18:23</t>
  </si>
  <si>
    <t>67efdf87-661e-4aa8-94b9-82eb9281ee61</t>
  </si>
  <si>
    <t>2020-03-25T10:48:16.691+01:00</t>
  </si>
  <si>
    <t>2020-03-25T10:56:36.869+01:00</t>
  </si>
  <si>
    <t>alim_mais alim_sel alim_huile_vegetale</t>
  </si>
  <si>
    <t>2020-03-26T07:18:24</t>
  </si>
  <si>
    <t>accc9cf5-3b14-497d-bae5-226322dcc8d3</t>
  </si>
  <si>
    <t>2020-03-25T11:15:43.584+01:00</t>
  </si>
  <si>
    <t>2020-03-25T11:24:33.017+01:00</t>
  </si>
  <si>
    <t>nfi_bidon nfi_pagne nfi_natte nfi_marmite nfi_cuvette wash_seau</t>
  </si>
  <si>
    <t xml:space="preserve">S'il y a des questions, il faut acheter d'abord nos marchandise </t>
  </si>
  <si>
    <t>2020-03-26T07:18:25</t>
  </si>
  <si>
    <t>56027f47-73e9-4165-913c-e07d4d03b9ad</t>
  </si>
  <si>
    <t>2020-03-25T11:26:03.635+01:00</t>
  </si>
  <si>
    <t>2020-03-25T12:06:42.263+01:00</t>
  </si>
  <si>
    <t>nfi_bidon nfi_drap nfi_pagne nfi_natte nfi_bache nfi_marmite alim_manioc alim_riz alim_sucre alim_viande wash_savon wash_theiere wash_seau combustible_bois_chauffage combustible_essence</t>
  </si>
  <si>
    <t>2020-03-26T07:18:26</t>
  </si>
  <si>
    <t>61456e60-79ed-4ca2-98e1-341a5120a4d1</t>
  </si>
  <si>
    <t>2020-03-25T12:58:19.141+01:00</t>
  </si>
  <si>
    <t>2020-03-25T13:06:29.525+01:00</t>
  </si>
  <si>
    <t>nfi_bidon nfi_drap nfi_pagne nfi_natte nfi_bache alim_riz alim_sucre alim_huile_vegetale wash_savon wash_theiere wash_seau combustible_bois_chauffage</t>
  </si>
  <si>
    <t>2020-03-26T07:18:27</t>
  </si>
  <si>
    <t>1b7e1061-c631-45fc-9b44-8eaebeb81420</t>
  </si>
  <si>
    <t>2020-03-26T09:10:21.440+01</t>
  </si>
  <si>
    <t>2020-03-26T10:45:09.262+01</t>
  </si>
  <si>
    <t>Il y'a une augmentation des prix des articles depuis un certain moment , par rapport à la fermeture de  nos frontières entre RCA et Cameroun suite à la COVID19</t>
  </si>
  <si>
    <t>2020-03-26T10:52:23</t>
  </si>
  <si>
    <t>4c239122-d5e3-4606-9755-dc33bd957042</t>
  </si>
  <si>
    <t>2020-03-26T10:16:32.067+01</t>
  </si>
  <si>
    <t>2020-03-26T12:19:35.130+01</t>
  </si>
  <si>
    <t>Augmentation des  articles et les denrhees alimentaire sur le marché</t>
  </si>
  <si>
    <t>2020-03-26T11:26:01</t>
  </si>
  <si>
    <t>66df5f33-4e60-4b0a-b235-d6f21b698650</t>
  </si>
  <si>
    <t>2020-03-26T09:28:18.423+01</t>
  </si>
  <si>
    <t>2020-03-26T09:54:24.271+01</t>
  </si>
  <si>
    <t xml:space="preserve">A cause de l'annonce de la fermeture temporaire des frontière, certains articles sont revu à la hausse </t>
  </si>
  <si>
    <t>2020-03-26T13:31:22</t>
  </si>
  <si>
    <t>fc9a6be8-a471-4ae6-9325-4d9fdf645ef5</t>
  </si>
  <si>
    <t>2020-03-26T11:04:19.865+01</t>
  </si>
  <si>
    <t>2020-03-26T11:07:12.879+01</t>
  </si>
  <si>
    <t xml:space="preserve">Abondance pendant la saison sèche </t>
  </si>
  <si>
    <t>2020-03-26T13:31:46</t>
  </si>
  <si>
    <t>4add2eb3-84ca-4276-9086-8131f8194b75</t>
  </si>
  <si>
    <t>2020-03-26T09:56:27.099+01</t>
  </si>
  <si>
    <t>2020-03-26T10:44:17.160+01</t>
  </si>
  <si>
    <t>Il y a eu augmentation sur le marché  par rapport à  la fermeture de la frontière</t>
  </si>
  <si>
    <t>2020-03-26T13:32:06</t>
  </si>
  <si>
    <t>2ef11631-57de-4417-bfbc-3dd25e597f4a</t>
  </si>
  <si>
    <t>2020-03-26T09:23:06.844+01</t>
  </si>
  <si>
    <t>2020-03-26T09:38:33.653+01</t>
  </si>
  <si>
    <t xml:space="preserve">les prix de ces articles change à tous moment et parfois par disponibilité </t>
  </si>
  <si>
    <t>2020-03-26T13:32:39</t>
  </si>
  <si>
    <t>8180de03-39b2-4c62-93d6-6db67cb1d223</t>
  </si>
  <si>
    <t>2020-03-26T09:24:01.665+01</t>
  </si>
  <si>
    <t>2020-03-26T09:37:12.096+01</t>
  </si>
  <si>
    <t xml:space="preserve">Augmentation à cause de la fermeture de la frontière avec le Cameroun </t>
  </si>
  <si>
    <t>2020-03-26T14:53:25</t>
  </si>
  <si>
    <t>585cf673-d095-48ef-b44d-860012766503</t>
  </si>
  <si>
    <t>2020-03-26T09:42:47.881+01</t>
  </si>
  <si>
    <t>2020-03-26T09:52:20.494+01</t>
  </si>
  <si>
    <t xml:space="preserve">Le prix de la bâche  est en hausse car il n'y a pas eu de distribution depuis quelques temps et l'huile se fait de plus en plus rare sur le marché faute d'approvisionnement lié à la fermeture  de la frontière </t>
  </si>
  <si>
    <t>2020-03-26T14:53:36</t>
  </si>
  <si>
    <t>aa9094f4-549d-40e1-9e8f-5f26e7791601</t>
  </si>
  <si>
    <t>2020-03-26T09:59:54.046+01</t>
  </si>
  <si>
    <t>2020-03-26T10:13:12.083+01</t>
  </si>
  <si>
    <t xml:space="preserve">Le prix abordable du riz est lié à la distribution actuelle de NRC, mais la hausse de certains articles comme théière, sel, seau et huile est par rapport à la fermeture de la frontière </t>
  </si>
  <si>
    <t>2020-03-26T14:53:43</t>
  </si>
  <si>
    <t>f9cae484-8031-41a9-9af6-60fde5def43d</t>
  </si>
  <si>
    <t>2020-03-26T10:42:43.061+01</t>
  </si>
  <si>
    <t>2020-03-26T10:48:49.352+01</t>
  </si>
  <si>
    <t xml:space="preserve">Idem que le précédent </t>
  </si>
  <si>
    <t>2020-03-26T14:53:51</t>
  </si>
  <si>
    <t>b1010952-3a9b-4040-9ba4-fe64280f7a98</t>
  </si>
  <si>
    <t>2020-03-26T10:51:12.307+01</t>
  </si>
  <si>
    <t>2020-03-26T11:01:09.798+01</t>
  </si>
  <si>
    <t>2020-03-26T14:53:58</t>
  </si>
  <si>
    <t>8069c2c7-69b0-4926-9140-8252a3530bf5</t>
  </si>
  <si>
    <t>2020-03-26T11:03:14.793+01</t>
  </si>
  <si>
    <t>2020-03-26T11:18:39.209+01</t>
  </si>
  <si>
    <t xml:space="preserve">Pas de maïs car il n'y a pas eu approvisionnement de la part des villages voisin de la ville. Les villageois ont commencé les 1ère cultures suite aux 1ère pluies de la saison d'où hausse du prix d'arachide. Pour haricots, cet article n'est pas distribué ces derniers temps </t>
  </si>
  <si>
    <t>2020-03-26T14:54:06</t>
  </si>
  <si>
    <t>cc35aadd-b52a-4571-b376-51da3d8de66e</t>
  </si>
  <si>
    <t>2020-03-26T11:13:41.638+01</t>
  </si>
  <si>
    <t>2020-03-26T11:16:13.319+01</t>
  </si>
  <si>
    <t>2020-03-26T14:54:12</t>
  </si>
  <si>
    <t>6f0636b7-59b1-4784-a3e9-486c1ad45518</t>
  </si>
  <si>
    <t>2020-03-26T11:20:14.389+01</t>
  </si>
  <si>
    <t>2020-03-26T11:22:41.681+01</t>
  </si>
  <si>
    <t>2020-03-26T14:54:20</t>
  </si>
  <si>
    <t>891a907e-c222-4148-a408-944804febbf0</t>
  </si>
  <si>
    <t>2020-03-26T11:30:19.416+01</t>
  </si>
  <si>
    <t>2020-03-26T11:31:50.182+01</t>
  </si>
  <si>
    <t>2020-03-26T14:54:28</t>
  </si>
  <si>
    <t>731247ae-fdf0-4a6e-97af-4704504fd4c3</t>
  </si>
  <si>
    <t>2020-03-26T11:32:06.432+01</t>
  </si>
  <si>
    <t>2020-03-26T11:34:51.791+01</t>
  </si>
  <si>
    <t>2020-03-26T14:54:36</t>
  </si>
  <si>
    <t>40bf162c-2716-430d-8b7a-4e98a3948499</t>
  </si>
  <si>
    <t>2020-03-26T11:43:56.142+01</t>
  </si>
  <si>
    <t>2020-03-26T11:45:14.474+01</t>
  </si>
  <si>
    <t>2020-03-26T14:54:42</t>
  </si>
  <si>
    <t>471d82f2-c068-4f97-9474-5910fc45a2a0</t>
  </si>
  <si>
    <t>2020-03-26T11:53:33.147+01</t>
  </si>
  <si>
    <t>2020-03-26T11:55:05.704+01</t>
  </si>
  <si>
    <t>2020-03-26T14:54:49</t>
  </si>
  <si>
    <t>98b8a213-3945-4662-a109-6ed9763f3bfe</t>
  </si>
  <si>
    <t>2020-03-26T11:57:33.111+01</t>
  </si>
  <si>
    <t>2020-03-26T12:00:00.815+01</t>
  </si>
  <si>
    <t>2020-03-26T14:54:56</t>
  </si>
  <si>
    <t>0829757e-0f77-462d-96c3-8e2a01f2c449</t>
  </si>
  <si>
    <t>2020-03-26T12:09:14.743+01</t>
  </si>
  <si>
    <t>2020-03-26T12:16:48.661+01</t>
  </si>
  <si>
    <t xml:space="preserve">Le tas contient 7 fagots en moyenne, de taille petit, de longueur 40 cm. Toutes les vendeuses sont concentrés derrière  le marché </t>
  </si>
  <si>
    <t>2020-03-26T14:55:03</t>
  </si>
  <si>
    <t>1bfb4863-2abb-454a-9b2c-e0027a3a9f36</t>
  </si>
  <si>
    <t>2020-03-26T12:17:00.198+01</t>
  </si>
  <si>
    <t>2020-03-26T12:18:11.809+01</t>
  </si>
  <si>
    <t>2020-03-26T14:55:10</t>
  </si>
  <si>
    <t>d6a23237-4614-4bca-a61a-d0211fdfd1ce</t>
  </si>
  <si>
    <t>2020-03-26T12:20:20.748+01</t>
  </si>
  <si>
    <t>2020-03-26T12:21:32.573+01</t>
  </si>
  <si>
    <t>2020-03-26T14:55:16</t>
  </si>
  <si>
    <t>0d75bd3d-9796-48df-ad12-43b04edde599</t>
  </si>
  <si>
    <t>2020-03-26T14:53:50.696+01</t>
  </si>
  <si>
    <t>2020-03-26T14:55:50.719+01</t>
  </si>
  <si>
    <t>2020-03-26T14:55:23</t>
  </si>
  <si>
    <t>55f5bda7-1118-42b7-94a3-46bcd5db9a48</t>
  </si>
  <si>
    <t>2020-03-26T14:55:54.530+01</t>
  </si>
  <si>
    <t>2020-03-26T14:57:23.890+01</t>
  </si>
  <si>
    <t>2020-03-26T14:55:30</t>
  </si>
  <si>
    <t>bebd65f7-b236-4e36-998e-b61db4f38542</t>
  </si>
  <si>
    <t>2020-03-26T14:57:28.324+01</t>
  </si>
  <si>
    <t>2020-03-26T14:58:42.472+01</t>
  </si>
  <si>
    <t>2020-03-26T14:55:38</t>
  </si>
  <si>
    <t>026ae6b7-1cad-4d57-848e-f63e977fc30d</t>
  </si>
  <si>
    <t>2020-03-26T15:02:39.858+01</t>
  </si>
  <si>
    <t>2020-03-26T15:04:09.378+01</t>
  </si>
  <si>
    <t>2020-03-26T14:55:45</t>
  </si>
  <si>
    <t>0d29f090-6208-4b99-8d57-3f1e9e8d4a86</t>
  </si>
  <si>
    <t>2020-03-26T15:14:13.319+01</t>
  </si>
  <si>
    <t>2020-03-26T15:23:27.571+01</t>
  </si>
  <si>
    <t xml:space="preserve">Ce prix concerne le second marché de la ville </t>
  </si>
  <si>
    <t>2020-03-26T14:55:58</t>
  </si>
  <si>
    <t>b3cc2722-4f3c-4dc4-83dc-1cecce03e180</t>
  </si>
  <si>
    <t>2020-03-26T15:19:25.613+01</t>
  </si>
  <si>
    <t>2020-03-26T15:20:41.395+01</t>
  </si>
  <si>
    <t>2020-03-26T14:56:09</t>
  </si>
  <si>
    <t>985ea2c2-c1b5-4a31-b0b6-4795679d28e3</t>
  </si>
  <si>
    <t>2020-03-26T11:49:41.098+01</t>
  </si>
  <si>
    <t>2020-03-26T12:01:00.655+01</t>
  </si>
  <si>
    <t>2020-03-27T08:46:03</t>
  </si>
  <si>
    <t>2c27c81f-10d7-42f1-8d6d-a600a6b6044a</t>
  </si>
  <si>
    <t>2020-03-26T11:13:50.990+01</t>
  </si>
  <si>
    <t>2020-03-26T11:17:20.136+01</t>
  </si>
  <si>
    <t>2020-03-27T08:46:39</t>
  </si>
  <si>
    <t>4814b83a-2a89-4add-8d7c-2918be63a634</t>
  </si>
  <si>
    <t>2020-03-26T11:17:32.704+01</t>
  </si>
  <si>
    <t>2020-03-26T11:26:02.875+01</t>
  </si>
  <si>
    <t>2020-03-27T08:46:44</t>
  </si>
  <si>
    <t>8d11068c-cfa8-4b2e-9474-a9ba9f16639a</t>
  </si>
  <si>
    <t>2020-03-26T09:44:58.274+01</t>
  </si>
  <si>
    <t>2020-03-26T09:46:37.487+01</t>
  </si>
  <si>
    <t>2020-03-27T08:45:13</t>
  </si>
  <si>
    <t>233de2e1-1260-4298-8c4e-8ba0dc26e41c</t>
  </si>
  <si>
    <t>2020-03-26T09:49:07.022+01</t>
  </si>
  <si>
    <t>2020-03-26T10:13:19.321+01</t>
  </si>
  <si>
    <t>Bidon (20 litres) Riz Sucre Sel Huile végétale Savon</t>
  </si>
  <si>
    <t>R .a.s</t>
  </si>
  <si>
    <t>2020-03-27T08:45:27</t>
  </si>
  <si>
    <t>ebdce5cf-a8f4-4e62-9a02-eecfdfa552e9</t>
  </si>
  <si>
    <t>2020-03-26T10:14:21.850+01</t>
  </si>
  <si>
    <t>2020-03-26T10:21:37.751+01</t>
  </si>
  <si>
    <t>Moustiquaire (pièce carré) Drap (2 places) Pagne Natte (1place) Bâche Marmite Cuvette métallique Théière / bouta Seau plastique</t>
  </si>
  <si>
    <t>Aucune cmmentaire</t>
  </si>
  <si>
    <t>2020-03-27T08:45:29</t>
  </si>
  <si>
    <t>eec47196-992d-43ab-a126-11c30d432750</t>
  </si>
  <si>
    <t>2020-03-26T10:22:06.848+01</t>
  </si>
  <si>
    <t>2020-03-26T10:28:51.285+01</t>
  </si>
  <si>
    <t>Maïs en grains Manioc cossette Riz Haricot Arachide Sel</t>
  </si>
  <si>
    <t>2020-03-27T08:45:31</t>
  </si>
  <si>
    <t>7cfc5401-77bd-4048-a8b8-82548edad5de</t>
  </si>
  <si>
    <t>2020-03-26T10:29:53.986+01</t>
  </si>
  <si>
    <t>2020-03-26T10:37:30.138+01</t>
  </si>
  <si>
    <t>Moustiquaire (pièce carré) Drap (2 places) Pagne Natte (1place) Bâche Cuvette métallique Huile végétale Savon Théière / bouta Seau plastique</t>
  </si>
  <si>
    <t>Pas cmmentaire</t>
  </si>
  <si>
    <t>2020-03-27T08:45:39</t>
  </si>
  <si>
    <t>f86c717f-164f-4fa4-bab2-23261438a510</t>
  </si>
  <si>
    <t>2020-03-26T10:38:09.484+01</t>
  </si>
  <si>
    <t>2020-03-26T10:46:31.096+01</t>
  </si>
  <si>
    <t>Drap (2 places) Pagne Natte (1place) Bâche Cuvette métallique Riz Savon Théière / bouta Seau plastique</t>
  </si>
  <si>
    <t>2020-03-27T08:45:45</t>
  </si>
  <si>
    <t>f6c49eaf-0b67-4f60-96df-18e17864f121</t>
  </si>
  <si>
    <t>2020-03-26T10:47:08.187+01</t>
  </si>
  <si>
    <t>2020-03-26T10:52:26.402+01</t>
  </si>
  <si>
    <t>Maïs en grains Manioc cossette Haricot Arachide</t>
  </si>
  <si>
    <t>R .a. s</t>
  </si>
  <si>
    <t>2020-03-27T08:45:47</t>
  </si>
  <si>
    <t>c21fbe16-e3ad-438b-a0df-02c8097d51c9</t>
  </si>
  <si>
    <t>2020-03-26T10:53:02.874+01</t>
  </si>
  <si>
    <t>2020-03-26T10:56:11.570+01</t>
  </si>
  <si>
    <t xml:space="preserve">R a s </t>
  </si>
  <si>
    <t>2020-03-27T08:45:50</t>
  </si>
  <si>
    <t>5113937a-8147-4e83-925f-412fbe6517ee</t>
  </si>
  <si>
    <t>2020-03-26T09:39:51.969+01</t>
  </si>
  <si>
    <t>2020-03-26T09:52:23.565+01</t>
  </si>
  <si>
    <t>2020-03-27T08:45:52</t>
  </si>
  <si>
    <t>85e46446-bf00-4f2a-9680-daaac8351805</t>
  </si>
  <si>
    <t>2020-03-26T10:56:30.520+01</t>
  </si>
  <si>
    <t>2020-03-26T11:03:09.160+01</t>
  </si>
  <si>
    <t>Bidon (20 litres) Riz Sucre Sel Savon</t>
  </si>
  <si>
    <t>R.a .s</t>
  </si>
  <si>
    <t>2020-03-27T08:45:55</t>
  </si>
  <si>
    <t>b92b2988-f4f0-4146-a41d-d5f2d0c7c362</t>
  </si>
  <si>
    <t>2020-03-26T10:01:25.528+01</t>
  </si>
  <si>
    <t>2020-03-26T10:19:39.548+01</t>
  </si>
  <si>
    <t>Moustiquaire (pièce carré) Bidon (20 litres) Pagne Riz Sucre Sel Huile végétale</t>
  </si>
  <si>
    <t>2020-03-27T08:45:59</t>
  </si>
  <si>
    <t>8846bbd2-d54b-4d96-b12a-21c131dd0e83</t>
  </si>
  <si>
    <t>2020-03-26T11:03:34.287+01</t>
  </si>
  <si>
    <t>2020-03-26T11:07:45.950+01</t>
  </si>
  <si>
    <t>2020-03-27T08:46:00</t>
  </si>
  <si>
    <t>63a9e463-fddf-49e0-bd1a-9153ac2524ae</t>
  </si>
  <si>
    <t>2020-03-26T11:39:57.798+01</t>
  </si>
  <si>
    <t>2020-03-26T11:48:52.890+01</t>
  </si>
  <si>
    <t>Marmite Cuvette métallique Riz Sucre Sel Huile végétale Savon Théière / bouta Seau plastique</t>
  </si>
  <si>
    <t>2020-03-27T08:46:01</t>
  </si>
  <si>
    <t>74317838-b2cf-4d93-a61c-7e71705f2fe8</t>
  </si>
  <si>
    <t>2020-03-26T10:20:12.345+01</t>
  </si>
  <si>
    <t>2020-03-26T10:28:19.514+01</t>
  </si>
  <si>
    <t>Moustiquaire (pièce carré) Bidon (20 litres) Drap (2 places) Pagne Natte (1place) Bâche Marmite Cuvette métallique Huile végétale Savon</t>
  </si>
  <si>
    <t>2020-03-27T08:46:05</t>
  </si>
  <si>
    <t>54d8c25c-fb34-44d3-a461-be177d228668</t>
  </si>
  <si>
    <t>2020-03-26T12:01:27.259+01</t>
  </si>
  <si>
    <t>2020-03-26T12:04:58.339+01</t>
  </si>
  <si>
    <t>Pas de cmmentaire</t>
  </si>
  <si>
    <t>5137e05b-5a57-40d8-96a3-48b0ca70c837</t>
  </si>
  <si>
    <t>2020-03-26T16:13:36.967+01</t>
  </si>
  <si>
    <t>2020-03-26T16:26:07.208+01</t>
  </si>
  <si>
    <t>2020-03-27T08:46:06</t>
  </si>
  <si>
    <t>04b22166-6af7-40ba-bf05-4ae03a936a1b</t>
  </si>
  <si>
    <t>2020-03-26T10:28:32.434+01</t>
  </si>
  <si>
    <t>2020-03-26T10:37:40.856+01</t>
  </si>
  <si>
    <t>Moustiquaire (pièce carré) Bidon (20 litres) Drap (2 places) Pagne Cuvette métallique Riz Sucre Sel Huile végétale Savon Théière / bouta Seau plastique</t>
  </si>
  <si>
    <t>2020-03-27T08:46:10</t>
  </si>
  <si>
    <t>145986b6-6df9-4e45-9fbb-95e0cd83edbe</t>
  </si>
  <si>
    <t>2020-03-26T10:37:59.955+01</t>
  </si>
  <si>
    <t>2020-03-26T10:41:55.766+01</t>
  </si>
  <si>
    <t>2020-03-27T08:46:16</t>
  </si>
  <si>
    <t>2ce7965e-e0a3-41a0-b709-ae98d6b98ba2</t>
  </si>
  <si>
    <t>2020-03-26T10:50:19.329+01</t>
  </si>
  <si>
    <t>2020-03-26T10:56:34.881+01</t>
  </si>
  <si>
    <t>Maïs en grains Manioc cossette Riz Haricot Arachide</t>
  </si>
  <si>
    <t>2020-03-27T08:46:24</t>
  </si>
  <si>
    <t>21fe4165-3086-4eca-ab38-0ecac1100cc5</t>
  </si>
  <si>
    <t>2020-03-26T10:57:05.242+01</t>
  </si>
  <si>
    <t>2020-03-26T11:04:29.400+01</t>
  </si>
  <si>
    <t>2020-03-27T08:46:30</t>
  </si>
  <si>
    <t>a851f097-6ea8-45b5-8b29-2ef5cd25a19e</t>
  </si>
  <si>
    <t>2020-03-26T11:04:37.829+01</t>
  </si>
  <si>
    <t>2020-03-26T11:13:30.619+01</t>
  </si>
  <si>
    <t>Bidon (20 litres) Drap (2 places) Natte (1place) Bâche Marmite Cuvette métallique Huile végétale</t>
  </si>
  <si>
    <t>2020-03-27T08:46:34</t>
  </si>
  <si>
    <t>3e24e4aa-7223-48d0-b341-0aff6331a641</t>
  </si>
  <si>
    <t>2020-03-26T11:45:34.847+01</t>
  </si>
  <si>
    <t>2020-03-26T11:50:24.977+01</t>
  </si>
  <si>
    <t>2020-03-27T08:48:52</t>
  </si>
  <si>
    <t>3139c0c7-8cc0-4b7d-a6bb-d1d1c540fcfc</t>
  </si>
  <si>
    <t>2020-03-26T11:52:04.244+01</t>
  </si>
  <si>
    <t>2020-03-26T12:04:33.892+01</t>
  </si>
  <si>
    <t>2020-03-27T08:48:56</t>
  </si>
  <si>
    <t>d29a9935-5452-4878-b67b-3721c3495fcb</t>
  </si>
  <si>
    <t>2020-03-26T10:42:09.041+01</t>
  </si>
  <si>
    <t>2020-03-26T10:48:26.306+01</t>
  </si>
  <si>
    <t>2020-03-27T08:49:12</t>
  </si>
  <si>
    <t>7399da1c-fdc1-4a4b-b62c-6c4825b5a6b3</t>
  </si>
  <si>
    <t>2020-03-26T11:26:23.124+01</t>
  </si>
  <si>
    <t>2020-03-26T11:45:15.052+01</t>
  </si>
  <si>
    <t>Natte (1place) Bâche Riz Haricot Sucre Sel Savon Théière / bouta Seau plastique</t>
  </si>
  <si>
    <t>2020-03-27T08:49:16</t>
  </si>
  <si>
    <t>0e6c1c0a-7dbf-46ed-ba8e-9cfe0ddcd6ea</t>
  </si>
  <si>
    <t>2020-03-26T09:30:38.904+01</t>
  </si>
  <si>
    <t>2020-03-26T11:25:59.553+01</t>
  </si>
  <si>
    <t>2020-03-27T08:49:41</t>
  </si>
  <si>
    <t>43976fe9-fd90-4535-8d33-a7ed93c1d212</t>
  </si>
  <si>
    <t>2020-03-27T09:04:13.311+01:00</t>
  </si>
  <si>
    <t>2020-03-27T09:07:03.551+01:00</t>
  </si>
  <si>
    <t>2020-03-27</t>
  </si>
  <si>
    <t>Haricot Arachide</t>
  </si>
  <si>
    <t>2020-03-27T14:24:18</t>
  </si>
  <si>
    <t>91359aaf-a0b2-4b4e-a9d0-c71911b3cee9</t>
  </si>
  <si>
    <t>2020-03-27T09:17:40.587+01:00</t>
  </si>
  <si>
    <t>2020-03-27T09:24:11.611+01:00</t>
  </si>
  <si>
    <t>Arachide Riz Manioc cossette Maïs en grains Haricot</t>
  </si>
  <si>
    <t>2020-03-27T14:24:23</t>
  </si>
  <si>
    <t>1e000b1e-ca14-420d-ad4d-85f671bcf7bc</t>
  </si>
  <si>
    <t>2020-03-27T09:30:53.900+01:00</t>
  </si>
  <si>
    <t>2020-03-27T09:35:54.012+01:00</t>
  </si>
  <si>
    <t>Manioc cossette Arachide Maïs en grains Riz</t>
  </si>
  <si>
    <t>Présentement les prix sont trop élevé suite aux foires alimentaires de PAM (COOPI)</t>
  </si>
  <si>
    <t>2020-03-27T14:24:28</t>
  </si>
  <si>
    <t>02021fb1-e3cf-4566-88d6-33d3d2999dab</t>
  </si>
  <si>
    <t>2020-03-27T09:41:36.166+01:00</t>
  </si>
  <si>
    <t>2020-03-27T09:44:46.010+01:00</t>
  </si>
  <si>
    <t xml:space="preserve">Les fagots présentement ne marche pas comme au par avant </t>
  </si>
  <si>
    <t>2020-03-27T14:24:32</t>
  </si>
  <si>
    <t>b0388b91-8d48-460c-9979-e93ccfa80e0f</t>
  </si>
  <si>
    <t>2020-03-27T09:44:51.968+01:00</t>
  </si>
  <si>
    <t>2020-03-27T09:48:20.988+01:00</t>
  </si>
  <si>
    <t xml:space="preserve">Problème d'insécurité sur le lieu d'approvisionnement </t>
  </si>
  <si>
    <t>2020-03-27T14:24:36</t>
  </si>
  <si>
    <t>fe45f3cb-cd5c-48e5-9499-b89cea06e2f1</t>
  </si>
  <si>
    <t>2020-03-27T09:49:03.279+01:00</t>
  </si>
  <si>
    <t>2020-03-27T09:50:43.413+01:00</t>
  </si>
  <si>
    <t>2020-03-27T14:24:40</t>
  </si>
  <si>
    <t>3987bf30-9840-4915-a895-4afd2918f232</t>
  </si>
  <si>
    <t>2020-03-27T09:50:51.471+01:00</t>
  </si>
  <si>
    <t>2020-03-27T09:52:36.750+01:00</t>
  </si>
  <si>
    <t>2020-03-27T14:24:44</t>
  </si>
  <si>
    <t>919a2956-3a07-4f40-85d1-7bc5f3a2173a</t>
  </si>
  <si>
    <t>2020-03-27T09:52:45.003+01:00</t>
  </si>
  <si>
    <t>2020-03-27T09:54:04.626+01:00</t>
  </si>
  <si>
    <t>2020-03-27T14:24:48</t>
  </si>
  <si>
    <t>998d3a8f-9484-48a4-a1b1-29dc1594e5ef</t>
  </si>
  <si>
    <t>2020-03-27T09:58:53.310+01:00</t>
  </si>
  <si>
    <t>2020-03-27T10:02:30.518+01:00</t>
  </si>
  <si>
    <t>Arachide Haricot Riz Manioc cossette Maïs en grains</t>
  </si>
  <si>
    <t>2020-03-27T14:24:52</t>
  </si>
  <si>
    <t>9baffe23-a160-48f1-a9d6-3ceb22c51c8c</t>
  </si>
  <si>
    <t>2020-03-27T10:02:38.211+01:00</t>
  </si>
  <si>
    <t>2020-03-27T10:06:28.443+01:00</t>
  </si>
  <si>
    <t>Riz Manioc cossette Haricot Arachide</t>
  </si>
  <si>
    <t>2020-03-27T14:24:56</t>
  </si>
  <si>
    <t>948f72b1-855f-4736-88c4-64b4bc2d9907</t>
  </si>
  <si>
    <t>2020-03-27T10:06:35.777+01:00</t>
  </si>
  <si>
    <t>2020-03-27T10:10:39.464+01:00</t>
  </si>
  <si>
    <t>Manioc cossette Maïs en grains Riz</t>
  </si>
  <si>
    <t>Les prix sont augmentés suite aux foires alimentaires de PAM  (COOPI)</t>
  </si>
  <si>
    <t>2020-03-27T14:25:00</t>
  </si>
  <si>
    <t>67540a93-637a-4337-9d59-49033c0548e0</t>
  </si>
  <si>
    <t>2020-03-27T10:11:21.854+01:00</t>
  </si>
  <si>
    <t>2020-03-27T10:14:03.590+01:00</t>
  </si>
  <si>
    <t>Viande</t>
  </si>
  <si>
    <t>2020-03-27T14:25:05</t>
  </si>
  <si>
    <t>707f8383-f8da-4d7c-9081-76e826947c25</t>
  </si>
  <si>
    <t>2020-03-27T10:14:18.124+01:00</t>
  </si>
  <si>
    <t>2020-03-27T10:20:25.135+01:00</t>
  </si>
  <si>
    <t>2020-03-27T14:25:09</t>
  </si>
  <si>
    <t>d6e1d8e2-edaf-43c1-b016-23595f6ec13e</t>
  </si>
  <si>
    <t>2020-03-27T10:20:36.611+01:00</t>
  </si>
  <si>
    <t>2020-03-27T10:22:18.602+01:00</t>
  </si>
  <si>
    <t>2020-03-27T14:25:14</t>
  </si>
  <si>
    <t>927a977d-e389-446a-b7a5-cccae388c0ef</t>
  </si>
  <si>
    <t>2020-03-27T10:23:14.447+01:00</t>
  </si>
  <si>
    <t>2020-03-27T10:26:16.367+01:00</t>
  </si>
  <si>
    <t>Pagne Drap (2 places) Moustiquaire (pièce carré)</t>
  </si>
  <si>
    <t xml:space="preserve">Les prix sont tous augmentés par les fournisseurs </t>
  </si>
  <si>
    <t>2020-03-27T14:25:18</t>
  </si>
  <si>
    <t>60a905ba-b3fb-4a86-a7b5-3c0e9f7e1f32</t>
  </si>
  <si>
    <t>2020-03-27T10:26:23.459+01:00</t>
  </si>
  <si>
    <t>2020-03-27T10:30:54.130+01:00</t>
  </si>
  <si>
    <t>Drap (2 places) Moustiquaire (pièce carré) Pagne Natte (1place) Cuvette métallique Marmite</t>
  </si>
  <si>
    <t>2020-03-27T14:25:22</t>
  </si>
  <si>
    <t>b71222de-727f-48a4-bb33-88c0dacd8bd1</t>
  </si>
  <si>
    <t>2020-03-27T10:31:17.629+01:00</t>
  </si>
  <si>
    <t>2020-03-27T10:32:50.158+01:00</t>
  </si>
  <si>
    <t>2020-03-27T14:25:26</t>
  </si>
  <si>
    <t>3772d6ca-caa3-4bf8-b71a-7cdc87231d35</t>
  </si>
  <si>
    <t>2020-03-27T10:32:56.820+01:00</t>
  </si>
  <si>
    <t>2020-03-27T10:35:11.785+01:00</t>
  </si>
  <si>
    <t>2020-03-27T14:25:30</t>
  </si>
  <si>
    <t>33225b8e-a7f4-4d36-80c0-78c86babfff5</t>
  </si>
  <si>
    <t>2020-03-27T10:42:28.193+01:00</t>
  </si>
  <si>
    <t>2020-03-27T10:52:00.355+01:00</t>
  </si>
  <si>
    <t>Huile végétale Savon Sucre Sel Marmite Natte (1place) Pagne Cuvette métallique</t>
  </si>
  <si>
    <t>2020-03-27T14:25:35</t>
  </si>
  <si>
    <t>89109b2f-d0c6-4580-9b30-20947312163f</t>
  </si>
  <si>
    <t>2020-03-27T11:18:18.665+01:00</t>
  </si>
  <si>
    <t>2020-03-27T11:24:05.999+01:00</t>
  </si>
  <si>
    <t>Savon Huile végétale Sel Sucre Théière / bouta Marmite Cuvette métallique Natte (1place) Pagne Drap (2 places) Moustiquaire (pièce carré)</t>
  </si>
  <si>
    <t>2020-03-27T14:27:41</t>
  </si>
  <si>
    <t>461ee797-85a9-4f2c-b4c9-b99730c4b9e9</t>
  </si>
  <si>
    <t>2020-03-27T11:24:15.317+01:00</t>
  </si>
  <si>
    <t>2020-03-27T11:29:07.853+01:00</t>
  </si>
  <si>
    <t>Théière / bouta Savon Huile végétale Sel Sucre Cuvette métallique Pagne Drap (2 places) Moustiquaire (pièce carré)</t>
  </si>
  <si>
    <t>2020-03-27T14:27:47</t>
  </si>
  <si>
    <t>4c27d407-c05b-4b6e-aef0-fb552672f5de</t>
  </si>
  <si>
    <t>2020-03-27T11:44:32.592+01:00</t>
  </si>
  <si>
    <t>2020-03-27T11:46:57.829+01:00</t>
  </si>
  <si>
    <t>Bidon (20 litres) Théière / bouta Seau plastique</t>
  </si>
  <si>
    <t>2020-03-27T14:27:51</t>
  </si>
  <si>
    <t>f5f4096c-6b5c-41ff-a7ca-484be7f1ee39</t>
  </si>
  <si>
    <t>2020-03-27T11:59:22.011+01:00</t>
  </si>
  <si>
    <t>2020-03-27T12:06:16.035+01:00</t>
  </si>
  <si>
    <t>Moustiquaire (pièce carré) Bidon (20 litres) Drap (2 places) Pagne Natte (1place) Marmite Savon Sel Huile végétale Essence</t>
  </si>
  <si>
    <t xml:space="preserve">Suite de l'épidémie de coronavirus toutes les frontières sont suspendues ducout les prix des articles sont  augmentés </t>
  </si>
  <si>
    <t>2020-03-27T14:27:55</t>
  </si>
  <si>
    <t>7ce9fddc-c45e-48fe-8146-a9c6a341afde</t>
  </si>
  <si>
    <t>2020-03-27T12:07:41.565+01:00</t>
  </si>
  <si>
    <t>2020-03-27T12:09:37.318+01:00</t>
  </si>
  <si>
    <t>2020-03-27T14:27:58</t>
  </si>
  <si>
    <t>5621ce02-ac42-4662-96a9-c07d32331e77</t>
  </si>
  <si>
    <t>2020-03-27T12:11:33.511+01:00</t>
  </si>
  <si>
    <t>2020-03-27T12:15:05.267+01:00</t>
  </si>
  <si>
    <t>Natte (1place) Marmite Cuvette métallique Huile végétale Sucre Essence Savon</t>
  </si>
  <si>
    <t xml:space="preserve">Rareté des produits sur le marché par les fournisseurs </t>
  </si>
  <si>
    <t>2020-03-27T14:28:02</t>
  </si>
  <si>
    <t>60887de1-ea6f-4913-9e8c-9b806435ee6d</t>
  </si>
  <si>
    <t>2020-03-27T12:26:51.527+01:00</t>
  </si>
  <si>
    <t>2020-03-27T12:30:32.467+01:00</t>
  </si>
  <si>
    <t>Seau plastique Savon Théière / bouta Bidon (20 litres)</t>
  </si>
  <si>
    <t xml:space="preserve">Rareté des produits chez les fournisseurs </t>
  </si>
  <si>
    <t>2020-03-27T14:28:07</t>
  </si>
  <si>
    <t>76d43beb-93b1-46c1-a5e3-220c2db18671</t>
  </si>
  <si>
    <t>2020-03-27T12:31:09.871+01:00</t>
  </si>
  <si>
    <t>2020-03-27T12:32:44.656+01:00</t>
  </si>
  <si>
    <t>2020-03-27T14:28:12</t>
  </si>
  <si>
    <t>cee3ee1d-7bf1-48cf-aac3-ba29f9d524aa</t>
  </si>
  <si>
    <t>2020-03-27T12:35:11.264+01:00</t>
  </si>
  <si>
    <t>2020-03-27T12:41:41.216+01:00</t>
  </si>
  <si>
    <t>2020-03-27T14:28:16</t>
  </si>
  <si>
    <t>86d24d92-8b45-464d-a558-efaf1da92b4c</t>
  </si>
  <si>
    <t>2020-03-27T12:41:56.208+01:00</t>
  </si>
  <si>
    <t>2020-03-27T12:45:05.950+01:00</t>
  </si>
  <si>
    <t>2020-03-27T14:28:19</t>
  </si>
  <si>
    <t>c94efe95-872f-42c5-8a7e-d922bc87faad</t>
  </si>
  <si>
    <t>2020-03-27T13:58:30.900+01:00</t>
  </si>
  <si>
    <t>2020-03-27T14:02:20.953+01:00</t>
  </si>
  <si>
    <t>Seau plastique Bidon (20 litres)</t>
  </si>
  <si>
    <t>2020-03-27T14:28:24</t>
  </si>
  <si>
    <t>422b1ee8-214e-41dd-b689-362a401c780a</t>
  </si>
  <si>
    <t>2020-03-27T14:02:31.379+01:00</t>
  </si>
  <si>
    <t>2020-03-27T14:07:35.286+01:00</t>
  </si>
  <si>
    <t>2020-03-27T14:28:30</t>
  </si>
  <si>
    <t>e70cf901-f4ef-4b50-9604-ac14cb6174eb</t>
  </si>
  <si>
    <t>2020-03-27T14:16:42.429+01:00</t>
  </si>
  <si>
    <t>2020-03-27T14:18:15.293+01:00</t>
  </si>
  <si>
    <t xml:space="preserve">Ruptures chez les fournisseurs </t>
  </si>
  <si>
    <t>2020-03-27T14:28:41</t>
  </si>
  <si>
    <t>2a6a7f1c-ec1f-4802-8252-0bfd8aaa8e59</t>
  </si>
  <si>
    <t>2020-03-27T14:18:20.298+01:00</t>
  </si>
  <si>
    <t>2020-03-27T14:56:11.181+01:00</t>
  </si>
  <si>
    <t>Rareté sur le marché</t>
  </si>
  <si>
    <t>2020-03-27T14:28:59</t>
  </si>
  <si>
    <t>952df015-ed20-45ad-a729-40a2d9642d77</t>
  </si>
  <si>
    <t>2020-03-27T14:20:13.614+01:00</t>
  </si>
  <si>
    <t>2020-03-27T14:55:58.630+01:00</t>
  </si>
  <si>
    <t>2020-03-27T14:29:03</t>
  </si>
  <si>
    <t>64fc251d-701c-49b0-a4bf-7364d5db503e</t>
  </si>
  <si>
    <t>2020-03-27T14:21:44.095+01:00</t>
  </si>
  <si>
    <t>2020-03-27T14:55:33.778+01:00</t>
  </si>
  <si>
    <t>Produit difficilement trouvé sur le marché</t>
  </si>
  <si>
    <t>2020-03-27T14:29:08</t>
  </si>
  <si>
    <t>42094c53-23a8-4925-bce9-466cd49625e6</t>
  </si>
  <si>
    <t>2020-03-27T10:23:54.706+01</t>
  </si>
  <si>
    <t>2020-03-27T10:37:44.338+01</t>
  </si>
  <si>
    <t>Haute_Kotto</t>
  </si>
  <si>
    <t>Samba_Boungou</t>
  </si>
  <si>
    <t>nfi_moustiquaire nfi_pagne nfi_natte nfi_marmite nfi_cuvette wash_theiere wash_seau</t>
  </si>
  <si>
    <t xml:space="preserve">Par rapport à la fermeture de frantiere dû au coronavirus les sont auguementer. </t>
  </si>
  <si>
    <t>2020-03-27T16:24:46</t>
  </si>
  <si>
    <t>dc1bdcd7-40aa-4ab5-a225-a1f8a2175c90</t>
  </si>
  <si>
    <t>2020-03-27T10:41:02.694+01</t>
  </si>
  <si>
    <t>2020-03-27T10:54:53.834+01</t>
  </si>
  <si>
    <t>nfi_pagne nfi_natte nfi_marmite nfi_cuvette wash_savon wash_theiere</t>
  </si>
  <si>
    <t xml:space="preserve">Les prix de marchandises sont auguementer par rapport à la fermeture de frantiere dû à la maladie de coronavirus </t>
  </si>
  <si>
    <t>2020-03-27T16:25:42</t>
  </si>
  <si>
    <t>3662cee2-bf19-4de9-96bc-9a05f73cce5f</t>
  </si>
  <si>
    <t>2020-03-27T11:00:14.018+01</t>
  </si>
  <si>
    <t>2020-03-27T11:07:59.243+01</t>
  </si>
  <si>
    <t>nfi_natte nfi_marmite nfi_cuvette wash_theiere</t>
  </si>
  <si>
    <t xml:space="preserve">Les prix de marchandises sont auguementer par rapport à la fermeture de frantiere dû à la maladie de coronavirus, l'insécurité et problèmes de sécurité routière. </t>
  </si>
  <si>
    <t>2020-03-27T16:26:47</t>
  </si>
  <si>
    <t>8742fa9f-0711-4a05-b544-8166cd7e9c12</t>
  </si>
  <si>
    <t>2020-03-27T11:09:35.243+01</t>
  </si>
  <si>
    <t>2020-03-27T11:17:54.877+01</t>
  </si>
  <si>
    <t>nfi_pagne nfi_natte nfi_bache nfi_marmite nfi_cuvette wash_savon wash_theiere wash_seau</t>
  </si>
  <si>
    <t xml:space="preserve">Le prix de marchandises sont auguementer par rapport à la fermeture de frantiere dû à la maladie de coronavirus </t>
  </si>
  <si>
    <t>2020-03-27T16:27:31</t>
  </si>
  <si>
    <t>54b77a45-c7fc-4f7d-b891-a32a6236ecc2</t>
  </si>
  <si>
    <t>2020-03-27T11:22:52.684+01</t>
  </si>
  <si>
    <t>2020-03-27T11:24:25.191+01</t>
  </si>
  <si>
    <t>2020-03-27T16:28:42</t>
  </si>
  <si>
    <t>14ee58d6-0e10-4adb-9543-a1a88d159dfa</t>
  </si>
  <si>
    <t>2020-03-27T11:24:43.319+01</t>
  </si>
  <si>
    <t>2020-03-27T11:28:37.193+01</t>
  </si>
  <si>
    <t>2020-03-27T16:29:48</t>
  </si>
  <si>
    <t>355bf9aa-9744-4cab-9f0c-50ed80158d12</t>
  </si>
  <si>
    <t>2020-03-27T11:32:29.733+01</t>
  </si>
  <si>
    <t>2020-03-27T11:35:20.138+01</t>
  </si>
  <si>
    <t>2020-03-27T16:30:20</t>
  </si>
  <si>
    <t>0a7a4894-917f-4390-97b4-a56a5abe213d</t>
  </si>
  <si>
    <t>2020-03-27T11:35:43.625+01</t>
  </si>
  <si>
    <t>2020-03-27T11:36:54.091+01</t>
  </si>
  <si>
    <t>2020-03-27T16:30:46</t>
  </si>
  <si>
    <t>b6e1ed1d-0faf-46bb-af0a-dd3a4353db53</t>
  </si>
  <si>
    <t>2020-03-27T11:37:02.610+01</t>
  </si>
  <si>
    <t>2020-03-27T11:38:31.161+01</t>
  </si>
  <si>
    <t>2020-03-27T16:31:17</t>
  </si>
  <si>
    <t>ae699c14-ca66-41b8-883f-3188ecea87fa</t>
  </si>
  <si>
    <t>2020-03-27T11:44:18.790+01</t>
  </si>
  <si>
    <t>2020-03-27T11:53:40.567+01</t>
  </si>
  <si>
    <t>2020-03-27T16:31:55</t>
  </si>
  <si>
    <t>6dd8acec-afec-4692-850f-cb45888ba735</t>
  </si>
  <si>
    <t>2020-03-27T11:53:48.700+01</t>
  </si>
  <si>
    <t>2020-03-27T11:56:05.379+01</t>
  </si>
  <si>
    <t>2020-03-27T16:33:22</t>
  </si>
  <si>
    <t>99e61878-7249-4a50-b1df-a214c77fffbd</t>
  </si>
  <si>
    <t>2020-03-27T11:56:51.036+01</t>
  </si>
  <si>
    <t>2020-03-27T11:59:40.587+01</t>
  </si>
  <si>
    <t>2020-03-27T16:35:09</t>
  </si>
  <si>
    <t>86761f42-d557-4607-8188-78889c30ce6b</t>
  </si>
  <si>
    <t>2020-03-27T11:59:46.117+01</t>
  </si>
  <si>
    <t>2020-03-27T12:02:51.694+01</t>
  </si>
  <si>
    <t>2020-03-27T16:36:01</t>
  </si>
  <si>
    <t>77018a5b-591d-4ea1-becd-0eb93e3a8bb0</t>
  </si>
  <si>
    <t>2020-03-27T12:03:31.660+01</t>
  </si>
  <si>
    <t>2020-03-27T12:07:44.929+01</t>
  </si>
  <si>
    <t>2020-03-27T16:36:33</t>
  </si>
  <si>
    <t>c50d2491-6c27-4886-bc84-fa5613713f94</t>
  </si>
  <si>
    <t>2020-03-27T12:11:09.432+01</t>
  </si>
  <si>
    <t>2020-03-27T12:16:42.469+01</t>
  </si>
  <si>
    <t>nfi_moustiquaire nfi_pagne nfi_natte nfi_bache nfi_marmite nfi_cuvette wash_theiere wash_seau</t>
  </si>
  <si>
    <t>2020-03-27T16:41:25</t>
  </si>
  <si>
    <t>6d25ef17-51f2-4674-bd47-e3db30973421</t>
  </si>
  <si>
    <t>2020-03-27T12:18:09.882+01</t>
  </si>
  <si>
    <t>2020-03-27T12:28:28.160+01</t>
  </si>
  <si>
    <t>nfi_moustiquaire nfi_pagne nfi_cuvette wash_seau</t>
  </si>
  <si>
    <t xml:space="preserve">On ne peut pas traverser le frantiere pour acheter nos marchandises par rapport à la fermeture de frantiere dû à la maladie de coronavirus </t>
  </si>
  <si>
    <t>2020-03-27T16:42:03</t>
  </si>
  <si>
    <t>aba61305-f818-48c6-a027-99e4f5ca996c</t>
  </si>
  <si>
    <t>2020-03-27T10:25:16.207+01</t>
  </si>
  <si>
    <t>2020-03-27T10:36:31.463+01</t>
  </si>
  <si>
    <t>alim_sucre alim_sel wash_savon</t>
  </si>
  <si>
    <t xml:space="preserve">Bon les prix des articles parfois augmente, et parfois baisse. </t>
  </si>
  <si>
    <t>2020-03-27T16:46:24</t>
  </si>
  <si>
    <t>49619cb0-50b0-4147-9b7a-cc2f040c58b2</t>
  </si>
  <si>
    <t>2020-03-27T10:38:59.408+01</t>
  </si>
  <si>
    <t>2020-03-27T10:46:58.847+01</t>
  </si>
  <si>
    <t>Prix habituel</t>
  </si>
  <si>
    <t>2020-03-27T16:49:00</t>
  </si>
  <si>
    <t>f00f8b23-7541-4c91-b28a-3b309bb535b9</t>
  </si>
  <si>
    <t>2020-03-27T10:47:13.640+01</t>
  </si>
  <si>
    <t>2020-03-27T11:31:14.266+01</t>
  </si>
  <si>
    <t>alim_sucre alim_sel alim_huile_vegetale wash_savon</t>
  </si>
  <si>
    <t>D'autres articles comme l'huile augmente, et les autres restent au même prix habituel.</t>
  </si>
  <si>
    <t>2020-03-27T16:49:34</t>
  </si>
  <si>
    <t>b2bc35e5-c4f0-4ee2-80bc-1b752d7b260d</t>
  </si>
  <si>
    <t>2020-03-27T10:57:02.745+01</t>
  </si>
  <si>
    <t>2020-03-27T11:03:45.611+01</t>
  </si>
  <si>
    <t xml:space="preserve">Les articles comme l'huile dans ce mois et un peu baisser tout les autres articles augmente par rapport à la suite de la maladie du corona virus, ya pas de moyen de transport. </t>
  </si>
  <si>
    <t>2020-03-27T16:50:14</t>
  </si>
  <si>
    <t>1cfb9232-20c4-4a3d-bfb5-b1a32dc2f786</t>
  </si>
  <si>
    <t>2020-03-27T11:07:09.926+01</t>
  </si>
  <si>
    <t>2020-03-27T11:15:53.763+01</t>
  </si>
  <si>
    <t>alim_sel alim_huile_vegetale wash_savon</t>
  </si>
  <si>
    <t xml:space="preserve">Seulement l'huile qui est augmenté au par avant à 2500f mais le prix est baissé actuellement à 1500f. </t>
  </si>
  <si>
    <t>2020-03-27T16:50:28</t>
  </si>
  <si>
    <t>15e37321-2929-44ad-b5c2-53d3ec7f7a80</t>
  </si>
  <si>
    <t>2020-03-27T11:16:52.475+01</t>
  </si>
  <si>
    <t>2020-03-27T11:28:19.752+01</t>
  </si>
  <si>
    <t>alim_sucre alim_huile_vegetale</t>
  </si>
  <si>
    <t>2020-03-27T16:50:35</t>
  </si>
  <si>
    <t>d7d00344-f7e5-44ac-b797-df431789ee48</t>
  </si>
  <si>
    <t>2020-03-27T11:32:38.725+01</t>
  </si>
  <si>
    <t>2020-03-27T11:40:04.563+01</t>
  </si>
  <si>
    <t xml:space="preserve">Toujours même prix pour un 1 litre d'huile. </t>
  </si>
  <si>
    <t>2020-03-27T16:50:49</t>
  </si>
  <si>
    <t>18bf750f-1b36-4aee-9b82-7dc1a9bd8b9c</t>
  </si>
  <si>
    <t>2020-03-27T11:44:44.848+01</t>
  </si>
  <si>
    <t>2020-03-27T11:53:20.166+01</t>
  </si>
  <si>
    <t xml:space="preserve">Pour viande parfois c'est cher parfois c'est moins cher. </t>
  </si>
  <si>
    <t>2020-03-27T16:50:59</t>
  </si>
  <si>
    <t>e3eb1e50-4c4d-4258-b410-bae334697f2f</t>
  </si>
  <si>
    <t>2020-03-27T11:53:26.956+01</t>
  </si>
  <si>
    <t>2020-03-27T12:00:42.513+01</t>
  </si>
  <si>
    <t xml:space="preserve">Les gens quitte à Bangui pour venir ici à Bria des Bœuf Bangui pour ce la que le prix est cher, d'autres raisons pour payer bœuf il faut 3 personnes d'abord vous pouvez payer. </t>
  </si>
  <si>
    <t>2020-03-27T16:51:10</t>
  </si>
  <si>
    <t>06370ab3-9f48-429f-a88f-2e6b3024f0cd</t>
  </si>
  <si>
    <t>2020-03-27T12:01:05.958+01</t>
  </si>
  <si>
    <t>2020-03-27T12:04:17.275+01</t>
  </si>
  <si>
    <t xml:space="preserve">Le prix de la viande c'est le même prix mais le bœuf est très cher </t>
  </si>
  <si>
    <t>2020-03-27T16:51:16</t>
  </si>
  <si>
    <t>fdeaddb5-103c-44ce-9ec4-c04fe1274a67</t>
  </si>
  <si>
    <t>2020-03-27T12:04:28.383+01</t>
  </si>
  <si>
    <t>2020-03-27T12:07:18.411+01</t>
  </si>
  <si>
    <t>2020-03-27T16:51:30</t>
  </si>
  <si>
    <t>b6905e25-c60e-44d1-a97f-5391f767a3c0</t>
  </si>
  <si>
    <t>2020-03-27T12:07:44.954+01</t>
  </si>
  <si>
    <t>2020-03-27T12:12:17.114+01</t>
  </si>
  <si>
    <t xml:space="preserve">Le prix d'un kilogramme de la viande c'est le même prix, mais pour payer un bœuf une seule personne c'est pas facile, il faut 2 à 3 personnes d'abord vous pouvez acheter ça. </t>
  </si>
  <si>
    <t>2020-03-27T16:51:33</t>
  </si>
  <si>
    <t>b59f0bde-2fad-4e1d-adca-7d1c4a71f3f4</t>
  </si>
  <si>
    <t>2020-03-27T12:15:30.079+01</t>
  </si>
  <si>
    <t>2020-03-27T12:19:52.699+01</t>
  </si>
  <si>
    <t xml:space="preserve">Au mois de février l'essence 1 litre à 1200f maintenant au mois de Mars le d'un 1 litre c'est 1300f. </t>
  </si>
  <si>
    <t>2020-03-27T16:51:40</t>
  </si>
  <si>
    <t>4840121e-e6f7-4992-bd70-30d57cd2ed79</t>
  </si>
  <si>
    <t>2020-03-27T12:21:06.240+01</t>
  </si>
  <si>
    <t>2020-03-27T12:24:24.409+01</t>
  </si>
  <si>
    <t xml:space="preserve">Le problème de transport est tros cher </t>
  </si>
  <si>
    <t>2020-03-27T16:51:47</t>
  </si>
  <si>
    <t>f86dc9d8-9d02-4531-9bd9-ee9b2bf32080</t>
  </si>
  <si>
    <t>2020-03-27T12:25:14.272+01</t>
  </si>
  <si>
    <t>2020-03-27T12:35:24.934+01</t>
  </si>
  <si>
    <t xml:space="preserve">Au par avant le prix d'essence est t bas à 1150f mais le prix actuel est trop élevé à 1300f à cause de taxe et douane. </t>
  </si>
  <si>
    <t>2020-03-27T16:51:57</t>
  </si>
  <si>
    <t>1b1b9e98-163f-405d-9c24-c57caf705d2d</t>
  </si>
  <si>
    <t>2020-03-27T12:36:07.504+01</t>
  </si>
  <si>
    <t>2020-03-27T12:40:23.742+01</t>
  </si>
  <si>
    <t>2020-03-27T16:52:02</t>
  </si>
  <si>
    <t>0d488559-9d00-4d46-90ae-1dda3353cf8d</t>
  </si>
  <si>
    <t>2020-03-27T12:41:01.144+01</t>
  </si>
  <si>
    <t>2020-03-27T12:42:53.303+01</t>
  </si>
  <si>
    <t>2020-03-27T16:52:13</t>
  </si>
  <si>
    <t>68260d0c-64db-48c3-854c-9a5cfbeb6450</t>
  </si>
  <si>
    <t>2020-03-27T15:36:08.340+01</t>
  </si>
  <si>
    <t>2020-03-27T15:39:03.155+01</t>
  </si>
  <si>
    <t>2020-03-27T16:52:17</t>
  </si>
  <si>
    <t>f9de5369-c396-427b-a614-c1446ac416da</t>
  </si>
  <si>
    <t>2020-03-27T15:41:23.352+01</t>
  </si>
  <si>
    <t>2020-03-27T15:42:54.406+01</t>
  </si>
  <si>
    <t>2020-03-27T16:52:25</t>
  </si>
  <si>
    <t>02e44687-4fd5-4028-80a4-34ba84c9411c</t>
  </si>
  <si>
    <t>2020-03-27T15:44:09.638+01</t>
  </si>
  <si>
    <t>2020-03-27T15:46:02.582+01</t>
  </si>
  <si>
    <t>2020-03-27T16:52:33</t>
  </si>
  <si>
    <t>791b57f5-82be-4280-be0e-a1af0957b34e</t>
  </si>
  <si>
    <t>2020-03-27T15:51:32.780+01</t>
  </si>
  <si>
    <t>2020-03-27T15:53:40.749+01</t>
  </si>
  <si>
    <t>2020-03-27T16:52:37</t>
  </si>
  <si>
    <t>283fc70a-6037-460c-b56c-9bacc44e19e5</t>
  </si>
  <si>
    <t>2020-03-27T15:53:52.174+01</t>
  </si>
  <si>
    <t>2020-03-27T16:01:28.537+01</t>
  </si>
  <si>
    <t>2020-03-27T16:52:48</t>
  </si>
  <si>
    <t>0ec0c718-6655-49ab-825b-889ac5f30ca7</t>
  </si>
  <si>
    <t>6beef8d6-89e4-43f2-b614-6de60c9e356f</t>
  </si>
  <si>
    <t>27348b82-8eea-45cd-b1c0-d228d85af481</t>
  </si>
  <si>
    <t>702c4974-4af2-4900-9d0b-b02871d6956a</t>
  </si>
  <si>
    <t>a34fd847-98b6-4e6a-83be-b5b2749fb685</t>
  </si>
  <si>
    <t>2020-03-29T08:58:36.956+01:00</t>
  </si>
  <si>
    <t>2020-03-29T09:11:35.510+01:00</t>
  </si>
  <si>
    <t>2020-03-29</t>
  </si>
  <si>
    <t>Haut_Mbomou</t>
  </si>
  <si>
    <t>nfi_moustiquaire nfi_bidon nfi_drap nfi_pagne nfi_natte nfi_bache wash_savon wash_theiere wash_seau combustible_essence</t>
  </si>
  <si>
    <t>2020-03-29T11:07:56</t>
  </si>
  <si>
    <t>cbfe6fe2-fd43-4590-9320-4bed3a8648bf</t>
  </si>
  <si>
    <t>2020-03-29T11:03:10.067+01:00</t>
  </si>
  <si>
    <t>2020-03-29T11:22:46.751+01:00</t>
  </si>
  <si>
    <t>combustible_essence wash_savon</t>
  </si>
  <si>
    <t>2020-03-29T11:07:59</t>
  </si>
  <si>
    <t>318b3816-23d8-4d98-87c0-38bff57a2640</t>
  </si>
  <si>
    <t>2020-03-29T09:50:11.182+01:00</t>
  </si>
  <si>
    <t>2020-03-29T09:54:40.700+01:00</t>
  </si>
  <si>
    <t>nfi_pagne nfi_drap wash_theiere wash_seau</t>
  </si>
  <si>
    <t>2020-03-29T11:08:00</t>
  </si>
  <si>
    <t>3eecd057-9894-4d47-b600-57e13d7550ca</t>
  </si>
  <si>
    <t>2020-03-29T09:11:40.670+01:00</t>
  </si>
  <si>
    <t>2020-03-29T09:20:43.955+01:00</t>
  </si>
  <si>
    <t>nfi_moustiquaire nfi_drap nfi_bidon nfi_pagne nfi_natte nfi_bache wash_savon wash_theiere wash_seau</t>
  </si>
  <si>
    <t>2020-03-29T11:08:02</t>
  </si>
  <si>
    <t>98853c8d-f35a-422e-be0a-0223894242fe</t>
  </si>
  <si>
    <t>2020-03-29T10:32:18.955+01:00</t>
  </si>
  <si>
    <t>2020-03-29T10:37:32.379+01:00</t>
  </si>
  <si>
    <t>nfi_bidon nfi_drap nfi_pagne nfi_natte</t>
  </si>
  <si>
    <t>2020-03-29T11:08:03</t>
  </si>
  <si>
    <t>60ac72ed-119e-4d15-b999-b6b436b18c11</t>
  </si>
  <si>
    <t>2020-03-29T09:33:30.685+01:00</t>
  </si>
  <si>
    <t>2020-03-29T09:42:03.788+01:00</t>
  </si>
  <si>
    <t>nfi_moustiquaire nfi_bidon nfi_drap nfi_pagne nfi_natte wash_savon wash_theiere wash_seau combustible_essence</t>
  </si>
  <si>
    <t>2020-03-29T11:08:05</t>
  </si>
  <si>
    <t>2a140dac-020f-4be2-8d36-64bafc7fca77</t>
  </si>
  <si>
    <t>2020-03-29T10:56:40.515+01:00</t>
  </si>
  <si>
    <t>2020-03-29T11:00:07.170+01:00</t>
  </si>
  <si>
    <t>2020-03-29T11:08:06</t>
  </si>
  <si>
    <t>717e813a-d335-4630-9af5-4b47f246a1a0</t>
  </si>
  <si>
    <t>2020-03-29T10:49:27.122+01:00</t>
  </si>
  <si>
    <t>2020-03-29T10:53:57.541+01:00</t>
  </si>
  <si>
    <t>wash_theiere combustible_essence</t>
  </si>
  <si>
    <t>2020-03-29T11:08:07</t>
  </si>
  <si>
    <t>b6d185c2-c655-439e-ab02-25b99c7a4157</t>
  </si>
  <si>
    <t>2020-03-29T10:02:42.360+01:00</t>
  </si>
  <si>
    <t>2020-03-29T10:08:42.950+01:00</t>
  </si>
  <si>
    <t>2020-03-29T11:08:09</t>
  </si>
  <si>
    <t>7164125f-ae5b-438e-9fde-778689000178</t>
  </si>
  <si>
    <t>2020-03-29T10:09:00.903+01:00</t>
  </si>
  <si>
    <t>2020-03-29T10:22:33.651+01:00</t>
  </si>
  <si>
    <t>2020-03-29T11:08:11</t>
  </si>
  <si>
    <t>6530a834-9ee2-4227-ba70-c11809a8ce46</t>
  </si>
  <si>
    <t>2020-03-29T10:37:50.525+01:00</t>
  </si>
  <si>
    <t>2020-03-29T10:43:02.553+01:00</t>
  </si>
  <si>
    <t>nfi_moustiquaire nfi_bidon nfi_drap nfi_pagne nfi_natte</t>
  </si>
  <si>
    <t>2020-03-29T11:08:13</t>
  </si>
  <si>
    <t>351c08f1-9938-4cf6-b675-494b7aa8d71d</t>
  </si>
  <si>
    <t>2020-03-29T11:22:54.608+01:00</t>
  </si>
  <si>
    <t>2020-03-29T11:32:15.161+01:00</t>
  </si>
  <si>
    <t>wash_seau wash_theiere</t>
  </si>
  <si>
    <t>2020-03-29T11:08:14</t>
  </si>
  <si>
    <t>0428dba2-d625-428e-b559-ab97ed1bb0e2</t>
  </si>
  <si>
    <t>2020-03-29T09:20:48.926+01:00</t>
  </si>
  <si>
    <t>2020-03-29T09:33:15.276+01:00</t>
  </si>
  <si>
    <t>nfi_moustiquaire nfi_bidon nfi_natte wash_savon combustible_essence</t>
  </si>
  <si>
    <t>2020-03-29T11:08:16</t>
  </si>
  <si>
    <t>f1eb24c2-f4e6-47e4-9b23-8046b4b84606</t>
  </si>
  <si>
    <t>2020-03-29T09:56:49.456+01:00</t>
  </si>
  <si>
    <t>2020-03-29T10:00:22.506+01:00</t>
  </si>
  <si>
    <t>wash_savon nfi_moustiquaire</t>
  </si>
  <si>
    <t>2020-03-29T11:08:17</t>
  </si>
  <si>
    <t>8c9ce4c1-008e-44ac-9fb7-d5bb4be2cc7d</t>
  </si>
  <si>
    <t>2020-03-29T09:59:27.354-05</t>
  </si>
  <si>
    <t>2020-03-29T10:20:36.307-05</t>
  </si>
  <si>
    <t>B0:47:BF:1F:67:AA</t>
  </si>
  <si>
    <t>les arachides viennent du soudan le prix est tres eleve</t>
  </si>
  <si>
    <t>2020-03-29T13:36:02</t>
  </si>
  <si>
    <t>5113d6ee-38de-4c35-b445-dcb83096a3c3</t>
  </si>
  <si>
    <t>2020-03-29T10:21:34.368-05</t>
  </si>
  <si>
    <t>2020-03-29T10:30:43.157-05</t>
  </si>
  <si>
    <t>alim_haricot alim_sel</t>
  </si>
  <si>
    <t>2020-03-29T13:36:09</t>
  </si>
  <si>
    <t>10618fea-aefb-42db-9a0e-8d21753c0ae6</t>
  </si>
  <si>
    <t>2020-03-29T10:31:41.149-05</t>
  </si>
  <si>
    <t>2020-03-29T10:36:54.498-05</t>
  </si>
  <si>
    <t>alim_haricot alim_huile_vegetale</t>
  </si>
  <si>
    <t>2020-03-29T13:36:17</t>
  </si>
  <si>
    <t>19016de8-b4ee-4c13-8329-13e036b73a54</t>
  </si>
  <si>
    <t>2020-03-29T10:49:24.169-05</t>
  </si>
  <si>
    <t>2020-03-29T10:57:48.920-05</t>
  </si>
  <si>
    <t>2020-03-29T13:36:28</t>
  </si>
  <si>
    <t>8777e5f3-883d-48f1-a6cc-a4b20209820f</t>
  </si>
  <si>
    <t>2020-03-29T11:00:34.373-05</t>
  </si>
  <si>
    <t>2020-03-29T11:09:44.737-05</t>
  </si>
  <si>
    <t>alim_riz alim_haricot alim_arachide alim_sucre</t>
  </si>
  <si>
    <t>2020-03-29T13:36:36</t>
  </si>
  <si>
    <t>f11b175d-309c-4757-ae46-16d191aa3afc</t>
  </si>
  <si>
    <t>2020-03-29T11:09:53.789-05</t>
  </si>
  <si>
    <t>2020-03-29T11:18:26.660-05</t>
  </si>
  <si>
    <t>2020-03-29T13:36:56</t>
  </si>
  <si>
    <t>9e72e4a1-6cc0-4aa2-8de7-863b6e0880c4</t>
  </si>
  <si>
    <t>2020-03-29T11:19:24.300-05</t>
  </si>
  <si>
    <t>2020-03-29T11:26:38.057-05</t>
  </si>
  <si>
    <t>alim_sucre alim_sel alim_huile_vegetale</t>
  </si>
  <si>
    <t>2020-03-29T13:37:01</t>
  </si>
  <si>
    <t>878381fb-3f85-482e-a7f9-a70b0098a29e</t>
  </si>
  <si>
    <t>2020-03-29T11:28:45.819-05</t>
  </si>
  <si>
    <t>2020-03-29T11:33:19.826-05</t>
  </si>
  <si>
    <t>2020-03-29T13:37:05</t>
  </si>
  <si>
    <t>e889f35f-7cc5-48f4-b621-3d7310cb825b</t>
  </si>
  <si>
    <t>2020-03-29T11:35:21.353-05</t>
  </si>
  <si>
    <t>2020-03-29T11:41:58.494-05</t>
  </si>
  <si>
    <t>alim_riz alim_sucre alim_sel alim_huile_vegetale</t>
  </si>
  <si>
    <t>2020-03-29T13:37:09</t>
  </si>
  <si>
    <t>cefc2620-a640-4110-acc4-1c943cf416dc</t>
  </si>
  <si>
    <t>2020-03-29T11:43:46.445-05</t>
  </si>
  <si>
    <t>2020-03-29T11:48:59.501-05</t>
  </si>
  <si>
    <t>alim_manioc alim_riz</t>
  </si>
  <si>
    <t>2020-03-29T13:37:14</t>
  </si>
  <si>
    <t>da749da9-e146-4810-b541-138c558dc821</t>
  </si>
  <si>
    <t>2020-03-29T11:49:21.733-05</t>
  </si>
  <si>
    <t>2020-03-29T11:55:43.122-05</t>
  </si>
  <si>
    <t>alim_manioc alim_riz alim_sucre</t>
  </si>
  <si>
    <t>2020-03-29T13:37:18</t>
  </si>
  <si>
    <t>5db865d7-f609-4095-b7d3-1d1a56958f94</t>
  </si>
  <si>
    <t>2020-03-29T11:56:51.055-05</t>
  </si>
  <si>
    <t>2020-03-29T12:06:01.652-05</t>
  </si>
  <si>
    <t>alim_manioc alim_sucre alim_huile_vegetale</t>
  </si>
  <si>
    <t>2020-03-29T13:37:23</t>
  </si>
  <si>
    <t>0f8732e4-eb9f-4e09-88e1-495f318c9c9c</t>
  </si>
  <si>
    <t>2020-03-29T12:13:59.226-05</t>
  </si>
  <si>
    <t>2020-03-29T12:17:36.242-05</t>
  </si>
  <si>
    <t>2020-03-29T13:37:27</t>
  </si>
  <si>
    <t>b564df9f-c2b7-4546-96ab-441277bb1ae4</t>
  </si>
  <si>
    <t>2020-03-31T08:39:02.035+01</t>
  </si>
  <si>
    <t>2020-03-31T08:47:07.054+01</t>
  </si>
  <si>
    <t>2020-03-31</t>
  </si>
  <si>
    <t>nfi_moustiquaire nfi_bidon nfi_drap nfi_pagne nfi_natte nfi_bache nfi_marmite nfi_cuvette alim_sucre alim_sel wash_savon wash_theiere wash_seau combustible_essence</t>
  </si>
  <si>
    <t>Manque des certains articles chez ce commerçant.</t>
  </si>
  <si>
    <t>2020-03-31T10:53:57</t>
  </si>
  <si>
    <t>a5946ecf-b10f-4450-ae2d-729917de26b0</t>
  </si>
  <si>
    <t>2020-03-31T08:47:15.642+01</t>
  </si>
  <si>
    <t>2020-03-31T08:59:36.923+01</t>
  </si>
  <si>
    <t>2020-03-31T10:54:00</t>
  </si>
  <si>
    <t>dfe4e419-96a9-426d-821e-99f25c7dd647</t>
  </si>
  <si>
    <t>2020-03-31T08:59:41.480+01</t>
  </si>
  <si>
    <t>2020-03-31T09:08:08.173+01</t>
  </si>
  <si>
    <t>Manque certains chez ce commerçant.</t>
  </si>
  <si>
    <t>2020-03-31T10:54:03</t>
  </si>
  <si>
    <t>7c1f4130-9df9-4709-9aea-39258cdc6e06</t>
  </si>
  <si>
    <t>2020-03-31T09:08:15.404+01</t>
  </si>
  <si>
    <t>2020-03-31T09:09:45.169+01</t>
  </si>
  <si>
    <t>2020-03-31T10:54:05</t>
  </si>
  <si>
    <t>9f9e8fc0-c03f-4b6c-a027-311530bf5fca</t>
  </si>
  <si>
    <t>2020-03-31T09:10:34.792+01</t>
  </si>
  <si>
    <t>2020-03-31T09:12:19.711+01</t>
  </si>
  <si>
    <t>2020-03-31T10:54:10</t>
  </si>
  <si>
    <t>04943347-23b5-4959-ae9b-2fe966c65720</t>
  </si>
  <si>
    <t>2020-03-31T09:12:41.874+01</t>
  </si>
  <si>
    <t>2020-03-31T09:13:57.071+01</t>
  </si>
  <si>
    <t>2020-03-31T10:54:12</t>
  </si>
  <si>
    <t>17369852-32c0-42e5-872d-a52da3a5e864</t>
  </si>
  <si>
    <t>2020-03-31T09:14:03.212+01</t>
  </si>
  <si>
    <t>2020-03-31T09:17:23.999+01</t>
  </si>
  <si>
    <t>2020-03-31T10:54:14</t>
  </si>
  <si>
    <t>03942767-3c01-410e-bafb-69fe422b84dd</t>
  </si>
  <si>
    <t>2020-03-31T09:17:31.915+01</t>
  </si>
  <si>
    <t>2020-03-31T09:18:43.837+01</t>
  </si>
  <si>
    <t>2020-03-31T10:54:17</t>
  </si>
  <si>
    <t>40e109bd-b19b-430e-90aa-a1065f6b627d</t>
  </si>
  <si>
    <t>2020-03-31T09:19:17.115+01</t>
  </si>
  <si>
    <t>2020-03-31T09:23:46.339+01</t>
  </si>
  <si>
    <t>2020-03-31T10:54:20</t>
  </si>
  <si>
    <t>f485d8c8-28d9-4b0d-abc5-537b9f273ef4</t>
  </si>
  <si>
    <t>2020-03-31T09:23:52.982+01</t>
  </si>
  <si>
    <t>2020-03-31T09:29:51.231+01</t>
  </si>
  <si>
    <t>nfi_moustiquaire nfi_bidon nfi_drap nfi_pagne nfi_natte nfi_bache nfi_marmite nfi_cuvette alim_riz alim_sel alim_huile_vegetale wash_savon wash_theiere wash_seau combustible_essence</t>
  </si>
  <si>
    <t>2020-03-31T10:54:22</t>
  </si>
  <si>
    <t>cee0e432-e5a2-49e9-b790-569e4a34c271</t>
  </si>
  <si>
    <t>2020-03-31T09:30:31.832+01</t>
  </si>
  <si>
    <t>2020-03-31T09:31:51.761+01</t>
  </si>
  <si>
    <t>2020-03-31T10:54:24</t>
  </si>
  <si>
    <t>4285df6c-5a7d-4b5c-9f9b-30d3af642e1c</t>
  </si>
  <si>
    <t>2020-03-31T09:32:13.380+01</t>
  </si>
  <si>
    <t>2020-03-31T09:33:18.925+01</t>
  </si>
  <si>
    <t>2020-03-31T10:54:26</t>
  </si>
  <si>
    <t>215978bf-1416-4df9-a6f0-a683be3c3111</t>
  </si>
  <si>
    <t>2020-03-31T09:33:38.631+01</t>
  </si>
  <si>
    <t>2020-03-31T09:35:53.320+01</t>
  </si>
  <si>
    <t>2020-03-31T10:54:28</t>
  </si>
  <si>
    <t>ba6c766f-bc8a-4688-92d4-b295c15b176c</t>
  </si>
  <si>
    <t>2020-03-31T09:36:35.207+01</t>
  </si>
  <si>
    <t>2020-03-31T09:38:54.377+01</t>
  </si>
  <si>
    <t>Certains éleveurs commencent à s'éloigner avec leurs troupeaux à la recherche du pâturage.</t>
  </si>
  <si>
    <t>2020-03-31T10:54:54</t>
  </si>
  <si>
    <t>ecf43c42-821e-4172-a989-94f93aa15b31</t>
  </si>
  <si>
    <t>2020-03-31T09:39:02.007+01</t>
  </si>
  <si>
    <t>2020-03-31T09:41:57.136+01</t>
  </si>
  <si>
    <t>Certains éleveurs commencent à s'éloigner avec leurs troupeaux pour les faire paître.</t>
  </si>
  <si>
    <t>2020-03-31T10:54:57</t>
  </si>
  <si>
    <t>5b6e5405-40c9-4c3f-8881-19dcdbb90456</t>
  </si>
  <si>
    <t>2020-03-31T09:42:42.192+01</t>
  </si>
  <si>
    <t>2020-03-31T09:49:43.395+01</t>
  </si>
  <si>
    <t>Certains articles commencent à devenir rares sur le marché.</t>
  </si>
  <si>
    <t>2020-03-31T10:54:59</t>
  </si>
  <si>
    <t>f16ee075-2e15-4b9a-9823-1c2440d7d2bc</t>
  </si>
  <si>
    <t>2020-03-31T09:50:47.683+01</t>
  </si>
  <si>
    <t>2020-03-31T09:57:08.837+01</t>
  </si>
  <si>
    <t>2020-03-31T10:55:02</t>
  </si>
  <si>
    <t>3d214641-8c8d-42f7-8d78-b41da1ccd3e4</t>
  </si>
  <si>
    <t>2020-03-31T09:59:30.245+01</t>
  </si>
  <si>
    <t>2020-03-31T10:02:04.902+01</t>
  </si>
  <si>
    <t>alim_mais alim_manioc</t>
  </si>
  <si>
    <t>2020-03-31T10:55:03</t>
  </si>
  <si>
    <t>d41867c9-7c2c-43ce-be7b-7425dd488e1f</t>
  </si>
  <si>
    <t>2020-03-31T11:37:40.657+01</t>
  </si>
  <si>
    <t>2020-03-31T11:39:33.033+01</t>
  </si>
  <si>
    <t>2020-03-31T10:55:05</t>
  </si>
  <si>
    <t>ef3359fc-34c4-4862-9bee-3578b5eb8cd3</t>
  </si>
  <si>
    <t>2020-03-31T11:39:58.886+01</t>
  </si>
  <si>
    <t>2020-03-31T11:52:54.322+01</t>
  </si>
  <si>
    <t>2020-03-31T10:55:06</t>
  </si>
  <si>
    <t>5d53da9c-4b51-4823-b9d1-9034c2f41deb</t>
  </si>
  <si>
    <t>2020-03-31T09:53:58.542+01:00</t>
  </si>
  <si>
    <t>2020-03-31T10:39:49.225+01:00</t>
  </si>
  <si>
    <t>Tearfund</t>
  </si>
  <si>
    <t>alim_riz alim_sucre alim_sel wash_savon alim_huile_vegetale</t>
  </si>
  <si>
    <t>2020-03-31T13:41:53</t>
  </si>
  <si>
    <t>ac341aef-2d78-4b62-94dd-5f1d1e253cfa</t>
  </si>
  <si>
    <t>2020-03-31T10:40:42.745+01:00</t>
  </si>
  <si>
    <t>2020-03-31T10:48:23.162+01:00</t>
  </si>
  <si>
    <t>2020-03-31T13:41:57</t>
  </si>
  <si>
    <t>9e3fe5c7-140b-46d9-b146-33ab759d082c</t>
  </si>
  <si>
    <t>2020-03-31T10:48:58.888+01:00</t>
  </si>
  <si>
    <t>2020-03-31T11:00:42.951+01:00</t>
  </si>
  <si>
    <t>nfi_bidon alim_riz alim_haricot alim_sucre alim_sel alim_huile_vegetale wash_savon</t>
  </si>
  <si>
    <t xml:space="preserve">Le prix est augmente par rapport aux pamdèmie </t>
  </si>
  <si>
    <t>2020-03-31T13:42:00</t>
  </si>
  <si>
    <t>425966ad-3399-4666-ba0b-3af0519e5857</t>
  </si>
  <si>
    <t>2020-03-31T11:05:40.637+01:00</t>
  </si>
  <si>
    <t>2020-03-31T11:11:56.439+01:00</t>
  </si>
  <si>
    <t>nfi_bidon alim_sel wash_savon alim_huile_vegetale alim_riz</t>
  </si>
  <si>
    <t>2020-03-31T13:42:04</t>
  </si>
  <si>
    <t>19eb8950-00c5-47a1-bf01-0a744909fff0</t>
  </si>
  <si>
    <t>2020-03-31T11:27:38.372+01:00</t>
  </si>
  <si>
    <t>2020-03-31T11:31:06.247+01:00</t>
  </si>
  <si>
    <t>2020-03-31T13:42:08</t>
  </si>
  <si>
    <t>59b37a3d-bd42-4341-9ad2-1aa13df22666</t>
  </si>
  <si>
    <t>2020-03-31T11:45:03.685+01:00</t>
  </si>
  <si>
    <t>2020-03-31T11:49:47.829+01:00</t>
  </si>
  <si>
    <t>nfi_pagne nfi_drap nfi_natte wash_seau</t>
  </si>
  <si>
    <t>2020-03-31T13:42:11</t>
  </si>
  <si>
    <t>20ac4363-a367-4a8d-acd2-17c7d4b83e7d</t>
  </si>
  <si>
    <t>2020-03-31T11:49:56.089+01:00</t>
  </si>
  <si>
    <t>2020-03-31T11:55:04.169+01:00</t>
  </si>
  <si>
    <t>nfi_marmite wash_theiere wash_seau nfi_cuvette nfi_bidon nfi_drap</t>
  </si>
  <si>
    <t>2020-03-31T13:42:15</t>
  </si>
  <si>
    <t>32222dbd-316e-48b4-b3aa-b7c488b8ab08</t>
  </si>
  <si>
    <t>2020-03-31T12:13:10.141+01:00</t>
  </si>
  <si>
    <t>2020-03-31T12:18:28.877+01:00</t>
  </si>
  <si>
    <t>nfi_pagne nfi_drap alim_sel alim_sucre</t>
  </si>
  <si>
    <t>2020-03-31T13:42:16</t>
  </si>
  <si>
    <t>21400492-17ec-4a3e-831c-6e195de47338</t>
  </si>
  <si>
    <t>2020-03-31T12:18:34.238+01:00</t>
  </si>
  <si>
    <t>2020-03-31T12:22:30.007+01:00</t>
  </si>
  <si>
    <t>nfi_drap nfi_pagne wash_savon wash_seau nfi_bache</t>
  </si>
  <si>
    <t>2020-03-31T13:42:17</t>
  </si>
  <si>
    <t>afd50426-9cf4-40c2-b531-d2b3fafbf9e1</t>
  </si>
  <si>
    <t>2020-03-31T12:23:50.974+01:00</t>
  </si>
  <si>
    <t>2020-03-31T12:29:35.588+01:00</t>
  </si>
  <si>
    <t>nfi_bidon wash_theiere wash_seau alim_riz alim_sel alim_sucre alim_huile_vegetale wash_savon nfi_natte nfi_drap</t>
  </si>
  <si>
    <t>Rns</t>
  </si>
  <si>
    <t>d519c5ac-0fed-4fc5-96f2-a8122927d1ea</t>
  </si>
  <si>
    <t>2020-03-31T12:29:41.371+01:00</t>
  </si>
  <si>
    <t>2020-03-31T12:32:39.906+01:00</t>
  </si>
  <si>
    <t>alim_sel alim_riz alim_huile_vegetale</t>
  </si>
  <si>
    <t>RNS</t>
  </si>
  <si>
    <t>2020-03-31T13:42:18</t>
  </si>
  <si>
    <t>0b1bb4ff-591d-4c78-a577-9ba1f83af203</t>
  </si>
  <si>
    <t>2020-03-31T12:40:05.986+01:00</t>
  </si>
  <si>
    <t>2020-03-31T12:42:31.426+01:00</t>
  </si>
  <si>
    <t>R N S</t>
  </si>
  <si>
    <t>2020-03-31T13:42:19</t>
  </si>
  <si>
    <t>2fd4d316-9c20-4f41-ac8e-eaa9b68b8765</t>
  </si>
  <si>
    <t>2020-03-31T12:42:35.759+01:00</t>
  </si>
  <si>
    <t>2020-03-31T12:44:54.455+01:00</t>
  </si>
  <si>
    <t>2020-03-31T13:42:20</t>
  </si>
  <si>
    <t>97e57ac4-567c-438c-85d8-c098292e4d54</t>
  </si>
  <si>
    <t>2020-03-31T12:49:42.071+01:00</t>
  </si>
  <si>
    <t>2020-03-31T12:53:17.081+01:00</t>
  </si>
  <si>
    <t>2020-03-31T13:42:22</t>
  </si>
  <si>
    <t>b9d93336-8a0e-4024-8a34-bd1cd427caa4</t>
  </si>
  <si>
    <t>2020-03-31T12:54:07.216+01:00</t>
  </si>
  <si>
    <t>2020-03-31T13:04:21.505+01:00</t>
  </si>
  <si>
    <t>alim_riz alim_sucre alim_sel alim_huile_vegetale wash_savon nfi_bidon</t>
  </si>
  <si>
    <t>2020-03-31T13:42:23</t>
  </si>
  <si>
    <t>5cdcafdf-90e9-40db-842f-d77012c5e732</t>
  </si>
  <si>
    <t>2020-03-31T13:04:26.961+01:00</t>
  </si>
  <si>
    <t>2020-03-31T13:06:45.630+01:00</t>
  </si>
  <si>
    <t>2020-03-31T13:42:24</t>
  </si>
  <si>
    <t>f597c3a7-6d3c-4396-a274-77ebf7a07f66</t>
  </si>
  <si>
    <t>2020-03-31T13:07:00.593+01:00</t>
  </si>
  <si>
    <t>2020-03-31T13:09:28.483+01:00</t>
  </si>
  <si>
    <t>2020-03-31T13:42:27</t>
  </si>
  <si>
    <t>162f7739-b7a9-4cbf-ace5-e0dfe631eb62</t>
  </si>
  <si>
    <t>2020-03-31T13:09:42.500+01:00</t>
  </si>
  <si>
    <t>2020-03-31T13:14:20.294+01:00</t>
  </si>
  <si>
    <t>alim_sucre alim_riz alim_sel nfi_bidon nfi_drap nfi_natte wash_savon alim_huile_vegetale wash_theiere</t>
  </si>
  <si>
    <t>2020-03-31T13:42:29</t>
  </si>
  <si>
    <t>604745cd-d1f9-48ce-8d5a-dcfd094f566c</t>
  </si>
  <si>
    <t>2020-03-31T13:41:00.231+01:00</t>
  </si>
  <si>
    <t>2020-03-31T13:47:14.580+01:00</t>
  </si>
  <si>
    <t>alim_sel alim_sucre wash_savon</t>
  </si>
  <si>
    <t>2020-03-31T13:42:32</t>
  </si>
  <si>
    <t>8886493c-cbc8-486f-a158-3b98953e1501</t>
  </si>
  <si>
    <t>2020-03-31T13:48:37.188+01:00</t>
  </si>
  <si>
    <t>2020-03-31T13:53:12.909+01:00</t>
  </si>
  <si>
    <t>wash_savon alim_huile_vegetale alim_sucre alim_sel alim_riz nfi_pagne nfi_natte</t>
  </si>
  <si>
    <t>2020-03-31T13:42:42</t>
  </si>
  <si>
    <t>a6e37267-9d71-46b2-88c8-c64e61f6a41f</t>
  </si>
  <si>
    <t>2020-03-31T10:21:49.116+01</t>
  </si>
  <si>
    <t>2020-03-31T10:57:50.548+01</t>
  </si>
  <si>
    <t xml:space="preserve">Il est très gentil  ce monsieur </t>
  </si>
  <si>
    <t>2020-03-31T13:45:16</t>
  </si>
  <si>
    <t>cc4c05cf-50fb-49fc-b57e-fffd2c846c54</t>
  </si>
  <si>
    <t>2020-03-31T10:58:23.204+01</t>
  </si>
  <si>
    <t>2020-03-31T11:03:20.234+01</t>
  </si>
  <si>
    <t>Très accueillant</t>
  </si>
  <si>
    <t>2020-03-31T13:45:20</t>
  </si>
  <si>
    <t>3494cd3a-185d-414d-bfba-cb3349996e26</t>
  </si>
  <si>
    <t>2020-03-31T11:04:34.906+01</t>
  </si>
  <si>
    <t>2020-03-31T11:09:07.920+01</t>
  </si>
  <si>
    <t xml:space="preserve">Tearfund </t>
  </si>
  <si>
    <t>Il nous accueille avec  joie</t>
  </si>
  <si>
    <t>2020-03-31T13:45:30</t>
  </si>
  <si>
    <t>0cb2a865-02e1-4e30-b749-8e03ff082137</t>
  </si>
  <si>
    <t>2020-03-31T11:10:33.074+01</t>
  </si>
  <si>
    <t>2020-03-31T11:14:16.608+01</t>
  </si>
  <si>
    <t>2020-03-31T13:45:39</t>
  </si>
  <si>
    <t>eac77304-af43-4040-8b9e-eb67c17be320</t>
  </si>
  <si>
    <t>2020-03-31T11:14:41.530+01</t>
  </si>
  <si>
    <t>2020-03-31T11:17:52.762+01</t>
  </si>
  <si>
    <t xml:space="preserve">Très gentil </t>
  </si>
  <si>
    <t>2020-03-31T13:45:46</t>
  </si>
  <si>
    <t>3f4109af-769e-425d-a761-2274b847ae4b</t>
  </si>
  <si>
    <t>2020-03-31T11:22:12.216+01</t>
  </si>
  <si>
    <t>2020-03-31T11:25:36.545+01</t>
  </si>
  <si>
    <t xml:space="preserve">Elle aussi gentil </t>
  </si>
  <si>
    <t>2020-03-31T13:45:50</t>
  </si>
  <si>
    <t>d60c2e5d-0205-45ed-980d-429169fb38ee</t>
  </si>
  <si>
    <t>2020-03-31T11:25:46.517+01</t>
  </si>
  <si>
    <t>2020-03-31T11:27:38.191+01</t>
  </si>
  <si>
    <t>2020-03-31T13:45:57</t>
  </si>
  <si>
    <t>672af39e-dc31-4827-9b09-b39033a6675b</t>
  </si>
  <si>
    <t>2020-03-31T11:27:50.066+01</t>
  </si>
  <si>
    <t>2020-03-31T11:28:59.944+01</t>
  </si>
  <si>
    <t>2020-03-31T13:46:11</t>
  </si>
  <si>
    <t>c34cee2a-3d79-4ed1-900c-5b00cca52ad6</t>
  </si>
  <si>
    <t>2020-03-31T11:29:05.927+01</t>
  </si>
  <si>
    <t>2020-03-31T11:30:24.024+01</t>
  </si>
  <si>
    <t>2020-03-31T13:46:17</t>
  </si>
  <si>
    <t>71aeeced-2531-4613-8d86-dbc2ac904841</t>
  </si>
  <si>
    <t>2020-03-31T11:30:31.659+01</t>
  </si>
  <si>
    <t>2020-03-31T11:31:45.755+01</t>
  </si>
  <si>
    <t>2020-03-31T13:46:20</t>
  </si>
  <si>
    <t>8b85cfcf-b405-4644-a636-92d4ee415387</t>
  </si>
  <si>
    <t>2020-03-31T11:34:00.647+01</t>
  </si>
  <si>
    <t>2020-03-31T11:42:01.919+01</t>
  </si>
  <si>
    <t>2020-03-31T13:46:23</t>
  </si>
  <si>
    <t>d974aadb-a052-4ec2-a96a-68e37d86a160</t>
  </si>
  <si>
    <t>2020-03-31T12:10:06.375+01</t>
  </si>
  <si>
    <t>2020-03-31T12:12:11.966+01</t>
  </si>
  <si>
    <t>2020-03-31T13:46:28</t>
  </si>
  <si>
    <t>a33e0891-1c75-4267-8597-89537086b9a6</t>
  </si>
  <si>
    <t>2020-03-31T12:12:41.516+01</t>
  </si>
  <si>
    <t>2020-03-31T12:14:16.548+01</t>
  </si>
  <si>
    <t>2020-03-31T13:46:35</t>
  </si>
  <si>
    <t>686b3c66-bf22-4ecb-a380-8ba25a06a22a</t>
  </si>
  <si>
    <t>2020-03-31T12:15:18.280+01</t>
  </si>
  <si>
    <t>2020-03-31T12:17:27.055+01</t>
  </si>
  <si>
    <t>2020-03-31T13:46:50</t>
  </si>
  <si>
    <t>3535a84d-de38-444a-b1b6-b0a7544e6653</t>
  </si>
  <si>
    <t>2020-03-31T12:17:34.491+01</t>
  </si>
  <si>
    <t>2020-03-31T12:18:47.244+01</t>
  </si>
  <si>
    <t>2020-03-31T13:46:57</t>
  </si>
  <si>
    <t>219fcc14-a362-4470-b4ee-82edbe58e240</t>
  </si>
  <si>
    <t>2020-03-31T12:18:52.486+01</t>
  </si>
  <si>
    <t>2020-03-31T12:32:46.761+01</t>
  </si>
  <si>
    <t>Il est très gentil et accueillant</t>
  </si>
  <si>
    <t>2020-03-31T13:47:04</t>
  </si>
  <si>
    <t>b4693f96-7bab-4318-9747-1c907b330ab1</t>
  </si>
  <si>
    <t>2020-03-31T12:45:44.958+01</t>
  </si>
  <si>
    <t>2020-03-31T12:47:58.163+01</t>
  </si>
  <si>
    <t xml:space="preserve">Il est accueillants </t>
  </si>
  <si>
    <t>2020-03-31T13:47:15</t>
  </si>
  <si>
    <t>fdc60d44-28fe-4ff2-81cd-3f2d926675b5</t>
  </si>
  <si>
    <t>2020-03-31T13:02:00.923+01</t>
  </si>
  <si>
    <t>2020-03-31T13:04:00.516+01</t>
  </si>
  <si>
    <t>2020-03-31T13:47:19</t>
  </si>
  <si>
    <t>2035562e-51d5-4a6f-a776-c54783e9348b</t>
  </si>
  <si>
    <t>2020-03-31T13:04:26.669+01</t>
  </si>
  <si>
    <t>2020-03-31T13:06:57.449+01</t>
  </si>
  <si>
    <t>2020-03-31T13:47:20</t>
  </si>
  <si>
    <t>ead9c5d7-3726-4371-8f2a-73c2c0c21e5a</t>
  </si>
  <si>
    <t>2020-03-31T13:07:04.676+01</t>
  </si>
  <si>
    <t>2020-03-31T13:08:38.015+01</t>
  </si>
  <si>
    <t>2020-03-31T13:47:22</t>
  </si>
  <si>
    <t>8092a70f-f25b-4ac6-a957-e40655fc3565</t>
  </si>
  <si>
    <t>2020-03-31T13:13:20.618+01</t>
  </si>
  <si>
    <t>2020-03-31T13:15:32.556+01</t>
  </si>
  <si>
    <t>2020-03-31T13:47:24</t>
  </si>
  <si>
    <t>7d544162-a363-4fdd-bdff-e94043cd2aef</t>
  </si>
  <si>
    <t>2020-03-31T13:15:36.835+01</t>
  </si>
  <si>
    <t>2020-03-31T13:16:47.195+01</t>
  </si>
  <si>
    <t>2020-03-31T13:47:26</t>
  </si>
  <si>
    <t>897ab330-c84b-40da-bb2c-d1cd24187ff5</t>
  </si>
  <si>
    <t>2020-03-31T13:17:12.463+01</t>
  </si>
  <si>
    <t>2020-03-31T13:19:33.820+01</t>
  </si>
  <si>
    <t xml:space="preserve">Elle est simple </t>
  </si>
  <si>
    <t>2020-03-31T13:47:31</t>
  </si>
  <si>
    <t>3b774c37-66d3-4ac2-ae82-5b8731e61f64</t>
  </si>
  <si>
    <t>2020-03-31T13:19:42.142+01</t>
  </si>
  <si>
    <t>2020-03-31T13:21:50.381+01</t>
  </si>
  <si>
    <t>2020-03-31T13:47:45</t>
  </si>
  <si>
    <t>2b8556c2-926d-4ddd-a716-cd31064f1f74</t>
  </si>
  <si>
    <t>2020-03-31T13:22:06.896+01</t>
  </si>
  <si>
    <t>2020-03-31T13:26:40.518+01</t>
  </si>
  <si>
    <t>2020-03-31T13:47:56</t>
  </si>
  <si>
    <t>ac13600f-1cd6-44e9-888f-a5690763e9b6</t>
  </si>
  <si>
    <t>2020-03-31T13:32:35.834+01</t>
  </si>
  <si>
    <t>2020-03-31T13:35:16.567+01</t>
  </si>
  <si>
    <t>2020-03-31T13:47:59</t>
  </si>
  <si>
    <t>cf0336a1-1862-4909-a508-beda0b6f2eb3</t>
  </si>
  <si>
    <t>2020-03-31T13:35:22.145+01</t>
  </si>
  <si>
    <t>2020-03-31T13:38:05.109+01</t>
  </si>
  <si>
    <t>2020-03-31T13:48:04</t>
  </si>
  <si>
    <t>cf677df6-7adb-46b7-8cc6-f7a49700efc7</t>
  </si>
  <si>
    <t>2020-03-31T13:38:15.267+01</t>
  </si>
  <si>
    <t>2020-03-31T13:42:43.240+01</t>
  </si>
  <si>
    <t>2020-03-31T13:48:09</t>
  </si>
  <si>
    <t>141dee66-3207-4099-a48f-0011a1c26b70</t>
  </si>
  <si>
    <t>2020-03-31T13:42:49.240+01</t>
  </si>
  <si>
    <t>2020-03-31T13:50:42.859+01</t>
  </si>
  <si>
    <t>2020-03-31T13:48:17</t>
  </si>
  <si>
    <t>ac03e327-728b-4857-a9d2-6d82bd8d4581</t>
  </si>
  <si>
    <t>2020-03-31T13:50:52.621+01</t>
  </si>
  <si>
    <t>2020-03-31T13:53:06.354+01</t>
  </si>
  <si>
    <t xml:space="preserve">Elle aussi gentil et accueillante </t>
  </si>
  <si>
    <t>2020-03-31T13:48:23</t>
  </si>
  <si>
    <t>La marmite en métal de 5L est-elle en vente en magasin actuellement ?</t>
  </si>
  <si>
    <t>d9ea7f47-22d8-46e4-8e1e-3b2b476cea4f</t>
  </si>
  <si>
    <t>2020-04-01T12:27:48.308+01:00</t>
  </si>
  <si>
    <t>2020-04-02T10:20:07.456+01:00</t>
  </si>
  <si>
    <t>2020-04-01</t>
  </si>
  <si>
    <t>2020-04-02</t>
  </si>
  <si>
    <t>Moustiquaire (pièce carré) Bidon (20 litres) Drap (2 places) Pagne Bâche Marmite Cuvette métallique Maïs en grains Manioc cossette Riz Haricot Natte (1place) Arachide Sucre Sel Huile végétale Savon Théière / bouta Seau plastique Bois de chauffage Essence</t>
  </si>
  <si>
    <t xml:space="preserve">Parfois les prix de marchands peut changer selon les commerçants </t>
  </si>
  <si>
    <t>2020-04-02T13:27:11</t>
  </si>
  <si>
    <t>ce38be04-c0fb-46fe-a7bb-70cb02c1fb6c</t>
  </si>
  <si>
    <t>2020-04-02T10:59:59.426+01:00</t>
  </si>
  <si>
    <t>2020-04-02T11:16:43.167+01:00</t>
  </si>
  <si>
    <t>Moustiquaire (pièce carré) Bidon (20 litres) Drap (2 places) Pagne Marmite Cuvette métallique Maïs en grains Manioc cossette Riz Haricot Arachide Sucre Sel Viande Huile végétale Savon Théière / bouta Seau plastique Bois de chauffage Essence</t>
  </si>
  <si>
    <t>2020-04-02T13:27:12</t>
  </si>
  <si>
    <t>db89e6ce-86de-4e09-a413-3e1de9e943aa</t>
  </si>
  <si>
    <t>2020-04-02T11:17:34.291+01:00</t>
  </si>
  <si>
    <t>2020-04-02T11:35:21.660+01:00</t>
  </si>
  <si>
    <t>Moustiquaire (pièce carré) Natte (1place) Bâche Arachide Sucre Sel Huile végétale Viande Savon Théière / bouta Bois de chauffage Essence</t>
  </si>
  <si>
    <t>Rsa</t>
  </si>
  <si>
    <t>2020-04-02T13:27:17</t>
  </si>
  <si>
    <t>82ae59c8-0fd0-44dd-b104-678497d6eae4</t>
  </si>
  <si>
    <t>2020-04-02T11:43:22.722+01:00</t>
  </si>
  <si>
    <t>2020-04-02T11:55:15.758+01:00</t>
  </si>
  <si>
    <t>Moustiquaire (pièce carré) Natte (1place) Pagne Marmite Manioc cossette Haricot Arachide Viande Cuvette métallique Maïs en grains Essence Bois de chauffage Bâche Drap (2 places)</t>
  </si>
  <si>
    <t>2020-04-02T13:27:18</t>
  </si>
  <si>
    <t>Lorsque la médiane nationale est appliquée cela signifie que REACH ne disposait pas de suffisament de cotations pour calculer le coût médian de l'article et l'a donc remplacé par le coût médian observé à l'échelle nationale (c'est-à-dire de toutes les localités étudiées dans le cadre du suivi des marchés) comme le prévoit la méthodologie.</t>
  </si>
  <si>
    <t>Mars 2020</t>
  </si>
  <si>
    <t>3f1bb9d7-8ddc-4fcd-acc9-596ad2e8e645</t>
  </si>
  <si>
    <t>2020-04-03T12:03:36.813+01</t>
  </si>
  <si>
    <t>2020-04-03T12:06:38.828+01</t>
  </si>
  <si>
    <t>2020-04-03</t>
  </si>
  <si>
    <t>b31cfc4681a252e7</t>
  </si>
  <si>
    <t>2020-04-03T12:11:38</t>
  </si>
  <si>
    <t>b828d986-366a-43af-b156-50a19703d8f6</t>
  </si>
  <si>
    <t>2020-04-03T12:08:17.002+01</t>
  </si>
  <si>
    <t>2020-04-03T12:10:38.384+01</t>
  </si>
  <si>
    <t>2020-04-03T12:11:43</t>
  </si>
  <si>
    <t>43496c3a-7410-4d21-b951-87a24e795b8a</t>
  </si>
  <si>
    <t>2020-04-03T12:14:27.888+01</t>
  </si>
  <si>
    <t>2020-04-03T12:19:59.390+01</t>
  </si>
  <si>
    <t>nfi_pagne nfi_marmite wash_savon</t>
  </si>
  <si>
    <t>Il dit chaque fois ACTED vient collect les prix ,mais ne paye pas</t>
  </si>
  <si>
    <t>2020-04-03T12:11:48</t>
  </si>
  <si>
    <t>3bd3cbc4-f5b4-488a-8042-f5d7d1909a64</t>
  </si>
  <si>
    <t>2020-04-03T12:21:59.108+01</t>
  </si>
  <si>
    <t>2020-04-03T12:28:26.514+01</t>
  </si>
  <si>
    <t>nfi_bidon nfi_drap nfi_pagne nfi_bache wash_savon</t>
  </si>
  <si>
    <t>2020-04-03T12:11:53</t>
  </si>
  <si>
    <t>be19910e-9711-4ab9-9005-2ab122c005bf</t>
  </si>
  <si>
    <t>2020-04-03T12:29:37.123+01</t>
  </si>
  <si>
    <t>2020-04-03T12:32:50.270+01</t>
  </si>
  <si>
    <t>Les pagnes sont de trois types:real,java,ezoroka</t>
  </si>
  <si>
    <t>2020-04-03T12:11:58</t>
  </si>
  <si>
    <t>693e8077-5546-4b2f-82d7-972a165b2e88</t>
  </si>
  <si>
    <t>2020-04-03T12:33:53.758+01</t>
  </si>
  <si>
    <t>2020-04-03T12:37:52.609+01</t>
  </si>
  <si>
    <t>nfi_pagne nfi_cuvette</t>
  </si>
  <si>
    <t>2020-04-03T12:12:06</t>
  </si>
  <si>
    <t>d0a99c0f-f804-4202-8783-7398aff2dd9e</t>
  </si>
  <si>
    <t>2020-04-03T12:39:00.549+01</t>
  </si>
  <si>
    <t>2020-04-03T12:42:47.599+01</t>
  </si>
  <si>
    <t>2020-04-03T12:12:11</t>
  </si>
  <si>
    <t>dc484cd1-f944-46a5-aeb9-b4b81d387ac2</t>
  </si>
  <si>
    <t>2020-04-03T12:44:22.310+01</t>
  </si>
  <si>
    <t>2020-04-03T12:49:03.224+01</t>
  </si>
  <si>
    <t>wash_theiere wash_seau</t>
  </si>
  <si>
    <t>Il dit que les seaux de 15 litres à3000f et 10litres à 2000f</t>
  </si>
  <si>
    <t>2020-04-03T12:12:21</t>
  </si>
  <si>
    <t>9e67d7de-04ff-4459-8100-73f3fc50f192</t>
  </si>
  <si>
    <t>2020-04-03T12:52:01.983+01</t>
  </si>
  <si>
    <t>2020-04-03T12:54:50.156+01</t>
  </si>
  <si>
    <t>2020-04-03T12:12:26</t>
  </si>
  <si>
    <t>3a3612f0-e245-44ac-9992-4101a2fc343a</t>
  </si>
  <si>
    <t>2020-04-03T12:58:15.575+01</t>
  </si>
  <si>
    <t>2020-04-03T12:59:55.667+01</t>
  </si>
  <si>
    <t>nfi_drap nfi_pagne</t>
  </si>
  <si>
    <t>2020-04-03T12:12:32</t>
  </si>
  <si>
    <t>c9822cde-2370-4ec3-ab17-255cb29ebc91</t>
  </si>
  <si>
    <t>2020-04-03T13:06:28.389+01</t>
  </si>
  <si>
    <t>2020-04-03T13:10:23.092+01</t>
  </si>
  <si>
    <t>nfi_drap wash_theiere</t>
  </si>
  <si>
    <t>Le drap est ensemble avec les oreillés dans la pochette</t>
  </si>
  <si>
    <t>2020-04-03T12:12:37</t>
  </si>
  <si>
    <t>361ba441-b285-4740-888a-7d06af4265dc</t>
  </si>
  <si>
    <t>2020-04-03T13:14:50.123+01</t>
  </si>
  <si>
    <t>2020-04-03T13:18:08.910+01</t>
  </si>
  <si>
    <t>nfi_natte nfi_marmite nfi_cuvette</t>
  </si>
  <si>
    <t>2020-04-03T12:12:43</t>
  </si>
  <si>
    <t>18b2ec4f-b244-4dd1-ab61-038a2ca48c8d</t>
  </si>
  <si>
    <t>2020-04-03T13:20:45.995+01</t>
  </si>
  <si>
    <t>2020-04-03T13:22:38.837+01</t>
  </si>
  <si>
    <t>2020-04-03T12:12:48</t>
  </si>
  <si>
    <t>ac953334-37eb-45c2-8fba-d75161808f27</t>
  </si>
  <si>
    <t>2020-04-03T13:22:58.881+01</t>
  </si>
  <si>
    <t>2020-04-03T13:36:58.555+01</t>
  </si>
  <si>
    <t>nfi_natte nfi_bache nfi_marmite nfi_cuvette wash_theiere wash_seau</t>
  </si>
  <si>
    <t>Il y a certains seaux de 30 et 15 litres,et ďautre marmites de 40,60 litres</t>
  </si>
  <si>
    <t>2020-04-03T12:12:52</t>
  </si>
  <si>
    <t>bf43b513-4e03-4e4b-b6d7-ab8c7e2017ec</t>
  </si>
  <si>
    <t>2020-04-03T13:42:57.904+01</t>
  </si>
  <si>
    <t>2020-04-03T13:45:45.543+01</t>
  </si>
  <si>
    <t>2020-04-03T12:12:57</t>
  </si>
  <si>
    <t>15b3756e-25fc-4b5f-900a-fb3f3ac6313f</t>
  </si>
  <si>
    <t>2020-04-03T13:50:23.783+01</t>
  </si>
  <si>
    <t>2020-04-03T13:55:39.809+01</t>
  </si>
  <si>
    <t>nfi_drap nfi_natte nfi_marmite nfi_cuvette wash_theiere wash_seau</t>
  </si>
  <si>
    <t>Certaines marmites est de 40litres,seau 25litres,le drap est dans sa pochette avec ľoreillé</t>
  </si>
  <si>
    <t>2020-04-03T12:13:05</t>
  </si>
  <si>
    <t>Bâche 
(2 par an)</t>
  </si>
  <si>
    <t>Maïs en grains
(12 kg par mois)</t>
  </si>
  <si>
    <t>Riz
(15 kg par mois)</t>
  </si>
  <si>
    <t>Haricot 
(18 kg par mois)</t>
  </si>
  <si>
    <t>Savon 
(10 par mois)</t>
  </si>
  <si>
    <t>Comparaisons février-mars</t>
  </si>
  <si>
    <t>Unité utilisée pour l'enquête</t>
  </si>
  <si>
    <t>Seau plastique
(15L - 1 tous les six mois)</t>
  </si>
  <si>
    <t xml:space="preserve">Comparaison faite entre février et mars 2020. Etude des marchés pour lesquels nous avons des données pour les deux mois étudiés. 
Pour février et mars il s'agit de : Alindao, Bambari, Bangassou, Bria, Bossembélé, Zémio.  </t>
  </si>
  <si>
    <t>Evolution février-mars</t>
  </si>
  <si>
    <t>Pour Bambari, Bria, Bossembélé et Zémio.</t>
  </si>
  <si>
    <t>Pour Alindao, Bambari, Bria, Bossembélé et Zémio.</t>
  </si>
  <si>
    <t>Pour Alindao, Bambari, Bria, Bossembélé, Bangassou et Zémio.</t>
  </si>
  <si>
    <t>Pour Alindao, Bambari, Bossembélé et Zémio.</t>
  </si>
  <si>
    <t>Pour Bambari, Bria et Zémio.</t>
  </si>
  <si>
    <t>Pour Alindao, Bambari, Bria, Bangassou et Zémio.</t>
  </si>
  <si>
    <t>Pour Alindao, Bambari, Bria et Bossembélé.</t>
  </si>
  <si>
    <t>Pour Alindao, Bambari, Bria, Bossembélé et Bangassou.</t>
  </si>
  <si>
    <r>
      <rPr>
        <b/>
        <u/>
        <sz val="11"/>
        <rFont val="Arial Narrow"/>
        <family val="2"/>
      </rPr>
      <t xml:space="preserve">Note pour le lecteur </t>
    </r>
    <r>
      <rPr>
        <sz val="11"/>
        <rFont val="Arial Narrow"/>
        <family val="2"/>
      </rPr>
      <t>: les prix affichés pour les mois de MAI 2019, à JANVIER 2020 inclus, correspondent aux unités du MEB validées en 2019. Les prix affichés à partir de FEVRIER 2020 sont calculés selon les nouvelles unités du MEB, validées en mars 2020</t>
    </r>
  </si>
  <si>
    <t>Redéfinition du MEB. Nouvelles unités prises en compte dans cette analyse à partir de février 2020 (pour calculer les évolutions par rapport à mars).</t>
  </si>
  <si>
    <t/>
  </si>
  <si>
    <t>Evolution janv-fév (1)</t>
  </si>
  <si>
    <t>Evolution fév-mars (2)</t>
  </si>
  <si>
    <t>(1) : évolution calculée selon les unités du MEB de 2019. S'applique aux mois précédents</t>
  </si>
  <si>
    <t>(2) : évolution calculée selon les unités du MEB de 2020. S'appliquera ensuite aux mois suivants</t>
  </si>
  <si>
    <t xml:space="preserve">TOTAL PMAS Mensuel*
</t>
  </si>
  <si>
    <t>* : les prix affichés dans cette feuille de calcul correspondent aux prix calculés selon les nouvelles unités du MEB - validées en mars 2020.</t>
  </si>
  <si>
    <t>Moustiquaire, bidon, bâche, maïs.</t>
  </si>
  <si>
    <t>Viande.</t>
  </si>
  <si>
    <t>Bâche, marmite.</t>
  </si>
  <si>
    <t>Bâche, marmite, maïs, viande.</t>
  </si>
  <si>
    <r>
      <rPr>
        <b/>
        <u/>
        <sz val="11"/>
        <rFont val="Arial Narrow"/>
        <family val="2"/>
      </rPr>
      <t xml:space="preserve">Note pour le lecteur </t>
    </r>
    <r>
      <rPr>
        <sz val="11"/>
        <rFont val="Arial Narrow"/>
        <family val="2"/>
      </rPr>
      <t>: les prix affichés pour les mois de JUIN 2019, à JANVIER 2020 inclus, correspondent aux unités du MEB validées en 2019. Les prix affichés à partir de FEVRIER 2020 sont calculés selon les nouvelles unités du MEB, validées en mars 2020</t>
    </r>
  </si>
  <si>
    <t>Evolution janv-février (1)</t>
  </si>
  <si>
    <t>Evolution février-mars (2)</t>
  </si>
  <si>
    <t>$given_name</t>
  </si>
  <si>
    <t>begin_group</t>
  </si>
  <si>
    <t>info_general</t>
  </si>
  <si>
    <t>INFORMATIONS GENERALES</t>
  </si>
  <si>
    <t>true</t>
  </si>
  <si>
    <t>end_group</t>
  </si>
  <si>
    <t>entretien_commercant</t>
  </si>
  <si>
    <t>Parmi les articles suivants, lesquels avez-vous en magasin aujourd'hui ?</t>
  </si>
  <si>
    <t>moustiquaire</t>
  </si>
  <si>
    <t>bidon</t>
  </si>
  <si>
    <t>drap</t>
  </si>
  <si>
    <t>L'ensemble drap+oreiller ne peut pas être pris en compte. Le drap uniquement doit être considéré.</t>
  </si>
  <si>
    <t>pagne</t>
  </si>
  <si>
    <t>natte</t>
  </si>
  <si>
    <t>Si non, veuillez préciser la taille :</t>
  </si>
  <si>
    <t>bâche</t>
  </si>
  <si>
    <t>marmite</t>
  </si>
  <si>
    <t>Environ 5 litres</t>
  </si>
  <si>
    <t>cuvette</t>
  </si>
  <si>
    <t>maïs</t>
  </si>
  <si>
    <t>Quel est le poids, en grammes ?</t>
  </si>
  <si>
    <t>manioc</t>
  </si>
  <si>
    <t>riz</t>
  </si>
  <si>
    <t>viande</t>
  </si>
  <si>
    <t>haricot</t>
  </si>
  <si>
    <t>arachide</t>
  </si>
  <si>
    <t>huile végétale</t>
  </si>
  <si>
    <t>sucre</t>
  </si>
  <si>
    <t>sel</t>
  </si>
  <si>
    <t>savon</t>
  </si>
  <si>
    <t>S'il s'agit d'un cartons précier le nombre de savons dans le carton.</t>
  </si>
  <si>
    <t>théière</t>
  </si>
  <si>
    <t>seau</t>
  </si>
  <si>
    <t>bois</t>
  </si>
  <si>
    <t>essence</t>
  </si>
  <si>
    <t xml:space="preserve">essence </t>
  </si>
  <si>
    <t>Entretien avec le commerçant</t>
  </si>
  <si>
    <t>crs</t>
  </si>
  <si>
    <t>CRS</t>
  </si>
  <si>
    <t>tearfund</t>
  </si>
  <si>
    <t>TEARFUND</t>
  </si>
  <si>
    <t>Plan International</t>
  </si>
  <si>
    <t>ombella_mpoko</t>
  </si>
  <si>
    <t>lobaye</t>
  </si>
  <si>
    <t>mambere_kadei</t>
  </si>
  <si>
    <t>nana_mambere</t>
  </si>
  <si>
    <t>sangha_mbaere</t>
  </si>
  <si>
    <t>ouham_pende</t>
  </si>
  <si>
    <t>ouham</t>
  </si>
  <si>
    <t>kemo</t>
  </si>
  <si>
    <t xml:space="preserve">nana_gribizi </t>
  </si>
  <si>
    <t>ouaka</t>
  </si>
  <si>
    <t>bamingui_bangoran</t>
  </si>
  <si>
    <t>haute_kotto</t>
  </si>
  <si>
    <t>vakaga</t>
  </si>
  <si>
    <t>basse_kotto</t>
  </si>
  <si>
    <t>mbomou</t>
  </si>
  <si>
    <t>haut_mbomou</t>
  </si>
  <si>
    <t xml:space="preserve">bangui </t>
  </si>
  <si>
    <t xml:space="preserve">bimbo </t>
  </si>
  <si>
    <t>damara</t>
  </si>
  <si>
    <t>bogangolo</t>
  </si>
  <si>
    <t>boali</t>
  </si>
  <si>
    <t>yaloke</t>
  </si>
  <si>
    <t>mbaiki</t>
  </si>
  <si>
    <t>mongoumb</t>
  </si>
  <si>
    <t>boda</t>
  </si>
  <si>
    <t>boganangine</t>
  </si>
  <si>
    <t>boganda</t>
  </si>
  <si>
    <t>berberati</t>
  </si>
  <si>
    <t>gamboula</t>
  </si>
  <si>
    <t>carnot</t>
  </si>
  <si>
    <t>amada_gaza</t>
  </si>
  <si>
    <t xml:space="preserve">sosso_nakombo </t>
  </si>
  <si>
    <t>dede_mokouba</t>
  </si>
  <si>
    <t>gadzi</t>
  </si>
  <si>
    <t>baoro</t>
  </si>
  <si>
    <t>baboua</t>
  </si>
  <si>
    <t>abba</t>
  </si>
  <si>
    <t>nola</t>
  </si>
  <si>
    <t>bambio</t>
  </si>
  <si>
    <t>bayanga</t>
  </si>
  <si>
    <t>bozoum</t>
  </si>
  <si>
    <t>koui</t>
  </si>
  <si>
    <t>ngaoundaye</t>
  </si>
  <si>
    <t>bossemtele</t>
  </si>
  <si>
    <t>nana_bakassa</t>
  </si>
  <si>
    <t>markounda</t>
  </si>
  <si>
    <t>nangha_boguila</t>
  </si>
  <si>
    <t>bouca</t>
  </si>
  <si>
    <t xml:space="preserve">batangafo </t>
  </si>
  <si>
    <t xml:space="preserve">kabo </t>
  </si>
  <si>
    <t xml:space="preserve">kemo </t>
  </si>
  <si>
    <t>dekoa</t>
  </si>
  <si>
    <t>mala</t>
  </si>
  <si>
    <t xml:space="preserve">ndoukou </t>
  </si>
  <si>
    <t>kaga_bandoro</t>
  </si>
  <si>
    <t>mbres</t>
  </si>
  <si>
    <t xml:space="preserve">bambari </t>
  </si>
  <si>
    <t>bakala</t>
  </si>
  <si>
    <t xml:space="preserve">grimari </t>
  </si>
  <si>
    <t>mdele</t>
  </si>
  <si>
    <t>bamingui</t>
  </si>
  <si>
    <t>ouadda</t>
  </si>
  <si>
    <t>yalinga</t>
  </si>
  <si>
    <t>birao</t>
  </si>
  <si>
    <t>ouanda_djalle</t>
  </si>
  <si>
    <t>mobaye</t>
  </si>
  <si>
    <t>kembe</t>
  </si>
  <si>
    <t>mingala</t>
  </si>
  <si>
    <t xml:space="preserve">zangba </t>
  </si>
  <si>
    <t xml:space="preserve">satema </t>
  </si>
  <si>
    <t xml:space="preserve">ouango </t>
  </si>
  <si>
    <t xml:space="preserve">gambo </t>
  </si>
  <si>
    <t>rafai</t>
  </si>
  <si>
    <t>bakouma</t>
  </si>
  <si>
    <t xml:space="preserve">bambouti </t>
  </si>
  <si>
    <t>djema</t>
  </si>
  <si>
    <t>nadziboro</t>
  </si>
  <si>
    <t>bakou</t>
  </si>
  <si>
    <t>bangui_kette</t>
  </si>
  <si>
    <t>Bangui-Kette</t>
  </si>
  <si>
    <t>guiligui</t>
  </si>
  <si>
    <t>yambele_ewou</t>
  </si>
  <si>
    <t>Yambele-Ewou</t>
  </si>
  <si>
    <t>haute_Boumbe</t>
  </si>
  <si>
    <t>Haute-Boumbe</t>
  </si>
  <si>
    <t>bingue</t>
  </si>
  <si>
    <t>Bingue</t>
  </si>
  <si>
    <t>fo</t>
  </si>
  <si>
    <t>goudrot</t>
  </si>
  <si>
    <t>kounde</t>
  </si>
  <si>
    <t>Kounde</t>
  </si>
  <si>
    <t>koudou_bego</t>
  </si>
  <si>
    <t>Koudou-Bego</t>
  </si>
  <si>
    <t>danga_gboudou</t>
  </si>
  <si>
    <t>haute_baidou</t>
  </si>
  <si>
    <t>Haute-Baidou</t>
  </si>
  <si>
    <t>ngougbia</t>
  </si>
  <si>
    <t>pladama_ouaka</t>
  </si>
  <si>
    <t>mbaere</t>
  </si>
  <si>
    <t>Mbaere</t>
  </si>
  <si>
    <t>lili</t>
  </si>
  <si>
    <t>bambouti</t>
  </si>
  <si>
    <t>vassako</t>
  </si>
  <si>
    <t>sayo_niakari</t>
  </si>
  <si>
    <t>Sayo-Niakari</t>
  </si>
  <si>
    <t>voungba_balifondo</t>
  </si>
  <si>
    <t>zangandou</t>
  </si>
  <si>
    <t>bawi_tedoa</t>
  </si>
  <si>
    <t>Bawi-Tedoa</t>
  </si>
  <si>
    <t>yoro_samba_bougoulou</t>
  </si>
  <si>
    <t>Yoro-Samba-Bougoulou</t>
  </si>
  <si>
    <t>bakassa</t>
  </si>
  <si>
    <t>batangafo</t>
  </si>
  <si>
    <t>bede</t>
  </si>
  <si>
    <t>Bede</t>
  </si>
  <si>
    <t>hama</t>
  </si>
  <si>
    <t>ouassi</t>
  </si>
  <si>
    <t>yobe_sangha</t>
  </si>
  <si>
    <t>Yobe-Sangha</t>
  </si>
  <si>
    <t>basse_batouri</t>
  </si>
  <si>
    <t>basse_mambere</t>
  </si>
  <si>
    <t>Basse-Mambere</t>
  </si>
  <si>
    <t>haute_batouri</t>
  </si>
  <si>
    <t>ouakanga</t>
  </si>
  <si>
    <t>bimbo</t>
  </si>
  <si>
    <t>ouandja</t>
  </si>
  <si>
    <t>ridina</t>
  </si>
  <si>
    <t>loura</t>
  </si>
  <si>
    <t>pende</t>
  </si>
  <si>
    <t>Pende</t>
  </si>
  <si>
    <t>boganangone</t>
  </si>
  <si>
    <t>ben_zambe</t>
  </si>
  <si>
    <t>Ben-Zambe</t>
  </si>
  <si>
    <t>koro_mpoko</t>
  </si>
  <si>
    <t>Koro-Mpoko</t>
  </si>
  <si>
    <t>ndoro_mboli</t>
  </si>
  <si>
    <t>Ndoro-Mboli</t>
  </si>
  <si>
    <t>ouham_bac</t>
  </si>
  <si>
    <t>Ouham-Bac</t>
  </si>
  <si>
    <t>soumbe</t>
  </si>
  <si>
    <t>Soumbe</t>
  </si>
  <si>
    <t>la_mbi</t>
  </si>
  <si>
    <t>La-Mbi</t>
  </si>
  <si>
    <t>binon</t>
  </si>
  <si>
    <t>bea_nana</t>
  </si>
  <si>
    <t>Bea-Nana</t>
  </si>
  <si>
    <t>doaka_koursou</t>
  </si>
  <si>
    <t>herman_brousse</t>
  </si>
  <si>
    <t>niem_yelewa</t>
  </si>
  <si>
    <t>yenga</t>
  </si>
  <si>
    <t>Yenga</t>
  </si>
  <si>
    <t>zotoua_bangarem</t>
  </si>
  <si>
    <t>bouca_bobo</t>
  </si>
  <si>
    <t>Bouca-Bobo</t>
  </si>
  <si>
    <t>fafa_boungou</t>
  </si>
  <si>
    <t>Fafa-Boungou</t>
  </si>
  <si>
    <t>lady_gbawi</t>
  </si>
  <si>
    <t>Lady-Gbawi</t>
  </si>
  <si>
    <t>ouham_fafa</t>
  </si>
  <si>
    <t>Ouham-Fafa</t>
  </si>
  <si>
    <t>birvan_bole</t>
  </si>
  <si>
    <t>Birvan-Bole</t>
  </si>
  <si>
    <t>danayere</t>
  </si>
  <si>
    <t>Danayere</t>
  </si>
  <si>
    <t>dan_gbabiri</t>
  </si>
  <si>
    <t>kouazo</t>
  </si>
  <si>
    <t>daba_nydou</t>
  </si>
  <si>
    <t>Daba-Nydou</t>
  </si>
  <si>
    <t>daho_mboutou</t>
  </si>
  <si>
    <t>samba_boungou</t>
  </si>
  <si>
    <t>senkpa_mbaere</t>
  </si>
  <si>
    <t>Senkpa-Mbaere</t>
  </si>
  <si>
    <t>haute_kadei</t>
  </si>
  <si>
    <t>Haute-Kadei</t>
  </si>
  <si>
    <t>guiffa</t>
  </si>
  <si>
    <t>tilo</t>
  </si>
  <si>
    <t>Djema</t>
  </si>
  <si>
    <t>mbali</t>
  </si>
  <si>
    <t>topia</t>
  </si>
  <si>
    <t>gambo</t>
  </si>
  <si>
    <t>ngandou</t>
  </si>
  <si>
    <t>basse_boumne</t>
  </si>
  <si>
    <t>Basse-Boumne</t>
  </si>
  <si>
    <t>grimari</t>
  </si>
  <si>
    <t>kobadja</t>
  </si>
  <si>
    <t>lissa</t>
  </si>
  <si>
    <t>pouyamba</t>
  </si>
  <si>
    <t>baidou_ngoumbourou</t>
  </si>
  <si>
    <t>Baidou-Ngoumbourou</t>
  </si>
  <si>
    <t>yengou</t>
  </si>
  <si>
    <t>Yengou</t>
  </si>
  <si>
    <t>ouaki</t>
  </si>
  <si>
    <t>kabo</t>
  </si>
  <si>
    <t>sido</t>
  </si>
  <si>
    <t>nana_gribizi</t>
  </si>
  <si>
    <t>botto</t>
  </si>
  <si>
    <t>grivai_pamia</t>
  </si>
  <si>
    <t>Grivai-Pamia</t>
  </si>
  <si>
    <t>nana_outa</t>
  </si>
  <si>
    <t>ndenga</t>
  </si>
  <si>
    <t>Kembe</t>
  </si>
  <si>
    <t>mboui</t>
  </si>
  <si>
    <t>azengue_mindou</t>
  </si>
  <si>
    <t>Azengue-Mindou</t>
  </si>
  <si>
    <t>cochio_toulou</t>
  </si>
  <si>
    <t xml:space="preserve">kouango </t>
  </si>
  <si>
    <t>nana_markounda</t>
  </si>
  <si>
    <t>Nana-Markounda</t>
  </si>
  <si>
    <t>bale_loko</t>
  </si>
  <si>
    <t>Bale-Loko</t>
  </si>
  <si>
    <t>bogongo_gaza</t>
  </si>
  <si>
    <t>Bogongo-Gaza</t>
  </si>
  <si>
    <t>lesse</t>
  </si>
  <si>
    <t>Lesse</t>
  </si>
  <si>
    <t>mbata</t>
  </si>
  <si>
    <t>moboma</t>
  </si>
  <si>
    <t>pissa</t>
  </si>
  <si>
    <t>Mbres</t>
  </si>
  <si>
    <t>kotto</t>
  </si>
  <si>
    <t>seliba</t>
  </si>
  <si>
    <t>Seliba</t>
  </si>
  <si>
    <t>siriki</t>
  </si>
  <si>
    <t>mbeima</t>
  </si>
  <si>
    <t>Mbeima</t>
  </si>
  <si>
    <t>mongoumba</t>
  </si>
  <si>
    <t>Nangha-Boguila</t>
  </si>
  <si>
    <t>dar_el_kouti</t>
  </si>
  <si>
    <t>Dar-El-Kouti</t>
  </si>
  <si>
    <t>ndele</t>
  </si>
  <si>
    <t>mbolo_pata</t>
  </si>
  <si>
    <t>galabadja</t>
  </si>
  <si>
    <t>ndjoukou</t>
  </si>
  <si>
    <t>galafondo</t>
  </si>
  <si>
    <t>dilouki</t>
  </si>
  <si>
    <t>kodi</t>
  </si>
  <si>
    <t>lim</t>
  </si>
  <si>
    <t>mbili</t>
  </si>
  <si>
    <t>yeme</t>
  </si>
  <si>
    <t>Yeme</t>
  </si>
  <si>
    <t>bilolo</t>
  </si>
  <si>
    <t>salo</t>
  </si>
  <si>
    <t>mboki</t>
  </si>
  <si>
    <t>ouandja_kotto</t>
  </si>
  <si>
    <t>Ouandja-Kotto</t>
  </si>
  <si>
    <t>vokouma</t>
  </si>
  <si>
    <t>ngbandinga</t>
  </si>
  <si>
    <t>ouango</t>
  </si>
  <si>
    <t>bah_bessar</t>
  </si>
  <si>
    <t>banh</t>
  </si>
  <si>
    <t>bimbi</t>
  </si>
  <si>
    <t>male</t>
  </si>
  <si>
    <t>Male</t>
  </si>
  <si>
    <t>mia_pende</t>
  </si>
  <si>
    <t>Mia-Pende</t>
  </si>
  <si>
    <t>mom</t>
  </si>
  <si>
    <t>nana_barya</t>
  </si>
  <si>
    <t>kotto_oubangui</t>
  </si>
  <si>
    <t>satema</t>
  </si>
  <si>
    <t>ngoumbele</t>
  </si>
  <si>
    <t>basse_kadei</t>
  </si>
  <si>
    <t>Basse-Kadei</t>
  </si>
  <si>
    <t>sosso_nakombo</t>
  </si>
  <si>
    <t>guezeli</t>
  </si>
  <si>
    <t>Guezeli</t>
  </si>
  <si>
    <t>Yaloke</t>
  </si>
  <si>
    <t>ouambe</t>
  </si>
  <si>
    <t>Ouambe</t>
  </si>
  <si>
    <t>zangba</t>
  </si>
  <si>
    <t>yabongo</t>
  </si>
  <si>
    <t>bangui_1</t>
  </si>
  <si>
    <t xml:space="preserve">Bangui - Arrodissement 1 </t>
  </si>
  <si>
    <t>bangui_2</t>
  </si>
  <si>
    <t>Bangui - Arrodissement 2</t>
  </si>
  <si>
    <t>bangui_3</t>
  </si>
  <si>
    <t>Bangui - Arrodissement 3</t>
  </si>
  <si>
    <t>bangui_4</t>
  </si>
  <si>
    <t>Bangui - Arrodissement 4</t>
  </si>
  <si>
    <t>bangui_5</t>
  </si>
  <si>
    <t>Bangui - Arrodissement 5</t>
  </si>
  <si>
    <t>bangui_6</t>
  </si>
  <si>
    <t>Bangui - Arrodissement 6</t>
  </si>
  <si>
    <t>bangui_7</t>
  </si>
  <si>
    <t>Bangui - Arrodissement 7</t>
  </si>
  <si>
    <t>bangui_8</t>
  </si>
  <si>
    <t>Bangui - Arrodissement 8</t>
  </si>
  <si>
    <t>Berberati</t>
  </si>
  <si>
    <t xml:space="preserve">Bimbo </t>
  </si>
  <si>
    <t xml:space="preserve">Grâce à un paquet / clairement défini avec un poids inscrit dessus </t>
  </si>
  <si>
    <t>Saisie incorrecte du nom de la localité</t>
  </si>
  <si>
    <t>Quel est le prix de cet article ? - Bidon</t>
  </si>
  <si>
    <t>Conversion du prix</t>
  </si>
  <si>
    <t>Quel est le prix de cet article ? - Cuvette métallique</t>
  </si>
  <si>
    <t>Quel est le prix de cet article ? - Sucre</t>
  </si>
  <si>
    <t>entretien_commercant/alim_mais/q2_1_1_1_mais_prix</t>
  </si>
  <si>
    <t>entretien_commercant/alim_manioc/q2_1_2_manioc_prix</t>
  </si>
  <si>
    <t>entretien_commercant/alim_riz/q2_1_2_riz_prix</t>
  </si>
  <si>
    <t>entretien_commercant/nfi_bidon/q2_1_2_bidon_prix</t>
  </si>
  <si>
    <t>entretien_commercant/nfi_drap/q2_1_2_drap_prix</t>
  </si>
  <si>
    <t>entretien_commercant/nfi_cuvette/q2_1_2_cuvette_prix</t>
  </si>
  <si>
    <t>entretien_commercant/alim_haricot/q2_1_2_haricot_prix</t>
  </si>
  <si>
    <t>entretien_commercant/alim_arachide/q2_1_2_arachide_prix</t>
  </si>
  <si>
    <t>entretien_commercant/alim_sucre/q2_1_2_sucre_prix</t>
  </si>
  <si>
    <t>entretien_commercant/alim_sel/q2_1_2_sel_prix</t>
  </si>
  <si>
    <t>entretien_commercant/wash_seau/q2_1_2_seau_prix</t>
  </si>
  <si>
    <t>Quel est le prix pour le poids renseigné ? - Maïs</t>
  </si>
  <si>
    <t>Quel est le prix pour le poids renseigné ? - Manioc</t>
  </si>
  <si>
    <t>Quel est le prix pour le poids renseigné ? - Riz</t>
  </si>
  <si>
    <t>Quel est le prix pour le poids renseigné ? - Haricot</t>
  </si>
  <si>
    <t>Quel est le prix pour le poids renseigné ? - Arachide</t>
  </si>
  <si>
    <t>Quel est le prix pour le poids renseigné ? - Sucre</t>
  </si>
  <si>
    <t>Quel est le prix pour le poids renseigné ? - Sel</t>
  </si>
  <si>
    <t>Quel est le prix pour la quantité dans la bouteille ? - Sucre</t>
  </si>
  <si>
    <t>Quel est le prix de cet article ? - Pagne</t>
  </si>
  <si>
    <t>Les enquêteurs n'avait pas renseigné la marque de pagne la moins chère. Ils sont donc retournées sur le marché, et ont récolté 4 prix correspondant à la marque la moins chère.</t>
  </si>
  <si>
    <t>Quel est le prix de cet article ? - Bois de chauffage</t>
  </si>
  <si>
    <t>3987bf30-9840-4915-a895-4afd2918f233</t>
  </si>
  <si>
    <t>Quel est le prix pour la quantité dans la bouteille ? - Riz</t>
  </si>
  <si>
    <t>Quel est le prix de cet article ? - Marmite</t>
  </si>
  <si>
    <t>8180de03-39b2-4c62-93d6-6db67cb1d224</t>
  </si>
  <si>
    <t>Quel est le prix de cet article ? - Théière</t>
  </si>
  <si>
    <t>Quel est le prix pour la quantité dans la bouteille ? - Arachide</t>
  </si>
  <si>
    <t>969b8555-205b-458b-841c-b5f5e397ebb4</t>
  </si>
  <si>
    <t>Comment souhaitez-vous renseigner la mesure de l'arachide?</t>
  </si>
  <si>
    <t>entretien_commercant/nfi_marmite/q2_1_2_marmite_prix</t>
  </si>
  <si>
    <t>entretien_commercant/alim_huile_vegetale/q2_1_2_huile_vegetale_prix</t>
  </si>
  <si>
    <t>Quel est le prix pour la quantité dans la bouteille ? - Sel</t>
  </si>
  <si>
    <t>Quel est le prix de cet article ? - Huile végétale</t>
  </si>
  <si>
    <t>Quel est le prix de cet article ? - Savon</t>
  </si>
  <si>
    <t>info_general/q0_2_organisation</t>
  </si>
  <si>
    <t>Correction du nom de l'organisation</t>
  </si>
  <si>
    <t>Terafund</t>
  </si>
  <si>
    <t>af1ff358-6ea5-47c2-8e42-61ac01c086f4</t>
  </si>
  <si>
    <t>info_general/q0_7_localite</t>
  </si>
  <si>
    <t>Changement du nom de la localité</t>
  </si>
  <si>
    <t>44e65e1a-dfa9-4115-8785-74ae8689a56b</t>
  </si>
  <si>
    <t>9f433d5c-00d8-4532-848b-c221f6c5294f</t>
  </si>
  <si>
    <t>0e2611d7-0f95-4999-b8b1-68dfee07236c</t>
  </si>
  <si>
    <t>eaa99e81-9bea-4a08-b126-e83c67d3b95d</t>
  </si>
  <si>
    <t>c1c4a6f4-99ec-4e25-bd6b-1f5001216df1</t>
  </si>
  <si>
    <t>dc0ff95c-ce39-4fec-95fd-178be366558b</t>
  </si>
  <si>
    <t>f6018f9a-3f7b-4637-ad40-55abad0c8ef2</t>
  </si>
  <si>
    <t>8e5cac2c-9fb4-4ca9-93aa-ea744cb1537b</t>
  </si>
  <si>
    <t>34e2e864-ce9e-4a2c-a232-af0e7a393408</t>
  </si>
  <si>
    <t>fc07abf6-54a5-4f3e-9da2-80c200f97b92</t>
  </si>
  <si>
    <t>6da7cd72-c18a-45db-b85b-6b1be2810fd9</t>
  </si>
  <si>
    <t>bd33f9c9-6977-40b2-8c70-a54bf89b22be</t>
  </si>
  <si>
    <t>80e90e14-bd97-4d3e-ad11-94a6ee43cb8f</t>
  </si>
  <si>
    <t>0df2b10b-cc96-47a6-b3aa-a316b5520e1b</t>
  </si>
  <si>
    <t>ca367e25-0565-42a3-8d64-f16d3863fa87</t>
  </si>
  <si>
    <t>2bdba2ef-d877-41de-93ab-efda82e68cf5</t>
  </si>
  <si>
    <t>0675b87e-8e7c-49a1-86f7-90d3d689c086</t>
  </si>
  <si>
    <t>36994688-a027-41a7-86b2-7a9d9228d0f6</t>
  </si>
  <si>
    <t>22b2d24d-02b6-423d-9efe-d3501cedadeb</t>
  </si>
  <si>
    <t>b493da3d-f69c-410e-9cb4-1225b52bb470</t>
  </si>
  <si>
    <t>f979a3a0-ca22-4ae1-9555-f73ba7679401</t>
  </si>
  <si>
    <t>c27f153a-33fe-42fc-81e4-cb1f8bfe409d</t>
  </si>
  <si>
    <t>entretien_commercant/alim_sucre/q2_1_1_1_sucre_unite_balance</t>
  </si>
  <si>
    <t>Quel est le prix de cet article ? - Essence</t>
  </si>
  <si>
    <t>Quel est le prix pour 500 grammes ? - Manioc</t>
  </si>
  <si>
    <t>Quel est le prix pour 500 grammes ? - Riz</t>
  </si>
  <si>
    <t>Quel est le prix de cet article pour une pièce semi-industrielle (200 grammes) ? - Savon</t>
  </si>
  <si>
    <t>Quel est le prix, pour 200 grammes ? - Sucre</t>
  </si>
  <si>
    <t>Quel est le prix pour 150 grammes ? - Sel</t>
  </si>
  <si>
    <t>Quel est le prix de cet article ? - Bâche</t>
  </si>
  <si>
    <t>Quel est le prix 150 grammes? - Arachide</t>
  </si>
  <si>
    <t>Quel est le prix pour 350 grammes ? - Maïs</t>
  </si>
  <si>
    <t>Erreur dans le choix de la localité</t>
  </si>
  <si>
    <t>Quel est le prix pour 500 grammes ? - Haricots</t>
  </si>
  <si>
    <t>Quel est le prix de cet article pour 1 Litre? - Huile végétale</t>
  </si>
  <si>
    <t>983c054d-9707-45d6-9752-68091e498a86</t>
  </si>
  <si>
    <t>Nom de l'organisation non saisi</t>
  </si>
  <si>
    <t>647f7592-a86f-47b4-8395-095a292fc7e0</t>
  </si>
  <si>
    <t>48cc3afd-c755-4dc3-a507-570eb4504cc7</t>
  </si>
  <si>
    <t>96a90858-91be-4183-a8e8-54773b1d7ddd</t>
  </si>
  <si>
    <t>18f38c65-ca2e-4f7d-bdfd-da1c7ffd9fb9</t>
  </si>
  <si>
    <t>06b1873d-f3c7-4aa1-9bae-f99e10e63d01</t>
  </si>
  <si>
    <t>103cbb77-07f9-4f79-8af7-116b84b5867a</t>
  </si>
  <si>
    <t>8d2c6c3e-dbbb-4faf-8b93-126c0a94b0b8</t>
  </si>
  <si>
    <t>a71ec53a-c7e5-45bd-9079-17d68c243f45</t>
  </si>
  <si>
    <t>02701157-f8f9-4cc1-b44b-f9250b36bde9</t>
  </si>
  <si>
    <t>58ff36dd-59ab-4ab4-b3c5-18b48b05503f</t>
  </si>
  <si>
    <t>3ad7dfe4-a52a-4f42-8696-8de6c484bdf2</t>
  </si>
  <si>
    <t>4e705c77-e968-47a4-8f75-95d62f5403cc</t>
  </si>
  <si>
    <t>747eb734-45e2-4e24-871d-a90db3256e91</t>
  </si>
  <si>
    <t>f35bc94b-d864-4718-8d2a-9538e2075665</t>
  </si>
  <si>
    <t>54b645e7-c57a-4aaf-91ab-1b07c005d2c5</t>
  </si>
  <si>
    <t>44c5e6fb-0aca-4a83-8f19-2d231546f495</t>
  </si>
  <si>
    <t>d1862cb5-b7ab-41c4-9dab-bef9f7d66ab1</t>
  </si>
  <si>
    <t>entretien_commercant/alim_viande/q2_1_2_viande_prix</t>
  </si>
  <si>
    <t>ffd80586-2c4a-4403-96a9-c6455177c0fd</t>
  </si>
  <si>
    <t>7d09e2b2-1700-456a-bab4-ddf5f13c7d30</t>
  </si>
  <si>
    <t>c78a667c-a4e3-41ee-862f-6ccb90b26550</t>
  </si>
  <si>
    <t>f24e8d41-df60-4dc9-b905-3fdc68e70185</t>
  </si>
  <si>
    <t>74803b1c-617d-43fc-8b3b-14efe8a62f63</t>
  </si>
  <si>
    <t>79256ddd-8f5b-4587-86c9-d569052f7e27</t>
  </si>
  <si>
    <t>09caab52-20c9-4ab7-8839-2379d92f56a3</t>
  </si>
  <si>
    <t>26750f5e-15cd-4dea-95f4-5bea3b00ef68</t>
  </si>
  <si>
    <t>0b49f4bb-4f2f-455e-9bc0-02c5b14fb7a0</t>
  </si>
  <si>
    <t>fc67120f-cd76-4e5e-bf6c-cf81a9f04d62</t>
  </si>
  <si>
    <t>e0185c53-209b-40fe-a9e7-2218f0dcae28</t>
  </si>
  <si>
    <t>25954ad5-9fb5-4e83-8cc0-bab3ed16d836</t>
  </si>
  <si>
    <t>e3f53075-20ed-4a26-896d-2b77e411cc6b</t>
  </si>
  <si>
    <t>0a7c14b4-3681-41ff-8b89-1ecb3c5a6e15</t>
  </si>
  <si>
    <t>b7fa11f9-5678-4133-b5f2-ddf55619dbaa</t>
  </si>
  <si>
    <t>e1f25a18-3974-4452-aa1c-e930d252e9f2</t>
  </si>
  <si>
    <t>6b5458c9-d9e2-4ced-9403-a2eba514f58c</t>
  </si>
  <si>
    <t>0c902200-7b62-464a-b4a9-ad695016990a</t>
  </si>
  <si>
    <t>6b388bdd-abb3-4f4d-9165-d27f2c8eb40c</t>
  </si>
  <si>
    <t>c76ea0bf-c748-4652-8258-0f205912eff1</t>
  </si>
  <si>
    <t>b9891a1e-fb5d-4cf8-90d1-f627b9c544b2</t>
  </si>
  <si>
    <t>45d9b020-7cfe-4323-967d-7deabbdefa74</t>
  </si>
  <si>
    <t>f276c9f4-05d8-4620-8fca-a6a23c4cfc1f</t>
  </si>
  <si>
    <t>928f0a7c-7a9a-4c5c-ad37-dd3d1a22eb95</t>
  </si>
  <si>
    <t>d01540a4-9277-4d12-b0f2-53f4f863e1d1</t>
  </si>
  <si>
    <t>5d602622-7c9b-4154-87e2-4cd68aa5cb4d</t>
  </si>
  <si>
    <t>11549714-9f59-4370-bb0c-4fe29b312bcb</t>
  </si>
  <si>
    <t>11265809-5e68-4975-a654-c3f2e528f319</t>
  </si>
  <si>
    <t>f41f0cd3-e7ca-4b4b-9018-858771e4fe1b</t>
  </si>
  <si>
    <t>24790612-916c-4d06-aaaa-79ba2934e796</t>
  </si>
  <si>
    <t>Bégoua</t>
  </si>
  <si>
    <t>c6ce1ab7-8acd-4b0a-84a8-bf0e10a3e012</t>
  </si>
  <si>
    <t>90ec134a-6016-45fe-937c-c65806f279b2</t>
  </si>
  <si>
    <t>1541dc0c-a89a-4a41-b4ce-0f59ddd36017</t>
  </si>
  <si>
    <t>ff23ce11-38b3-45f2-bfbf-529a3c6199bc</t>
  </si>
  <si>
    <t>9e216463-dbcd-4fd5-8a26-393e64dc4bef</t>
  </si>
  <si>
    <t>3bf37a2e-8bcd-44c8-b176-15e58efc4f02</t>
  </si>
  <si>
    <t>bc5afb1b-73a2-4203-8b1c-b3f34ea8e8d9</t>
  </si>
  <si>
    <t>f06f9c6e-3e4d-4898-a91f-a725d4cf944a</t>
  </si>
  <si>
    <t>30d1b3d5-ae81-442e-8f26-d0269bc5cae0</t>
  </si>
  <si>
    <t>daa6cda5-3099-4fc3-85f2-c545aa6b0f03</t>
  </si>
  <si>
    <t>ae5c5d2e-241c-4127-8efd-1c7245ce6aed</t>
  </si>
  <si>
    <t>1625624b-3a6a-4145-a2aa-7d20f4dc3968</t>
  </si>
  <si>
    <t>1b95ee23-47da-4e29-b342-21d6a9d5c22f</t>
  </si>
  <si>
    <t>fd6d5a9c-bf13-4599-9ea7-a14ae2f38696</t>
  </si>
  <si>
    <t>34a0e917-99bf-4655-a780-2f3938ee9161</t>
  </si>
  <si>
    <t>dcfd5099-b7d2-458d-ae46-258d7aaab3b5</t>
  </si>
  <si>
    <t>95260932-6222-4219-9c24-2423cccb971b</t>
  </si>
  <si>
    <t>a3e72271-04b3-4b3c-9d10-1e05dd734ef6</t>
  </si>
  <si>
    <t>20d040ab-cdf8-49d1-a060-77abb67341a0</t>
  </si>
  <si>
    <t>89d17333-e10e-4c99-b5f0-1099ad31388e</t>
  </si>
  <si>
    <t>c6c82107-306e-4898-bdcb-865a27f53d13</t>
  </si>
  <si>
    <t>6c04ec2c-41ff-4785-b731-7b5522269613</t>
  </si>
  <si>
    <t>799652d0-4b55-42a7-a046-0d8d950ede7e</t>
  </si>
  <si>
    <t>Quel est le prix de cet article ? - Drap</t>
  </si>
  <si>
    <t>Donnée non pertinente pour l'analyse du mois de Mars 2020</t>
  </si>
  <si>
    <t>_Merci d'enregistrer votre localisation_latitude</t>
  </si>
  <si>
    <t>_Merci d'enregistrer votre localisation_longitude</t>
  </si>
  <si>
    <t>_Merci d'enregistrer votre localisation_altitude</t>
  </si>
  <si>
    <t>_Merci d'enregistrer votre localisation_precision</t>
  </si>
  <si>
    <t>Si non, veuillez préciser sous quelle forme l'article est vendu : - Moustiquaire</t>
  </si>
  <si>
    <t>Si non, veuillez préciser la taille, en litres : - Bidon</t>
  </si>
  <si>
    <t>Si non, veuillez préciser sous quelle forme l'article est vendu : - Drap</t>
  </si>
  <si>
    <t>Si non, veuillez préciser sous quelle forme l'article est vendu : - Pagne</t>
  </si>
  <si>
    <t>Si non, veuillez préciser la taille : - Natte</t>
  </si>
  <si>
    <t>Si non, veuillez préciser les dimensions en mètres : - Bâche</t>
  </si>
  <si>
    <t>Si non, veuillez préciser la taille, en litres : - Marmite</t>
  </si>
  <si>
    <t>Si non, veuillez préciser la taille, en litres : - Cuvette métallique</t>
  </si>
  <si>
    <t>Quel est le poids, en grammes, renseigné sur le produit ? - Maïs</t>
  </si>
  <si>
    <t>Quel est le poids, en grammes ? - Maïs</t>
  </si>
  <si>
    <t>Quel est le poids, en grammes, renseigné sur le produit ? - Manioc</t>
  </si>
  <si>
    <t>Quel est le poids, en grammes ? - Manioc</t>
  </si>
  <si>
    <t>Quel est le prix pour le poids renseigné? - Manioc</t>
  </si>
  <si>
    <t>Quel est le poids, en grammes, renseigné sur le produit ? - Riz</t>
  </si>
  <si>
    <t>Quel est le poids, en grammes ? - Riz</t>
  </si>
  <si>
    <t>Si non, veuillez préciser le poids, en grammes : - Viande</t>
  </si>
  <si>
    <t>Quel est le poids, en grammes, renseigné sur le produit ? - Haricot</t>
  </si>
  <si>
    <t>Quel est le poids, en grammes ? - Haricot</t>
  </si>
  <si>
    <t>Quel est le poids, en grammes, renseigné sur le produit ? - Arachide</t>
  </si>
  <si>
    <t>Quel est le poids, en grammes ? - Arachide</t>
  </si>
  <si>
    <t>Si non, veuillez préciser la quantité en litres : - Huile végétale</t>
  </si>
  <si>
    <t>Quel est le poids, en grammes, renseigné sur le produit ? - Sucre</t>
  </si>
  <si>
    <t>Quel est le poids, en grammes ? - Sucre</t>
  </si>
  <si>
    <t>Quel est le poids, en grammes, renseigné sur le produit ? - Sel</t>
  </si>
  <si>
    <t>Quel est le poids, en grammes ? - Sel</t>
  </si>
  <si>
    <t>Si non, veuillez sous quelle forme il est vendu : - Savon</t>
  </si>
  <si>
    <t>Si non, veuillez préciser sous quelle forme est est vendue ? - Théière</t>
  </si>
  <si>
    <t>Si non, veuillez préciser la taille du seau, en litres : - Seau</t>
  </si>
  <si>
    <t>Si non, veuillez préciser sous quelle forme il est vendu : - Bois de chauffage</t>
  </si>
  <si>
    <t>Si non, veuillez préciser la quantité en litres : - Essence</t>
  </si>
  <si>
    <t>Intégralité des questions - toute l'enquête</t>
  </si>
  <si>
    <t>La méthodologie n'a pas été appliquée par les enquêteurs</t>
  </si>
  <si>
    <t>Moins de 3 cotations ont été relevées par produit - les données seront garder à titre informatif pour les prochaines enquêtes, mais ne peuvent être intégrées dans l'analyse de mars.</t>
  </si>
  <si>
    <t>78041cab-2c3f-4dd9-9113-770979daf327</t>
  </si>
  <si>
    <t>b8663e0b-3ae6-4400-8637-47995e13e037</t>
  </si>
  <si>
    <t>9f183fb0-eaa2-4470-b35c-2fb0d666814a</t>
  </si>
  <si>
    <t>2048b9fa-cf18-4b21-8ad9-288478e11912</t>
  </si>
  <si>
    <t>d5c63edb-37e9-45fe-83cb-35bfc3dae612</t>
  </si>
  <si>
    <t>da50f289-24ff-4850-8fed-cc1dc231678b</t>
  </si>
  <si>
    <t>2dca0ef9-8cdc-4ef6-b32c-f65fef44a207</t>
  </si>
  <si>
    <t>b18e97c2-e00e-4d7c-89e4-591b923bd032</t>
  </si>
  <si>
    <t>ba258066-45f2-474b-887c-254886c29993</t>
  </si>
  <si>
    <t>480a1d5b-e4a8-49cf-adf2-b78ea11aba86</t>
  </si>
  <si>
    <r>
      <rPr>
        <b/>
        <sz val="14"/>
        <color theme="1"/>
        <rFont val="Arial Narrow"/>
        <family val="2"/>
      </rPr>
      <t xml:space="preserve">REACH République Centrafricaine  |  </t>
    </r>
    <r>
      <rPr>
        <b/>
        <sz val="12"/>
        <color theme="1"/>
        <rFont val="Arial Narrow"/>
        <family val="2"/>
      </rPr>
      <t xml:space="preserve">
</t>
    </r>
    <r>
      <rPr>
        <b/>
        <sz val="18"/>
        <color theme="1"/>
        <rFont val="Arial Narrow"/>
        <family val="2"/>
      </rPr>
      <t xml:space="preserve">Initiative Conjointe de Suivi des Marchés 
</t>
    </r>
    <r>
      <rPr>
        <b/>
        <sz val="12"/>
        <color theme="1"/>
        <rFont val="Arial Narrow"/>
        <family val="2"/>
      </rPr>
      <t>Mars 2020</t>
    </r>
    <r>
      <rPr>
        <b/>
        <sz val="11"/>
        <color theme="1"/>
        <rFont val="Arial Narrow"/>
        <family val="2"/>
      </rPr>
      <t xml:space="preserve">
</t>
    </r>
  </si>
  <si>
    <t>Sur chaque marché visité, au moins cinq prix par article sont répertoriés, lorsqu’ils sont disponibles. Conformément à l’objectif de l'ICSM de définir le prix médian du Panier Minimum d'Articles de Survie (PMAS), les cotations enregistrées ciblent sur chaque marché les articles les moins onéreux. La composition du PMAS se base sur celle du Panier Moyen d'Articles élaborée par le GTTM en 2018. Par ailleurs, il a été décidé par le sous-groupe de travail sur le suivi des marchés, de suivre une liste d'articles supplémentaires, également considérés comme des biens de première nécessité en République Centrafricaine, en parallèle des produits du PMAS.
Suite à la collecte des données, REACH compile et nettoie les données reccueillies par les partenaires, afin de calculer le coût médian du PMAS sur chaque marché évalué. 
Pour l'analyse de mars 2020, il est important de noter que le calcul du PMAS est conforme au changement d'unités effectué par les clusters pour certains articles du MEB. Ce nouveau MEB a été validé en mars 2020. Les nouvelles unités, et l'impact sur l'évolution des prix, sont détaillés dans ce document d'analye, dans les onglets correspondants.</t>
  </si>
  <si>
    <t>Les collectes de données pour le mois de mars 2020 ont eu lieu entre le 24 mars et le 03 avril 2020. Elles ont été réalisées par les partenaires de REACH. Les données sur les prix ne sont fournies qu’à titre indicatif pour la période de collecte. Les prix peuvent varier au cours des semaines, entre les séries de collecte.
Les données sont uniquement indicatives des niveaux de prix médians dans chaque marché évalué. Elles ne sont donc pas représentatives. L'outil de collecte de données ICSM exige des enquêteurs qu'ils enregistrent le prix disponible le moins cher et sans marque spécifique pour chaque produit, la disponibilité de la marque pouvant varier. Par conséquent, les différences de prix observées entre les marchés ou entre les mois peuvent être dues à de légères variantes du même produit.</t>
  </si>
  <si>
    <t xml:space="preserve">Les activités de suivi des marchés ont couvert les localités d'Alindao, Bambari, Bangassou, Bégoua, Bocaranga, Bossangoa, Bossembélé, Bouar, Bria, Kaga-Bandoro, Mbaïki, Ngakobo, Obo, Zémio.
Toutefois, seules les données pour les marchés d'Alindao, Bambari, Bangassou, Bocaranga, Bossembélé, Bouar, Bria, Kaga-Bandoro, Mbaïki, Obo et Zémio ont été conservées pour l'analyse. Les données de Bossangoa et Ngakobo étaient en effet inexploitables, du fait de la non-application de la méthodologie. Quant à Bégoua, le marché a été conservé, et analysé, à titre de pilote pour le mois de mars. La prochaine collecte, si elle comprend cette localité, intègrera les données dans l'analyse du suivi des marchés.
</t>
  </si>
  <si>
    <t xml:space="preserve">ACTED
ACTION CONTRE LA FAIM
CONCERN WORLDWIDE
INTERNATIONAL RESCUE COMMITTEE
OXFAM 
TEARFUND
SOLIDARITES INTERNATIONAL                                                                                                                                                                          </t>
  </si>
  <si>
    <t>Données nettoyées</t>
  </si>
  <si>
    <t>Données brutes</t>
  </si>
  <si>
    <t xml:space="preserve">Données brutes nettoyées, incluant uniquement les localités conservées pour l'analyse de mars. </t>
  </si>
  <si>
    <t>info_general/q0_2_1organisation_autre</t>
  </si>
  <si>
    <t>info_general/q0_3_date</t>
  </si>
  <si>
    <t>info_general/q0_4_admin1</t>
  </si>
  <si>
    <t>info_general/q0_5_admin2</t>
  </si>
  <si>
    <t>info_general/q0_6_admin3</t>
  </si>
  <si>
    <t>entretien_commercant/intro</t>
  </si>
  <si>
    <t>entretien_commercant/q1_articles_habituels</t>
  </si>
  <si>
    <t>entretien_commercant/q1_articles_habituels/nfi_moustiquaire</t>
  </si>
  <si>
    <t>entretien_commercant/q1_articles_habituels/nfi_bidon</t>
  </si>
  <si>
    <t>entretien_commercant/q1_articles_habituels/nfi_drap</t>
  </si>
  <si>
    <t>entretien_commercant/q1_articles_habituels/nfi_pagne</t>
  </si>
  <si>
    <t>entretien_commercant/q1_articles_habituels/nfi_natte</t>
  </si>
  <si>
    <t>entretien_commercant/q1_articles_habituels/nfi_bache</t>
  </si>
  <si>
    <t>entretien_commercant/q1_articles_habituels/nfi_marmite</t>
  </si>
  <si>
    <t>entretien_commercant/q1_articles_habituels/nfi_cuvette</t>
  </si>
  <si>
    <t>entretien_commercant/q1_articles_habituels/alim_mais</t>
  </si>
  <si>
    <t>entretien_commercant/q1_articles_habituels/alim_manioc</t>
  </si>
  <si>
    <t>entretien_commercant/q1_articles_habituels/alim_riz</t>
  </si>
  <si>
    <t>entretien_commercant/q1_articles_habituels/alim_haricot</t>
  </si>
  <si>
    <t>entretien_commercant/q1_articles_habituels/alim_arachide</t>
  </si>
  <si>
    <t>entretien_commercant/q1_articles_habituels/alim_sucre</t>
  </si>
  <si>
    <t>entretien_commercant/q1_articles_habituels/alim_sel</t>
  </si>
  <si>
    <t>entretien_commercant/q1_articles_habituels/alim_viande</t>
  </si>
  <si>
    <t>entretien_commercant/q1_articles_habituels/alim_huile_vegetale</t>
  </si>
  <si>
    <t>entretien_commercant/q1_articles_habituels/wash_savon</t>
  </si>
  <si>
    <t>entretien_commercant/q1_articles_habituels/wash_theiere</t>
  </si>
  <si>
    <t>entretien_commercant/q1_articles_habituels/wash_seau</t>
  </si>
  <si>
    <t>entretien_commercant/q1_articles_habituels/combustible_bois_chauffage</t>
  </si>
  <si>
    <t>entretien_commercant/q1_articles_habituels/combustible_essence</t>
  </si>
  <si>
    <t>entretien_commercant/nfi_moustiquaire/q2_1_1_moustiquaire_unite</t>
  </si>
  <si>
    <t>entretien_commercant/nfi_moustiquaire/q2_1_1_1_moustiquaire_unite_autre</t>
  </si>
  <si>
    <t>entretien_commercant/nfi_moustiquaire/q2_1_2_moustiquaire_prix</t>
  </si>
  <si>
    <t>entretien_commercant/nfi_bidon/q2_1_1_bidon_unite</t>
  </si>
  <si>
    <t>entretien_commercant/nfi_bidon/q2_1_1_1_bidon_unite_autre</t>
  </si>
  <si>
    <t>entretien_commercant/nfi_drap/q2_1_1_drap_unite</t>
  </si>
  <si>
    <t>entretien_commercant/nfi_drap/q2_1_1_1_drap_unite_autre</t>
  </si>
  <si>
    <t>entretien_commercant/nfi_pagne/q2_1_1_pagne_unite</t>
  </si>
  <si>
    <t>entretien_commercant/nfi_pagne/q2_1_1_1_pagne_unite_autre</t>
  </si>
  <si>
    <t>entretien_commercant/nfi_pagne/q2_1_2_pagne_prix</t>
  </si>
  <si>
    <t>entretien_commercant/nfi_natte/q2_1_1_natte_unite</t>
  </si>
  <si>
    <t>entretien_commercant/nfi_natte/q2_1_1_1_natte_unite_autre</t>
  </si>
  <si>
    <t>entretien_commercant/nfi_natte/q2_1_2_natte_prix</t>
  </si>
  <si>
    <t>entretien_commercant/nfi_bache/q2_1_1_bache_unite</t>
  </si>
  <si>
    <t>entretien_commercant/nfi_bache/q2_1_1_1_bache_unite_autre</t>
  </si>
  <si>
    <t>entretien_commercant/nfi_bache/q2_1_2_bache_prix</t>
  </si>
  <si>
    <t>entretien_commercant/nfi_marmite/q2_1_1_marmite_unite</t>
  </si>
  <si>
    <t>entretien_commercant/nfi_marmite/q2_1_1_1_marmite_unite_autre</t>
  </si>
  <si>
    <t>entretien_commercant/nfi_cuvette/q2_1_1_cuvette_unite</t>
  </si>
  <si>
    <t>entretien_commercant/nfi_cuvette/q2_1_1_1_cuvette_unite_autre</t>
  </si>
  <si>
    <t>entretien_commercant/alim_mais/q2_1_1_mais_unite</t>
  </si>
  <si>
    <t>entretien_commercant/alim_mais/q2_1_1_1_mais_unite_definie</t>
  </si>
  <si>
    <t>entretien_commercant/alim_mais/q2_1_1_1_mais_unite_balance</t>
  </si>
  <si>
    <t>entretien_commercant/alim_mais/q2_1_2_mais_prix_bouteille</t>
  </si>
  <si>
    <t>entretien_commercant/alim_manioc/q2_1_1_manioc_unite</t>
  </si>
  <si>
    <t>entretien_commercant/alim_manioc/q2_1_1_1_manioc_unite_definie</t>
  </si>
  <si>
    <t>entretien_commercant/alim_manioc/q2_1_1_1_manioc_unite_balance</t>
  </si>
  <si>
    <t>entretien_commercant/alim_manioc/q2_1_2_manioc_prix_bouteille</t>
  </si>
  <si>
    <t>entretien_commercant/alim_riz/q2_1_1_riz_unite</t>
  </si>
  <si>
    <t>entretien_commercant/alim_riz/q2_1_1_1_riz_unite_definie</t>
  </si>
  <si>
    <t>entretien_commercant/alim_riz/q2_1_1_1_riz_unite_balance</t>
  </si>
  <si>
    <t>entretien_commercant/alim_riz/q2_1_2_riz_prix_bouteille</t>
  </si>
  <si>
    <t>entretien_commercant/alim_viande/q2_1_1_viande_unite</t>
  </si>
  <si>
    <t>entretien_commercant/alim_viande/q2_1_1_1_viande_unite_autre</t>
  </si>
  <si>
    <t>entretien_commercant/alim_haricot/q2_1_1_haricot_unite</t>
  </si>
  <si>
    <t>entretien_commercant/alim_haricot/q2_1_1_1_haricot_unite_definie</t>
  </si>
  <si>
    <t>entretien_commercant/alim_haricot/q2_1_1_1_haricot_unite_balance</t>
  </si>
  <si>
    <t>entretien_commercant/alim_haricot/q2_1_2_haricot_prix_bouteille</t>
  </si>
  <si>
    <t>entretien_commercant/alim_arachide/q2_1_1_arachide_unite</t>
  </si>
  <si>
    <t>entretien_commercant/alim_arachide/q2_1_1_1_arachide_unite_definie</t>
  </si>
  <si>
    <t>entretien_commercant/alim_arachide/q2_1_1_1_arachide_unite_balance</t>
  </si>
  <si>
    <t>entretien_commercant/alim_arachide/q2_1_2_arachide_prix_bouteille</t>
  </si>
  <si>
    <t>entretien_commercant/alim_huile_vegetale/q2_1_1_huile_vegetale_unite</t>
  </si>
  <si>
    <t>entretien_commercant/alim_huile_vegetale/q2_1_1_1_huile_vegetale_unite_autre</t>
  </si>
  <si>
    <t>entretien_commercant/alim_sucre/q2_1_1_sucre_unite</t>
  </si>
  <si>
    <t>entretien_commercant/alim_sucre/q2_1_1_1_sucre_unite_definie</t>
  </si>
  <si>
    <t>entretien_commercant/alim_sucre/q2_1_2_sucre_prix_bouteille</t>
  </si>
  <si>
    <t>entretien_commercant/alim_sel/q2_1_1_sel_unite</t>
  </si>
  <si>
    <t>entretien_commercant/alim_sel/q2_1_1_1_sel_unite_definie</t>
  </si>
  <si>
    <t>entretien_commercant/alim_sel/q2_1_1_1_sel_unite_balance</t>
  </si>
  <si>
    <t>entretien_commercant/alim_sel/q2_1_2_sel_prix_bouteille</t>
  </si>
  <si>
    <t>entretien_commercant/wash_savon/q2_1_1_savon_unite</t>
  </si>
  <si>
    <t>entretien_commercant/wash_savon/q2_1_1_1_savon_unite_autre</t>
  </si>
  <si>
    <t>entretien_commercant/wash_savon/q2_1_2_savon_prix</t>
  </si>
  <si>
    <t>entretien_commercant/wash_theiere/q2_1_1_theiere_unite</t>
  </si>
  <si>
    <t>entretien_commercant/wash_theiere/q2_1_1_1_theiere_unite_autre</t>
  </si>
  <si>
    <t>entretien_commercant/wash_theiere/q2_1_2_theiere_prix</t>
  </si>
  <si>
    <t>entretien_commercant/wash_seau/q2_1_1_seau_unite</t>
  </si>
  <si>
    <t>entretien_commercant/wash_seau/q2_1_1_1_seau_unite_autre</t>
  </si>
  <si>
    <t>entretien_commercant/combustible_bois_chauffage/q2_1_1_bois_chauffage_unite</t>
  </si>
  <si>
    <t>entretien_commercant/combustible_bois_chauffage/q2_1_1_1_bois_chauffage_unite_autre</t>
  </si>
  <si>
    <t>entretien_commercant/combustible_bois_chauffage/q2_1_2_bois_chauffage_prix</t>
  </si>
  <si>
    <t>entretien_commercant/combustible_essence/q2_1_1_essence_unite</t>
  </si>
  <si>
    <t>entretien_commercant/combustible_essence/q2_1_1_1_essence_unite_autre</t>
  </si>
  <si>
    <t>entretien_commercant/combustible_essence/q2_1_2_essence_prix</t>
  </si>
  <si>
    <t>0</t>
  </si>
  <si>
    <t>1</t>
  </si>
  <si>
    <t>100</t>
  </si>
  <si>
    <t>50</t>
  </si>
  <si>
    <t>352948094578485</t>
  </si>
  <si>
    <t>1500</t>
  </si>
  <si>
    <t>200</t>
  </si>
  <si>
    <t>450</t>
  </si>
  <si>
    <t>150</t>
  </si>
  <si>
    <t>500</t>
  </si>
  <si>
    <t>600</t>
  </si>
  <si>
    <t>250</t>
  </si>
  <si>
    <t>1100</t>
  </si>
  <si>
    <t>1200</t>
  </si>
  <si>
    <t>2500</t>
  </si>
  <si>
    <t>1000</t>
  </si>
  <si>
    <t>400</t>
  </si>
  <si>
    <t>750</t>
  </si>
  <si>
    <t>2000</t>
  </si>
  <si>
    <t>300</t>
  </si>
  <si>
    <t>1300</t>
  </si>
  <si>
    <t>combustible_essence combustible_bois_chauffage</t>
  </si>
  <si>
    <t>800</t>
  </si>
  <si>
    <t>Tas</t>
  </si>
  <si>
    <t>wash_savon alim_huile_vegetale alim_sucre</t>
  </si>
  <si>
    <t>nfi_moustiquaire wash_seau nfi_bache nfi_natte wash_savon alim_huile_vegetale alim_sucre</t>
  </si>
  <si>
    <t>3000</t>
  </si>
  <si>
    <t>15000</t>
  </si>
  <si>
    <t>2250</t>
  </si>
  <si>
    <t>nfi_moustiquaire nfi_natte nfi_bache nfi_marmite alim_huile_vegetale wash_savon wash_theiere wash_seau alim_sucre</t>
  </si>
  <si>
    <t>14000</t>
  </si>
  <si>
    <t>5000</t>
  </si>
  <si>
    <t>nfi_marmite nfi_bache nfi_natte nfi_moustiquaire nfi_cuvette wash_theiere wash_seau combustible_bois_chauffage</t>
  </si>
  <si>
    <t>nfi_cuvette nfi_marmite nfi_bache wash_theiere wash_seau nfi_natte nfi_moustiquaire</t>
  </si>
  <si>
    <t>4000</t>
  </si>
  <si>
    <t>nfi_pagne nfi_drap</t>
  </si>
  <si>
    <t>nfi_bidon nfi_bache nfi_natte nfi_cuvette nfi_marmite</t>
  </si>
  <si>
    <t>25</t>
  </si>
  <si>
    <t>20</t>
  </si>
  <si>
    <t>Les prix sont volatiles par rapport à chaque circonstances .</t>
  </si>
  <si>
    <t>alim_huile_vegetale alim_sel alim_riz alim_sucre alim_viande</t>
  </si>
  <si>
    <t>1250</t>
  </si>
  <si>
    <t>alim_arachide alim_mais alim_manioc alim_riz alim_haricot alim_sucre alim_sel alim_viande alim_huile_vegetale</t>
  </si>
  <si>
    <t>350</t>
  </si>
  <si>
    <t>125</t>
  </si>
  <si>
    <t>alim_haricot alim_arachide alim_manioc alim_mais alim_viande alim_sel alim_huile_vegetale</t>
  </si>
  <si>
    <t>alim_riz alim_haricot alim_mais alim_huile_vegetale alim_arachide</t>
  </si>
  <si>
    <t>alim_manioc alim_mais alim_riz alim_haricot alim_arachide alim_sucre alim_sel alim_viande alim_huile_vegetale</t>
  </si>
  <si>
    <t>alim_manioc alim_arachide alim_riz alim_haricot alim_sucre alim_sel alim_viande alim_huile_vegetale</t>
  </si>
  <si>
    <t>3500</t>
  </si>
  <si>
    <t>alim_manioc alim_haricot alim_arachide alim_mais alim_sucre alim_sel alim_huile_vegetale</t>
  </si>
  <si>
    <t>alim_sel alim_sucre alim_arachide alim_riz alim_manioc alim_mais alim_huile_vegetale alim_viande</t>
  </si>
  <si>
    <t>alim_manioc alim_mais alim_haricot alim_arachide alim_riz alim_sucre alim_viande alim_sel alim_huile_vegetale</t>
  </si>
  <si>
    <t>352930076575226</t>
  </si>
  <si>
    <t>175</t>
  </si>
  <si>
    <t>6000</t>
  </si>
  <si>
    <t>12000</t>
  </si>
  <si>
    <t>16000</t>
  </si>
  <si>
    <t>6500</t>
  </si>
  <si>
    <t>25000</t>
  </si>
  <si>
    <t>12500</t>
  </si>
  <si>
    <t>352948094590928</t>
  </si>
  <si>
    <t>Il y'a aussi le drap de 2 places et demi</t>
  </si>
  <si>
    <t>7000</t>
  </si>
  <si>
    <t>10000</t>
  </si>
  <si>
    <t>1400</t>
  </si>
  <si>
    <t>352948094590936</t>
  </si>
  <si>
    <t>4500</t>
  </si>
  <si>
    <t>1350</t>
  </si>
  <si>
    <t>4250</t>
  </si>
  <si>
    <t>1650</t>
  </si>
  <si>
    <t>1750</t>
  </si>
  <si>
    <t>352948094588492</t>
  </si>
  <si>
    <t>351885067941244</t>
  </si>
  <si>
    <t>5500</t>
  </si>
  <si>
    <t>8000</t>
  </si>
  <si>
    <t>75000</t>
  </si>
  <si>
    <t>900</t>
  </si>
  <si>
    <t>15</t>
  </si>
  <si>
    <t xml:space="preserve">Tas </t>
  </si>
  <si>
    <t>nfi_bidon alim_riz alim_sucre alim_sel alim_huile_vegetale wash_savon</t>
  </si>
  <si>
    <t>nfi_moustiquaire nfi_drap nfi_pagne nfi_natte nfi_bache nfi_marmite nfi_cuvette wash_theiere wash_seau</t>
  </si>
  <si>
    <t>alim_mais alim_manioc alim_riz alim_haricot alim_arachide alim_sel</t>
  </si>
  <si>
    <t>nfi_moustiquaire nfi_drap nfi_pagne nfi_natte nfi_bache nfi_cuvette alim_huile_vegetale wash_savon wash_theiere wash_seau</t>
  </si>
  <si>
    <t>nfi_drap nfi_pagne nfi_natte nfi_bache nfi_cuvette alim_riz wash_savon wash_theiere wash_seau</t>
  </si>
  <si>
    <t>7500</t>
  </si>
  <si>
    <t>nfi_bidon alim_riz alim_sucre alim_sel wash_savon</t>
  </si>
  <si>
    <t>nfi_moustiquaire nfi_bidon nfi_pagne alim_riz alim_sucre alim_sel alim_huile_vegetale</t>
  </si>
  <si>
    <t>850</t>
  </si>
  <si>
    <t>nfi_marmite nfi_cuvette alim_riz alim_sucre alim_sel alim_huile_vegetale wash_savon wash_theiere wash_seau</t>
  </si>
  <si>
    <t>nfi_moustiquaire nfi_bidon nfi_drap nfi_pagne nfi_natte nfi_bache nfi_marmite nfi_cuvette alim_huile_vegetale wash_savon</t>
  </si>
  <si>
    <t>9000</t>
  </si>
  <si>
    <t>nfi_moustiquaire nfi_bidon nfi_drap nfi_pagne nfi_cuvette alim_riz alim_sucre alim_sel alim_huile_vegetale wash_savon wash_theiere wash_seau</t>
  </si>
  <si>
    <t>nfi_bidon nfi_drap nfi_natte nfi_bache nfi_marmite nfi_cuvette alim_huile_vegetale</t>
  </si>
  <si>
    <t>2750</t>
  </si>
  <si>
    <t>nfi_natte nfi_bache alim_riz alim_haricot alim_sucre alim_sel wash_savon wash_theiere wash_seau</t>
  </si>
  <si>
    <t>9500</t>
  </si>
  <si>
    <t>351696090735408</t>
  </si>
  <si>
    <t>alim_arachide alim_riz alim_manioc alim_mais alim_haricot</t>
  </si>
  <si>
    <t>alim_manioc alim_arachide alim_mais alim_riz</t>
  </si>
  <si>
    <t>alim_arachide alim_haricot alim_riz alim_manioc alim_mais</t>
  </si>
  <si>
    <t>alim_riz alim_manioc alim_haricot alim_arachide</t>
  </si>
  <si>
    <t>alim_manioc alim_mais alim_riz</t>
  </si>
  <si>
    <t>nfi_pagne nfi_drap nfi_moustiquaire</t>
  </si>
  <si>
    <t>nfi_drap nfi_moustiquaire nfi_pagne nfi_natte nfi_cuvette nfi_marmite</t>
  </si>
  <si>
    <t>alim_huile_vegetale wash_savon alim_sucre alim_sel nfi_marmite nfi_natte nfi_pagne nfi_cuvette</t>
  </si>
  <si>
    <t>5750</t>
  </si>
  <si>
    <t>wash_savon alim_huile_vegetale alim_sel alim_sucre wash_theiere nfi_marmite nfi_cuvette nfi_natte nfi_pagne nfi_drap nfi_moustiquaire</t>
  </si>
  <si>
    <t>wash_theiere wash_savon alim_huile_vegetale alim_sel alim_sucre nfi_cuvette nfi_pagne nfi_drap nfi_moustiquaire</t>
  </si>
  <si>
    <t>nfi_bidon wash_theiere wash_seau</t>
  </si>
  <si>
    <t>2300</t>
  </si>
  <si>
    <t>nfi_moustiquaire nfi_bidon nfi_drap nfi_pagne nfi_natte nfi_marmite wash_savon alim_sel alim_huile_vegetale combustible_essence</t>
  </si>
  <si>
    <t>nfi_natte nfi_marmite nfi_cuvette alim_huile_vegetale alim_sucre combustible_essence wash_savon</t>
  </si>
  <si>
    <t>wash_seau wash_savon wash_theiere nfi_bidon</t>
  </si>
  <si>
    <t>wash_seau nfi_bidon</t>
  </si>
  <si>
    <t>2350</t>
  </si>
  <si>
    <t>862178042193582</t>
  </si>
  <si>
    <t>862178042193566</t>
  </si>
  <si>
    <t>2020-03-27T13:15:10.223+01</t>
  </si>
  <si>
    <t>2020-03-27T13:28:19.081+01</t>
  </si>
  <si>
    <t>359760078389372</t>
  </si>
  <si>
    <t>nfi_moustiquaire nfi_bidon nfi_drap nfi_pagne nfi_natte nfi_cuvette alim_riz alim_sucre alim_sel alim_huile_vegetale wash_savon wash_theiere</t>
  </si>
  <si>
    <t>2020-03-28T11:56:23</t>
  </si>
  <si>
    <t>2020-03-27T13:53:44.304+01</t>
  </si>
  <si>
    <t>2020-03-27T14:05:26.209+01</t>
  </si>
  <si>
    <t>550</t>
  </si>
  <si>
    <t>2020-03-28T11:56:27</t>
  </si>
  <si>
    <t>2020-03-27T14:44:26.392+01</t>
  </si>
  <si>
    <t>2020-03-27T14:48:57.599+01</t>
  </si>
  <si>
    <t>e9bc6f22-e7c7-4a91-a045-3b741fc4a363</t>
  </si>
  <si>
    <t>2020-03-28T11:57:10</t>
  </si>
  <si>
    <t>2020-03-27T13:29:24.615+01</t>
  </si>
  <si>
    <t>2020-03-27T13:40:39.100+01</t>
  </si>
  <si>
    <t>nfi_moustiquaire nfi_bidon nfi_pagne nfi_natte nfi_cuvette alim_sucre alim_sel</t>
  </si>
  <si>
    <t>2020-03-28T11:57:28</t>
  </si>
  <si>
    <t>2020-03-27T14:31:42.330+01</t>
  </si>
  <si>
    <t>2020-03-27T14:36:34.979+01</t>
  </si>
  <si>
    <t>994bef28-0573-405e-818a-568a117981c8</t>
  </si>
  <si>
    <t>2020-03-28T11:57:32</t>
  </si>
  <si>
    <t>2020-03-27T14:36:42.146+01</t>
  </si>
  <si>
    <t>2020-03-27T14:41:56.517+01</t>
  </si>
  <si>
    <t>5d4ced90-d95b-41c8-aa5f-30be7c3c68fb</t>
  </si>
  <si>
    <t>2020-03-28T11:57:35</t>
  </si>
  <si>
    <t>2020-03-31T13:35:06.521+01:00</t>
  </si>
  <si>
    <t>2020-03-31T13:37:29.462+01:00</t>
  </si>
  <si>
    <t>352222081593919</t>
  </si>
  <si>
    <t>865</t>
  </si>
  <si>
    <t>Disponible dans les stations et même aux bord de la route</t>
  </si>
  <si>
    <t>2020-03-31T13:36:37</t>
  </si>
  <si>
    <t>2020-03-27T13:42:19.296+01</t>
  </si>
  <si>
    <t>2020-03-27T13:53:36.914+01</t>
  </si>
  <si>
    <t>nfi_pagne nfi_natte alim_sucre alim_sel wash_savon</t>
  </si>
  <si>
    <t>2020-03-29T04:31:02</t>
  </si>
  <si>
    <t>2020-03-27T14:05:59.475+01</t>
  </si>
  <si>
    <t>2020-03-27T14:11:13.870+01</t>
  </si>
  <si>
    <t>39c05239-ca20-42a7-900e-4009f5d0ab79</t>
  </si>
  <si>
    <t>2020-03-29T04:31:06</t>
  </si>
  <si>
    <t>2020-03-27T14:14:36.940+01</t>
  </si>
  <si>
    <t>2020-03-27T14:21:32.038+01</t>
  </si>
  <si>
    <t>359b2582-e373-48c6-9e17-97c2a1fb809d</t>
  </si>
  <si>
    <t>2020-03-29T04:31:09</t>
  </si>
  <si>
    <t>2020-03-27T14:21:51.810+01</t>
  </si>
  <si>
    <t>2020-03-27T14:28:00.337+01</t>
  </si>
  <si>
    <t>f486db65-9bfd-4059-9fd9-372a93e57001</t>
  </si>
  <si>
    <t>2020-03-29T04:31:13</t>
  </si>
  <si>
    <t>2020-03-27T14:49:18.278+01</t>
  </si>
  <si>
    <t>2020-03-27T14:56:43.651+01</t>
  </si>
  <si>
    <t>b92ff187-dd81-4533-a573-6341515750f0</t>
  </si>
  <si>
    <t>2020-03-29T04:31:17</t>
  </si>
  <si>
    <t>351696097882039</t>
  </si>
  <si>
    <t>11000</t>
  </si>
  <si>
    <t>11500</t>
  </si>
  <si>
    <t>13000</t>
  </si>
  <si>
    <t>351548094435602</t>
  </si>
  <si>
    <t>8500</t>
  </si>
  <si>
    <t>310</t>
  </si>
  <si>
    <t>320</t>
  </si>
  <si>
    <t>2020-03-27T16:15:20.035+02</t>
  </si>
  <si>
    <t>2020-03-27T16:20:05.330+02</t>
  </si>
  <si>
    <t>60:AF:6D:45:54:6D</t>
  </si>
  <si>
    <t>Le prix est stable</t>
  </si>
  <si>
    <t>2020-03-31T11:32:21</t>
  </si>
  <si>
    <t>2020-03-31T09:36:23.951+02</t>
  </si>
  <si>
    <t>2020-03-31T10:01:17.874+02</t>
  </si>
  <si>
    <t>nfi_pagne wash_theiere</t>
  </si>
  <si>
    <t xml:space="preserve">La Dernière qualité de pagne ne pas disponible sur le marché mais  c est la deuxième qui est disponible avec un prix de 4000 </t>
  </si>
  <si>
    <t>2020-03-31T11:32:27</t>
  </si>
  <si>
    <t>2020-03-31T10:02:45.514+02</t>
  </si>
  <si>
    <t>2020-03-31T10:13:33.712+02</t>
  </si>
  <si>
    <t>nfi_moustiquaire nfi_bidon nfi_natte wash_seau</t>
  </si>
  <si>
    <t>Il vend 3 articles le prix des bidons est élevé par rapport a la rareté du bidon sur marché qui est du a la fermeture de frontière et pour le moustiquaire le prix est élevé par ce que y a pas la distribution gratuite :le numéro du vendeur 72565681</t>
  </si>
  <si>
    <t>2020-03-31T11:32:32</t>
  </si>
  <si>
    <t>2020-03-31T10:14:32.537+02</t>
  </si>
  <si>
    <t>2020-03-31T10:19:53.538+02</t>
  </si>
  <si>
    <t>nfi_marmite nfi_cuvette</t>
  </si>
  <si>
    <t>20000</t>
  </si>
  <si>
    <t>Le PRIX EST STABLE PAR RAPPORT AUX ANCIENS STOCKS</t>
  </si>
  <si>
    <t>2020-03-31T11:32:36</t>
  </si>
  <si>
    <t>2020-03-31T10:20:14.571+02</t>
  </si>
  <si>
    <t>2020-03-31T10:23:34.060+02</t>
  </si>
  <si>
    <t>2020-03-31T11:32:42</t>
  </si>
  <si>
    <t>2020-03-31T10:23:43.807+02</t>
  </si>
  <si>
    <t>2020-03-31T10:26:02.533+02</t>
  </si>
  <si>
    <t xml:space="preserve">Légère augmentation par rapport a la pénurie </t>
  </si>
  <si>
    <t>2020-03-31T11:32:48</t>
  </si>
  <si>
    <t>2020-03-31T11:33:51.510+02</t>
  </si>
  <si>
    <t>2020-03-31T11:50:26.915+02</t>
  </si>
  <si>
    <t>alim_mais alim_manioc alim_haricot</t>
  </si>
  <si>
    <t>90</t>
  </si>
  <si>
    <t xml:space="preserve">Le prix du maïs et haricot a baissé un peux Parce que stock est entrain de sortir pour le grand champ et manioc a augmenté par rapport a tarissement des cours d eau </t>
  </si>
  <si>
    <t>2020-03-31T11:32:59</t>
  </si>
  <si>
    <t>2020-03-31T10:26:26.243+02</t>
  </si>
  <si>
    <t>2020-03-31T10:29:46.033+02</t>
  </si>
  <si>
    <t>2020-03-31T11:32:53</t>
  </si>
  <si>
    <t>2020-03-31T11:52:11.967+02</t>
  </si>
  <si>
    <t>2020-03-31T12:09:23.686+02</t>
  </si>
  <si>
    <t>Le prix n a pas changé car ses denrées sont disponible sur le marché</t>
  </si>
  <si>
    <t>2020-03-31T11:33:06</t>
  </si>
  <si>
    <t>2020-03-31T12:09:45.493+02</t>
  </si>
  <si>
    <t>2020-03-31T12:13:10.322+02</t>
  </si>
  <si>
    <t>2700</t>
  </si>
  <si>
    <t>Légère dimunution par rapport a la mevente pas d argent pour achater la viande</t>
  </si>
  <si>
    <t>2020-03-31T11:33:13</t>
  </si>
  <si>
    <t>2020-03-31T12:13:17.886+02</t>
  </si>
  <si>
    <t>2020-03-31T12:19:00.067+02</t>
  </si>
  <si>
    <t>730</t>
  </si>
  <si>
    <t>1380</t>
  </si>
  <si>
    <t>220</t>
  </si>
  <si>
    <t>Le prix d huile à chuté un peux par rapport a la distribution gratuite par PAM a Batanga</t>
  </si>
  <si>
    <t>2020-03-31T11:33:19</t>
  </si>
  <si>
    <t>2020-03-31T11:48:43.847+01:00</t>
  </si>
  <si>
    <t>2020-03-31T14:30:03.499+01:00</t>
  </si>
  <si>
    <t>Le prix varie selon les marchandises</t>
  </si>
  <si>
    <t>2020-03-31T13:36:07</t>
  </si>
  <si>
    <t>2020-03-31T12:00:07.264+01:00</t>
  </si>
  <si>
    <t>2020-03-31T12:10:34.074+01:00</t>
  </si>
  <si>
    <t>C'est les marchandises saisonnaires dont le prix varie selon les saisons</t>
  </si>
  <si>
    <t>2020-03-31T13:36:08</t>
  </si>
  <si>
    <t>2020-03-31T12:11:07.441+01:00</t>
  </si>
  <si>
    <t>2020-03-31T12:16:10.594+01:00</t>
  </si>
  <si>
    <t>Abandon sur le marche</t>
  </si>
  <si>
    <t>2020-03-31T13:36:10</t>
  </si>
  <si>
    <t>2020-03-31T12:17:03.159+01:00</t>
  </si>
  <si>
    <t>2020-03-31T12:18:36.669+01:00</t>
  </si>
  <si>
    <t>2020-03-31T13:36:12</t>
  </si>
  <si>
    <t>2020-03-31T12:19:08.580+01:00</t>
  </si>
  <si>
    <t>2020-03-31T12:23:13.157+01:00</t>
  </si>
  <si>
    <t>2020-03-31T13:36:16</t>
  </si>
  <si>
    <t>2020-03-31T12:23:23.527+01:00</t>
  </si>
  <si>
    <t>2020-03-31T12:24:44.977+01:00</t>
  </si>
  <si>
    <t>2020-03-31T13:36:17</t>
  </si>
  <si>
    <t>2020-03-31T12:24:51.800+01:00</t>
  </si>
  <si>
    <t>2020-03-31T12:28:23.051+01:00</t>
  </si>
  <si>
    <t>2020-03-31T13:36:19</t>
  </si>
  <si>
    <t>2020-03-31T12:28:54.413+01:00</t>
  </si>
  <si>
    <t>2020-03-31T12:36:32.888+01:00</t>
  </si>
  <si>
    <t>Le mois d'août le prix augmente par ce que les marchandises sont rare</t>
  </si>
  <si>
    <t>2020-03-31T13:36:21</t>
  </si>
  <si>
    <t>2020-03-31T12:36:40.653+01:00</t>
  </si>
  <si>
    <t>2020-03-31T12:40:25.784+01:00</t>
  </si>
  <si>
    <t>La viande est vendue aux clients selon l'argent qu'il amene</t>
  </si>
  <si>
    <t>2020-03-31T13:36:24</t>
  </si>
  <si>
    <t>2020-03-31T12:40:35.984+01:00</t>
  </si>
  <si>
    <t>2020-03-31T12:47:29.771+01:00</t>
  </si>
  <si>
    <t>Il y'a rareté de grain de mais sur le marché et prix varie selon le vendeur</t>
  </si>
  <si>
    <t>2020-03-31T13:36:26</t>
  </si>
  <si>
    <t>2020-03-31T12:47:56.153+01:00</t>
  </si>
  <si>
    <t>2020-03-31T12:52:41.809+01:00</t>
  </si>
  <si>
    <t>2020-03-31T13:36:28</t>
  </si>
  <si>
    <t>2020-03-31T12:52:58.379+01:00</t>
  </si>
  <si>
    <t>2020-03-31T13:10:09.874+01:00</t>
  </si>
  <si>
    <t>Bouta est vendu plus par les commercants ambulants</t>
  </si>
  <si>
    <t>2020-03-31T13:36:29</t>
  </si>
  <si>
    <t>2020-03-31T13:10:37.709+01:00</t>
  </si>
  <si>
    <t>2020-03-31T13:12:53.428+01:00</t>
  </si>
  <si>
    <t>Les sceaux sont abondant sur le marche</t>
  </si>
  <si>
    <t>2020-03-31T13:36:31</t>
  </si>
  <si>
    <t>2020-03-31T13:13:55.120+01:00</t>
  </si>
  <si>
    <t>2020-03-31T13:16:43.869+01:00</t>
  </si>
  <si>
    <t>Le prix augmente selon les fournisseurs</t>
  </si>
  <si>
    <t>2020-03-31T13:36:32</t>
  </si>
  <si>
    <t>2020-03-31T13:16:51.065+01:00</t>
  </si>
  <si>
    <t>2020-03-31T13:29:41.721+01:00</t>
  </si>
  <si>
    <t>Disponible aux commercants ambulants</t>
  </si>
  <si>
    <t>2020-03-31T13:36:34</t>
  </si>
  <si>
    <t>2020-03-31T13:30:52.733+01:00</t>
  </si>
  <si>
    <t>2020-03-31T13:32:54.213+01:00</t>
  </si>
  <si>
    <t>2020-03-31T13:36:35</t>
  </si>
  <si>
    <t>2020-03-31T13:32:58.378+01:00</t>
  </si>
  <si>
    <t>2020-03-31T13:35:02.210+01:00</t>
  </si>
  <si>
    <t>2020-03-31T13:36:36</t>
  </si>
  <si>
    <t>2020-03-31T13:37:37.923+01:00</t>
  </si>
  <si>
    <t>2020-03-31T13:40:32.809+01:00</t>
  </si>
  <si>
    <t>Le prix varie selon les commercants</t>
  </si>
  <si>
    <t>2020-03-31T13:36:38</t>
  </si>
  <si>
    <t>2020-03-31T13:40:40.823+01:00</t>
  </si>
  <si>
    <t>2020-03-31T13:43:30.717+01:00</t>
  </si>
  <si>
    <t>2020-03-31T13:36:43</t>
  </si>
  <si>
    <t>2020-03-31T13:43:34.984+01:00</t>
  </si>
  <si>
    <t>2020-03-31T13:46:30.061+01:00</t>
  </si>
  <si>
    <t>Disponible aux bords de la route</t>
  </si>
  <si>
    <t>2020-03-31T13:36:45</t>
  </si>
  <si>
    <t>2020-03-31T13:46:36.668+01:00</t>
  </si>
  <si>
    <t>2020-03-31T13:49:16.184+01:00</t>
  </si>
  <si>
    <t>2020-03-31T13:36:48</t>
  </si>
  <si>
    <t>352222081583126</t>
  </si>
  <si>
    <t>650</t>
  </si>
  <si>
    <t>5</t>
  </si>
  <si>
    <t>7</t>
  </si>
  <si>
    <t>352222081577623</t>
  </si>
  <si>
    <t>Tea</t>
  </si>
  <si>
    <t>nfi_moustiquaire nfi_bidon nfi_drap nfi_pagne nfi_bache nfi_marmite nfi_cuvette alim_mais alim_manioc alim_riz alim_haricot nfi_natte alim_arachide alim_sucre alim_sel alim_huile_vegetale wash_savon wash_theiere wash_seau combustible_bois_chauffage combustible_essence</t>
  </si>
  <si>
    <t>nfi_moustiquaire nfi_bidon nfi_drap nfi_pagne nfi_marmite nfi_cuvette alim_mais alim_manioc alim_riz alim_haricot alim_arachide alim_sucre alim_sel alim_viande alim_huile_vegetale wash_savon wash_theiere wash_seau combustible_bois_chauffage combustible_essence</t>
  </si>
  <si>
    <t>nfi_moustiquaire nfi_natte nfi_bache alim_arachide alim_sucre alim_sel alim_huile_vegetale alim_viande wash_savon wash_theiere combustible_bois_chauffage combustible_essence</t>
  </si>
  <si>
    <t>nfi_moustiquaire nfi_natte nfi_pagne nfi_marmite alim_manioc alim_haricot alim_arachide alim_viande nfi_cuvette alim_mais combustible_essence combustible_bois_chauffage nfi_bache nfi_drap</t>
  </si>
  <si>
    <t>17500</t>
  </si>
  <si>
    <t>Il dit chaque fois acted vient collect les prix ,mais ne paye pas</t>
  </si>
  <si>
    <t>Une place et demi</t>
  </si>
  <si>
    <t>30000</t>
  </si>
  <si>
    <t>18000</t>
  </si>
  <si>
    <t>2020-04-03T11:55:15.886+01:00</t>
  </si>
  <si>
    <t>2020-04-03T11:56:43.994+01:00</t>
  </si>
  <si>
    <t>2020-04-03T12:52:37</t>
  </si>
  <si>
    <t>2020-04-03T11:56:47.352+01:00</t>
  </si>
  <si>
    <t>2020-04-03T11:57:43.954+01:00</t>
  </si>
  <si>
    <t>2020-04-03T12:52:38</t>
  </si>
  <si>
    <t>2020-04-03T11:57:54.080+01:00</t>
  </si>
  <si>
    <t>2020-04-03T11:59:13.076+01:00</t>
  </si>
  <si>
    <t>2020-04-03T11:59:20.750+01:00</t>
  </si>
  <si>
    <t>2020-04-03T12:01:00.146+01:00</t>
  </si>
  <si>
    <t>2020-04-03T12:52:39</t>
  </si>
  <si>
    <t>2020-04-03T12:01:52.875+01:00</t>
  </si>
  <si>
    <t>2020-04-03T12:03:20.152+01:00</t>
  </si>
  <si>
    <t>2020-04-03T12:52:40</t>
  </si>
  <si>
    <t>2020-04-03T12:03:23.818+01:00</t>
  </si>
  <si>
    <t>2020-04-03T12:04:46.264+01:00</t>
  </si>
  <si>
    <t>3750</t>
  </si>
  <si>
    <t>2020-04-03T12:04:50.109+01:00</t>
  </si>
  <si>
    <t>2020-04-03T12:05:48.771+01:00</t>
  </si>
  <si>
    <t>2020-04-03T12:52:42</t>
  </si>
  <si>
    <t>2020-04-03T12:05:55.297+01:00</t>
  </si>
  <si>
    <t>2020-04-03T12:06:57.369+01:00</t>
  </si>
  <si>
    <t>2020-04-03T12:52:43</t>
  </si>
  <si>
    <t>2020-04-03T12:07:03.093+01:00</t>
  </si>
  <si>
    <t>2020-04-03T12:08:31.647+01:00</t>
  </si>
  <si>
    <t>2020-04-03T12:52:44</t>
  </si>
  <si>
    <t>2020-04-03T09:28:11.825+01:00</t>
  </si>
  <si>
    <t>2020-04-03T09:32:58.287+01:00</t>
  </si>
  <si>
    <t>352222081592341</t>
  </si>
  <si>
    <t>2020-04-03T12:49:30</t>
  </si>
  <si>
    <t>2020-04-03T10:17:48.002+01:00</t>
  </si>
  <si>
    <t>2020-04-03T10:19:30.754+01:00</t>
  </si>
  <si>
    <t>2020-04-03T12:49:31</t>
  </si>
  <si>
    <t>2020-04-03T10:20:46.521+01:00</t>
  </si>
  <si>
    <t>2020-04-03T10:22:24.264+01:00</t>
  </si>
  <si>
    <t>3100</t>
  </si>
  <si>
    <t>2020-04-03T12:49:32</t>
  </si>
  <si>
    <t>2020-04-03T10:22:29.946+01:00</t>
  </si>
  <si>
    <t>2020-04-03T10:24:21.302+01:00</t>
  </si>
  <si>
    <t>2020-04-03T12:49:33</t>
  </si>
  <si>
    <t>2020-04-03T10:24:26.733+01:00</t>
  </si>
  <si>
    <t>2020-04-03T10:25:55.133+01:00</t>
  </si>
  <si>
    <t>2020-04-03T10:26:12.429+01:00</t>
  </si>
  <si>
    <t>2020-04-03T10:27:45.790+01:00</t>
  </si>
  <si>
    <t>1900</t>
  </si>
  <si>
    <t>2020-04-03T12:49:35</t>
  </si>
  <si>
    <t>2020-04-03T10:28:01.123+01:00</t>
  </si>
  <si>
    <t>2020-04-03T10:35:41.794+01:00</t>
  </si>
  <si>
    <t>2020-04-03T12:49:37</t>
  </si>
  <si>
    <t>2020-04-03T10:29:33.487+01:00</t>
  </si>
  <si>
    <t>2020-04-03T10:34:43.028+01:00</t>
  </si>
  <si>
    <t>2020-04-03T12:49:39</t>
  </si>
  <si>
    <t>2020-04-03T10:31:03.410+01:00</t>
  </si>
  <si>
    <t>2020-04-03T10:37:23.990+01:00</t>
  </si>
  <si>
    <t>2020-04-03T12:49:40</t>
  </si>
  <si>
    <t>2020-04-03T10:32:27.033+01:00</t>
  </si>
  <si>
    <t>2020-04-03T10:33:18.392+01:00</t>
  </si>
  <si>
    <t>3200</t>
  </si>
  <si>
    <t>2020-04-03T12:49:42</t>
  </si>
  <si>
    <t>2020-04-03T10:37:32.312+01:00</t>
  </si>
  <si>
    <t>2020-04-03T10:38:37.354+01:00</t>
  </si>
  <si>
    <t>2020-04-03T12:49:43</t>
  </si>
  <si>
    <t>2020-04-03T10:39:07.417+01:00</t>
  </si>
  <si>
    <t>2020-04-03T10:40:13.583+01:00</t>
  </si>
  <si>
    <t>2020-04-03T12:49:44</t>
  </si>
  <si>
    <t>2020-04-03T10:40:32.021+01:00</t>
  </si>
  <si>
    <t>2020-04-03T10:42:38.925+01:00</t>
  </si>
  <si>
    <t>2020-04-03T12:49:45</t>
  </si>
  <si>
    <t>2020-04-03T10:42:43.807+01:00</t>
  </si>
  <si>
    <t>2020-04-03T10:43:48.008+01:00</t>
  </si>
  <si>
    <t>4200</t>
  </si>
  <si>
    <t>2020-04-03T12:49:47</t>
  </si>
  <si>
    <t>2020-04-03T10:44:09.767+01:00</t>
  </si>
  <si>
    <t>2020-04-03T10:45:26.170+01:00</t>
  </si>
  <si>
    <t>2020-04-03T12:49:48</t>
  </si>
  <si>
    <t>2020-04-03T10:45:45.837+01:00</t>
  </si>
  <si>
    <t>2020-04-03T10:46:42.962+01:00</t>
  </si>
  <si>
    <t>2020-04-03T12:49:51</t>
  </si>
  <si>
    <t>2020-04-03T10:46:52.147+01:00</t>
  </si>
  <si>
    <t>2020-04-03T10:47:56.907+01:00</t>
  </si>
  <si>
    <t>2020-04-03T12:49:52</t>
  </si>
  <si>
    <t>2020-04-03T10:48:21.807+01:00</t>
  </si>
  <si>
    <t>2020-04-03T10:49:52.651+01:00</t>
  </si>
  <si>
    <t>2020-04-03T12:49:55</t>
  </si>
  <si>
    <t>2020-04-03T10:49:57.835+01:00</t>
  </si>
  <si>
    <t>2020-04-03T10:51:41.049+01:00</t>
  </si>
  <si>
    <t>2020-04-03T12:49:57</t>
  </si>
  <si>
    <t>2020-04-03T10:51:45.314+01:00</t>
  </si>
  <si>
    <t>2020-04-03T10:52:48.391+01:00</t>
  </si>
  <si>
    <t>862958b6-1a12-4aca-a7f6-7387b18695f0</t>
  </si>
  <si>
    <t>2020-04-03T12:49:58</t>
  </si>
  <si>
    <t>2020-04-03T10:52:54.559+01:00</t>
  </si>
  <si>
    <t>2020-04-03T10:54:03.632+01:00</t>
  </si>
  <si>
    <t>ec0c5365-ebc7-4a4d-8bf6-0d1582c45080</t>
  </si>
  <si>
    <t>2020-04-03T12:49:59</t>
  </si>
  <si>
    <t>2020-04-03T10:54:12.176+01:00</t>
  </si>
  <si>
    <t>2020-04-03T10:55:11.187+01:00</t>
  </si>
  <si>
    <t>b10ef8b0-00f3-467b-8007-062fa936d162</t>
  </si>
  <si>
    <t>2020-04-03T12:50:00</t>
  </si>
  <si>
    <t>2020-04-03T10:55:19.760+01:00</t>
  </si>
  <si>
    <t>2020-04-03T10:56:09.249+01:00</t>
  </si>
  <si>
    <t>2020-04-03T12:50:02</t>
  </si>
  <si>
    <t>2020-04-03T10:58:15.374+01:00</t>
  </si>
  <si>
    <t>2020-04-03T10:59:19.873+01:00</t>
  </si>
  <si>
    <t>a9368e58-c050-41ff-9a49-93ccf9c180d9</t>
  </si>
  <si>
    <t>2020-04-03T10:59:25.619+01:00</t>
  </si>
  <si>
    <t>2020-04-03T11:00:34.463+01:00</t>
  </si>
  <si>
    <t>0fc31b54-d8ff-45de-8f08-67aaceeaf681</t>
  </si>
  <si>
    <t>2020-04-03T12:50:04</t>
  </si>
  <si>
    <t>2020-04-03T11:00:55.504+01:00</t>
  </si>
  <si>
    <t>2020-04-03T11:02:20.582+01:00</t>
  </si>
  <si>
    <t>f488e0f2-e507-45c1-9cb9-f24fc21201a8</t>
  </si>
  <si>
    <t>2020-04-03T12:50:05</t>
  </si>
  <si>
    <t>2020-04-03T11:02:46.179+01:00</t>
  </si>
  <si>
    <t>2020-04-03T11:04:30.402+01:00</t>
  </si>
  <si>
    <t>765cee18-9f70-47b8-9bf7-2a7f3266983e</t>
  </si>
  <si>
    <t>2020-04-03T12:50:06</t>
  </si>
  <si>
    <t>2020-04-03T11:57:36.712+01:00</t>
  </si>
  <si>
    <t>2020-04-03T11:59:04.918+01:00</t>
  </si>
  <si>
    <t>2020-04-03T12:50:07</t>
  </si>
  <si>
    <t>2020-04-03T11:59:17.750+01:00</t>
  </si>
  <si>
    <t>2020-04-03T12:01:59.309+01:00</t>
  </si>
  <si>
    <t>2020-04-03T12:50:08</t>
  </si>
  <si>
    <t>2020-04-03T12:02:04.268+01:00</t>
  </si>
  <si>
    <t>2020-04-03T12:03:37.212+01:00</t>
  </si>
  <si>
    <t>2020-04-03T12:50:09</t>
  </si>
  <si>
    <t>2020-04-03T12:03:45.753+01:00</t>
  </si>
  <si>
    <t>2020-04-03T12:04:56.540+01:00</t>
  </si>
  <si>
    <t>2020-04-03T12:50:10</t>
  </si>
  <si>
    <t>2020-04-03T12:09:05.627+01:00</t>
  </si>
  <si>
    <t>2020-04-03T12:10:50.874+01:00</t>
  </si>
  <si>
    <t>f7094507-4e63-4c9f-b51c-7aca6d4465c7</t>
  </si>
  <si>
    <t>2020-04-03T12:50:11</t>
  </si>
  <si>
    <t>2020-04-03T12:10:56.591+01:00</t>
  </si>
  <si>
    <t>2020-04-03T12:11:57.357+01:00</t>
  </si>
  <si>
    <t>dda239c5-a0ec-4b92-9aad-6e603efdcaec</t>
  </si>
  <si>
    <t>2020-04-03T12:50:12</t>
  </si>
  <si>
    <t>2020-04-03T12:12:02.794+01:00</t>
  </si>
  <si>
    <t>2020-04-03T12:13:00.255+01:00</t>
  </si>
  <si>
    <t>0ae8603b-24df-4d95-a6a3-e7a658c3a384</t>
  </si>
  <si>
    <t>2020-04-03T12:50:13</t>
  </si>
  <si>
    <t>2020-04-03T12:13:56.425+01:00</t>
  </si>
  <si>
    <t>2020-04-03T12:16:14.530+01:00</t>
  </si>
  <si>
    <t>eb1686a6-2ca1-4bbc-841a-978e9f44e8cd</t>
  </si>
  <si>
    <t>2020-04-03T12:50:14</t>
  </si>
  <si>
    <t>2020-04-03T12:16:20.702+01:00</t>
  </si>
  <si>
    <t>2020-04-03T12:18:21.964+01:00</t>
  </si>
  <si>
    <t>78ab2e70-f882-45cb-88b8-bb76763ebf8e</t>
  </si>
  <si>
    <t>2020-04-03T12:50:15</t>
  </si>
  <si>
    <t>2020-04-03T09:24:19.420+01:00</t>
  </si>
  <si>
    <t>2020-04-03T09:40:43.723+01:00</t>
  </si>
  <si>
    <t>Rareté des viandes sur le marché et le prix est en hausse</t>
  </si>
  <si>
    <t>2020-04-03T12:52:13</t>
  </si>
  <si>
    <t>2020-04-03T09:30:13.511+01:00</t>
  </si>
  <si>
    <t>2020-04-03T09:32:46.778+01:00</t>
  </si>
  <si>
    <t>2020-04-03T12:52:14</t>
  </si>
  <si>
    <t>2020-04-03T10:17:49.958+01:00</t>
  </si>
  <si>
    <t>2020-04-03T10:19:22.156+01:00</t>
  </si>
  <si>
    <t>2020-04-03T12:52:15</t>
  </si>
  <si>
    <t>2020-04-03T10:19:28.716+01:00</t>
  </si>
  <si>
    <t>2020-04-03T10:21:03.254+01:00</t>
  </si>
  <si>
    <t>2020-04-03T12:52:16</t>
  </si>
  <si>
    <t>2020-04-03T10:21:09.149+01:00</t>
  </si>
  <si>
    <t>2020-04-03T10:23:25.401+01:00</t>
  </si>
  <si>
    <t>2020-04-03T10:23:30.312+01:00</t>
  </si>
  <si>
    <t>2020-04-03T10:26:08.781+01:00</t>
  </si>
  <si>
    <t>Le prix varie selon chaque vendeuse</t>
  </si>
  <si>
    <t>2020-04-03T12:52:17</t>
  </si>
  <si>
    <t>2020-04-03T10:26:19.440+01:00</t>
  </si>
  <si>
    <t>2020-04-03T10:28:19.436+01:00</t>
  </si>
  <si>
    <t>2020-04-03T12:52:18</t>
  </si>
  <si>
    <t>2020-04-03T10:28:28.156+01:00</t>
  </si>
  <si>
    <t>2020-04-03T10:29:45.405+01:00</t>
  </si>
  <si>
    <t>2020-04-03T10:29:54.438+01:00</t>
  </si>
  <si>
    <t>2020-04-03T10:31:47.729+01:00</t>
  </si>
  <si>
    <t>2020-04-03T12:52:19</t>
  </si>
  <si>
    <t>2020-04-03T10:31:53.515+01:00</t>
  </si>
  <si>
    <t>2020-04-03T10:34:44.774+01:00</t>
  </si>
  <si>
    <t>2020-04-03T10:34:49.194+01:00</t>
  </si>
  <si>
    <t>2020-04-03T10:36:14.280+01:00</t>
  </si>
  <si>
    <t>2020-04-03T12:52:20</t>
  </si>
  <si>
    <t>2020-04-03T10:36:22.980+01:00</t>
  </si>
  <si>
    <t>2020-04-03T10:38:13.333+01:00</t>
  </si>
  <si>
    <t>2020-04-03T12:52:21</t>
  </si>
  <si>
    <t>2020-04-03T10:38:20.512+01:00</t>
  </si>
  <si>
    <t>2020-04-03T10:40:21.183+01:00</t>
  </si>
  <si>
    <t>2020-04-03T10:40:26.573+01:00</t>
  </si>
  <si>
    <t>2020-04-03T10:42:42.032+01:00</t>
  </si>
  <si>
    <t>2020-04-03T12:52:22</t>
  </si>
  <si>
    <t>2020-04-03T10:42:46.509+01:00</t>
  </si>
  <si>
    <t>2020-04-03T10:45:07.765+01:00</t>
  </si>
  <si>
    <t>2020-04-03T12:52:23</t>
  </si>
  <si>
    <t>2020-04-03T10:45:14.563+01:00</t>
  </si>
  <si>
    <t>2020-04-03T10:46:54.762+01:00</t>
  </si>
  <si>
    <t>2020-04-03T10:47:00.643+01:00</t>
  </si>
  <si>
    <t>2020-04-03T10:48:23.868+01:00</t>
  </si>
  <si>
    <t>2020-04-03T12:52:24</t>
  </si>
  <si>
    <t>2020-04-03T10:48:30.795+01:00</t>
  </si>
  <si>
    <t>2020-04-03T10:49:47.245+01:00</t>
  </si>
  <si>
    <t>2020-04-03T12:52:25</t>
  </si>
  <si>
    <t>2020-04-03T10:50:01.019+01:00</t>
  </si>
  <si>
    <t>2020-04-03T10:51:50.066+01:00</t>
  </si>
  <si>
    <t>700</t>
  </si>
  <si>
    <t>2020-04-03T10:51:55.472+01:00</t>
  </si>
  <si>
    <t>2020-04-03T10:53:09.165+01:00</t>
  </si>
  <si>
    <t>2020-04-03T12:52:26</t>
  </si>
  <si>
    <t>2020-04-03T10:53:13.405+01:00</t>
  </si>
  <si>
    <t>2020-04-03T10:54:33.758+01:00</t>
  </si>
  <si>
    <t>2020-04-03T12:52:27</t>
  </si>
  <si>
    <t>2020-04-03T10:54:37.773+01:00</t>
  </si>
  <si>
    <t>2020-04-03T10:55:47.964+01:00</t>
  </si>
  <si>
    <t>2020-04-03T12:52:28</t>
  </si>
  <si>
    <t>2020-04-03T10:55:52.081+01:00</t>
  </si>
  <si>
    <t>2020-04-03T10:57:25.607+01:00</t>
  </si>
  <si>
    <t>2020-04-03T10:57:54.614+01:00</t>
  </si>
  <si>
    <t>2020-04-03T10:59:46.823+01:00</t>
  </si>
  <si>
    <t>2020-04-03T12:52:29</t>
  </si>
  <si>
    <t>2020-04-03T10:59:54.202+01:00</t>
  </si>
  <si>
    <t>2020-04-03T11:01:18.610+01:00</t>
  </si>
  <si>
    <t>2020-04-03T12:52:30</t>
  </si>
  <si>
    <t>2020-04-03T11:01:23.091+01:00</t>
  </si>
  <si>
    <t>2020-04-03T11:02:32.503+01:00</t>
  </si>
  <si>
    <t>2020-04-03T12:52:31</t>
  </si>
  <si>
    <t>2020-04-03T11:02:57.863+01:00</t>
  </si>
  <si>
    <t>2020-04-03T11:04:13.580+01:00</t>
  </si>
  <si>
    <t>2020-04-03T12:52:32</t>
  </si>
  <si>
    <t>2020-04-03T11:04:21.597+01:00</t>
  </si>
  <si>
    <t>2020-04-03T11:51:31.980+01:00</t>
  </si>
  <si>
    <t>2020-04-03T12:52:33</t>
  </si>
  <si>
    <t>2020-04-03T11:51:45.293+01:00</t>
  </si>
  <si>
    <t>2020-04-03T11:53:01.421+01:00</t>
  </si>
  <si>
    <t>2020-04-03T12:52:34</t>
  </si>
  <si>
    <t>2020-04-03T11:53:05.877+01:00</t>
  </si>
  <si>
    <t>2020-04-03T11:54:06.547+01:00</t>
  </si>
  <si>
    <t>2020-04-03T11:54:10.256+01:00</t>
  </si>
  <si>
    <t>2020-04-03T11:55:11.754+01:00</t>
  </si>
  <si>
    <t>2020-04-03T12:52:36</t>
  </si>
  <si>
    <t>2020-04-03T12:08:56.257+01:00</t>
  </si>
  <si>
    <t>2020-04-03T12:10:16.633+01:00</t>
  </si>
  <si>
    <t>3900</t>
  </si>
  <si>
    <t>2020-04-03T12:52:45</t>
  </si>
  <si>
    <t>2020-04-03T12:10:20.715+01:00</t>
  </si>
  <si>
    <t>2020-04-03T12:11:36.152+01:00</t>
  </si>
  <si>
    <t>2020-04-03T12:52:48</t>
  </si>
  <si>
    <t>2020-04-03T12:11:40.424+01:00</t>
  </si>
  <si>
    <t>2020-04-03T12:12:44.481+01:00</t>
  </si>
  <si>
    <t>2020-04-03T12:52:50</t>
  </si>
  <si>
    <t>2020-04-03T12:12:48.420+01:00</t>
  </si>
  <si>
    <t>2020-04-03T12:13:46.383+01:00</t>
  </si>
  <si>
    <t>2020-04-03T12:13:50.381+01:00</t>
  </si>
  <si>
    <t>2020-04-03T12:14:55.450+01:00</t>
  </si>
  <si>
    <t>2020-04-03T12:52:51</t>
  </si>
  <si>
    <t>2020-04-03T12:15:45.077+01:00</t>
  </si>
  <si>
    <t>2020-04-03T12:16:44.062+01:00</t>
  </si>
  <si>
    <t>2020-04-03T12:52:52</t>
  </si>
  <si>
    <t>2020-04-03T12:16:47.940+01:00</t>
  </si>
  <si>
    <t>2020-04-03T12:17:58.744+01:00</t>
  </si>
  <si>
    <t>2020-04-03T12:52:53</t>
  </si>
  <si>
    <t>Données collectées sur les marchés concernant la disponibilité des produits et le prix pour les articles suivis. Données directement extraites du logicel Kobo, utilisé pour les collectes.</t>
  </si>
  <si>
    <t>Collecte de données pilote - les données seront incluses dans la prochaine analyse</t>
  </si>
  <si>
    <t>4add2eb3-84ca-4276-9086-8131f8194b76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</si>
</sst>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C_H_F_-;\-* #,##0.00\ _C_H_F_-;_-* &quot;-&quot;??\ _C_H_F_-;_-@_-"/>
    <numFmt numFmtId="165" formatCode="_-* #,##0\ _C_H_F_-;\-* #,##0\ _C_H_F_-;_-* &quot;-&quot;??\ _C_H_F_-;_-@_-"/>
  </numFmts>
  <fonts count="33" x14ac:knownFonts="1">
    <font>
      <sz val="11"/>
      <color theme="1"/>
      <name val="Calibri"/>
      <family val="2"/>
      <scheme val="minor"/>
    </font>
    <font>
      <sz val="11"/>
      <color theme="1"/>
      <name val="Arial Narrow"/>
      <family val="2"/>
    </font>
    <font>
      <sz val="11"/>
      <color theme="1"/>
      <name val="Calibri"/>
      <family val="2"/>
      <scheme val="minor"/>
    </font>
    <font>
      <b/>
      <sz val="11"/>
      <color theme="0"/>
      <name val="Arial Narrow"/>
      <family val="2"/>
    </font>
    <font>
      <i/>
      <sz val="11"/>
      <color theme="1"/>
      <name val="Arial Narrow"/>
      <family val="2"/>
    </font>
    <font>
      <b/>
      <i/>
      <sz val="11"/>
      <color theme="1"/>
      <name val="Arial Narrow"/>
      <family val="2"/>
    </font>
    <font>
      <i/>
      <sz val="11"/>
      <name val="Arial Narrow"/>
      <family val="2"/>
    </font>
    <font>
      <b/>
      <sz val="16"/>
      <color theme="1"/>
      <name val="Arial Narrow"/>
      <family val="2"/>
    </font>
    <font>
      <b/>
      <sz val="11"/>
      <color rgb="FFFF0000"/>
      <name val="Arial Narrow"/>
      <family val="2"/>
    </font>
    <font>
      <b/>
      <sz val="11"/>
      <color rgb="FF3F3F3F"/>
      <name val="Calibri"/>
      <family val="2"/>
      <scheme val="minor"/>
    </font>
    <font>
      <sz val="10"/>
      <color theme="1"/>
      <name val="Arial Narrow"/>
      <family val="2"/>
    </font>
    <font>
      <b/>
      <sz val="12"/>
      <color theme="1"/>
      <name val="Arial Narrow"/>
      <family val="2"/>
    </font>
    <font>
      <sz val="11"/>
      <color theme="0"/>
      <name val="Arial Narrow"/>
      <family val="2"/>
    </font>
    <font>
      <b/>
      <sz val="11"/>
      <color theme="1"/>
      <name val="Arial Narrow"/>
      <family val="2"/>
    </font>
    <font>
      <b/>
      <sz val="10"/>
      <color theme="1"/>
      <name val="Arial Narrow"/>
      <family val="2"/>
    </font>
    <font>
      <b/>
      <sz val="11"/>
      <color rgb="FF3F3F3F"/>
      <name val="Arial Narrow"/>
      <family val="2"/>
    </font>
    <font>
      <sz val="10"/>
      <name val="Arial Narrow"/>
      <family val="2"/>
    </font>
    <font>
      <sz val="10"/>
      <color rgb="FFFF0000"/>
      <name val="Arial Narrow"/>
      <family val="2"/>
    </font>
    <font>
      <b/>
      <sz val="10"/>
      <name val="Arial Narrow"/>
      <family val="2"/>
    </font>
    <font>
      <sz val="11"/>
      <name val="Arial Narrow"/>
      <family val="2"/>
    </font>
    <font>
      <b/>
      <u/>
      <sz val="11"/>
      <color theme="1"/>
      <name val="Arial Narrow"/>
      <family val="2"/>
    </font>
    <font>
      <b/>
      <sz val="10"/>
      <color theme="0"/>
      <name val="Arial Narrow"/>
      <family val="2"/>
    </font>
    <font>
      <b/>
      <sz val="14"/>
      <color theme="1"/>
      <name val="Arial Narrow"/>
      <family val="2"/>
    </font>
    <font>
      <b/>
      <sz val="18"/>
      <color theme="1"/>
      <name val="Arial Narrow"/>
      <family val="2"/>
    </font>
    <font>
      <b/>
      <sz val="10"/>
      <color theme="1"/>
      <name val="Calibri"/>
      <family val="2"/>
      <scheme val="minor"/>
    </font>
    <font>
      <sz val="11"/>
      <color theme="2" tint="-0.749992370372631"/>
      <name val="Arial Narrow"/>
      <family val="2"/>
    </font>
    <font>
      <sz val="9"/>
      <color theme="2" tint="-0.499984740745262"/>
      <name val="Arial Narrow"/>
      <family val="2"/>
    </font>
    <font>
      <sz val="11"/>
      <color rgb="FFFF0000"/>
      <name val="Arial Narrow"/>
      <family val="2"/>
    </font>
    <font>
      <b/>
      <sz val="11"/>
      <name val="Arial Narrow"/>
      <family val="2"/>
    </font>
    <font>
      <i/>
      <sz val="11"/>
      <color theme="1"/>
      <name val="Calibri"/>
      <family val="2"/>
      <scheme val="minor"/>
    </font>
    <font>
      <sz val="11"/>
      <name val="Calibri"/>
      <family val="2"/>
      <scheme val="minor"/>
    </font>
    <font>
      <b/>
      <u/>
      <sz val="11"/>
      <name val="Arial Narrow"/>
      <family val="2"/>
    </font>
    <font>
      <sz val="10"/>
      <name val="Arial"/>
      <family val="2"/>
    </font>
  </fonts>
  <fills count="26">
    <fill>
      <patternFill patternType="none"/>
    </fill>
    <fill>
      <patternFill patternType="gray125"/>
    </fill>
    <fill>
      <patternFill patternType="solid">
        <fgColor theme="2" tint="-0.499984740745262"/>
        <bgColor indexed="64"/>
      </patternFill>
    </fill>
    <fill>
      <patternFill patternType="solid">
        <fgColor rgb="FFF2F2F2"/>
      </patternFill>
    </fill>
    <fill>
      <patternFill patternType="solid">
        <fgColor theme="2"/>
        <bgColor indexed="64"/>
      </patternFill>
    </fill>
    <fill>
      <patternFill patternType="solid">
        <fgColor rgb="FFEE5859"/>
        <bgColor indexed="64"/>
      </patternFill>
    </fill>
    <fill>
      <patternFill patternType="solid">
        <fgColor rgb="FFFFEB9C"/>
        <bgColor indexed="64"/>
      </patternFill>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2" tint="-0.249977111117893"/>
        <bgColor indexed="64"/>
      </patternFill>
    </fill>
    <fill>
      <patternFill patternType="solid">
        <fgColor theme="0" tint="-0.14999847407452621"/>
        <bgColor theme="5" tint="0.79998168889431442"/>
      </patternFill>
    </fill>
    <fill>
      <patternFill patternType="solid">
        <fgColor theme="2" tint="-9.9978637043366805E-2"/>
        <bgColor indexed="64"/>
      </patternFill>
    </fill>
    <fill>
      <patternFill patternType="solid">
        <fgColor rgb="FFE34443"/>
        <bgColor rgb="FF000000"/>
      </patternFill>
    </fill>
    <fill>
      <patternFill patternType="solid">
        <fgColor theme="0"/>
        <bgColor indexed="64"/>
      </patternFill>
    </fill>
    <fill>
      <patternFill patternType="solid">
        <fgColor rgb="FFFFC7CE"/>
        <bgColor indexed="64"/>
      </patternFill>
    </fill>
    <fill>
      <patternFill patternType="solid">
        <fgColor rgb="FF56B3CD"/>
        <bgColor indexed="64"/>
      </patternFill>
    </fill>
    <fill>
      <patternFill patternType="solid">
        <fgColor rgb="FFC6EFCE"/>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top style="medium">
        <color theme="0"/>
      </top>
      <bottom style="medium">
        <color theme="0"/>
      </bottom>
      <diagonal/>
    </border>
    <border>
      <left/>
      <right style="medium">
        <color auto="1"/>
      </right>
      <top style="medium">
        <color theme="0"/>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s>
  <cellStyleXfs count="9">
    <xf numFmtId="0" fontId="0" fillId="0" borderId="0"/>
    <xf numFmtId="164" fontId="2" fillId="0" borderId="0" applyFont="0" applyFill="0" applyBorder="0" applyAlignment="0" applyProtection="0"/>
    <xf numFmtId="0" fontId="9" fillId="3" borderId="13" applyNumberFormat="0" applyAlignment="0" applyProtection="0"/>
    <xf numFmtId="0" fontId="4" fillId="0" borderId="4">
      <alignment vertical="top" wrapText="1"/>
    </xf>
    <xf numFmtId="0" fontId="6" fillId="0" borderId="2" applyFont="0" applyAlignment="0">
      <alignment vertical="top" wrapText="1"/>
    </xf>
    <xf numFmtId="0" fontId="1" fillId="0" borderId="3"/>
    <xf numFmtId="0" fontId="6" fillId="0" borderId="12" applyFont="0" applyAlignment="0">
      <alignment vertical="top" wrapText="1"/>
    </xf>
    <xf numFmtId="1" fontId="1" fillId="0" borderId="5"/>
    <xf numFmtId="9" fontId="2" fillId="0" borderId="0" applyFont="0" applyFill="0" applyBorder="0" applyAlignment="0" applyProtection="0"/>
  </cellStyleXfs>
  <cellXfs count="423">
    <xf numFmtId="0" fontId="0" fillId="0" borderId="0" xfId="0"/>
    <xf numFmtId="0" fontId="1" fillId="0" borderId="0" xfId="0" applyFont="1"/>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3" fontId="1" fillId="0" borderId="7" xfId="0" applyNumberFormat="1" applyFont="1" applyBorder="1" applyAlignment="1">
      <alignment horizontal="center" vertical="center"/>
    </xf>
    <xf numFmtId="1" fontId="1" fillId="0" borderId="0" xfId="0" applyNumberFormat="1" applyFont="1"/>
    <xf numFmtId="0" fontId="1" fillId="0" borderId="0" xfId="0" applyFont="1" applyFill="1"/>
    <xf numFmtId="0" fontId="7" fillId="0" borderId="0" xfId="0" applyFont="1"/>
    <xf numFmtId="0" fontId="8" fillId="0" borderId="0" xfId="0" applyFont="1"/>
    <xf numFmtId="0" fontId="3" fillId="2" borderId="7" xfId="0" applyFont="1" applyFill="1" applyBorder="1" applyAlignment="1">
      <alignment horizontal="center" vertical="center" wrapText="1"/>
    </xf>
    <xf numFmtId="0" fontId="0" fillId="0" borderId="0" xfId="0"/>
    <xf numFmtId="0" fontId="1" fillId="0" borderId="0" xfId="0" applyFont="1" applyFill="1" applyBorder="1"/>
    <xf numFmtId="3" fontId="1" fillId="0" borderId="7" xfId="0" applyNumberFormat="1" applyFont="1" applyBorder="1"/>
    <xf numFmtId="0" fontId="12" fillId="2" borderId="7" xfId="0" applyFont="1" applyFill="1" applyBorder="1" applyAlignment="1">
      <alignment horizontal="center" vertical="center" wrapText="1"/>
    </xf>
    <xf numFmtId="0" fontId="0" fillId="0" borderId="0" xfId="0" applyFill="1"/>
    <xf numFmtId="0" fontId="13" fillId="0" borderId="3" xfId="0" applyFont="1" applyBorder="1"/>
    <xf numFmtId="3" fontId="13" fillId="0" borderId="8" xfId="0" applyNumberFormat="1" applyFont="1" applyBorder="1"/>
    <xf numFmtId="0" fontId="14" fillId="0" borderId="0" xfId="0" applyFont="1" applyAlignment="1">
      <alignment vertical="center" wrapText="1"/>
    </xf>
    <xf numFmtId="0" fontId="15" fillId="4" borderId="14" xfId="2" applyFont="1" applyFill="1" applyBorder="1" applyAlignment="1">
      <alignment vertical="center"/>
    </xf>
    <xf numFmtId="3" fontId="10" fillId="0" borderId="1"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11" fillId="0" borderId="1" xfId="0" applyFont="1" applyBorder="1" applyAlignment="1">
      <alignment horizontal="center" vertical="center"/>
    </xf>
    <xf numFmtId="3" fontId="13" fillId="0" borderId="1" xfId="0" applyNumberFormat="1" applyFont="1" applyBorder="1" applyAlignment="1">
      <alignment horizontal="center" vertical="center"/>
    </xf>
    <xf numFmtId="3" fontId="0" fillId="0" borderId="0" xfId="0" applyNumberFormat="1"/>
    <xf numFmtId="0" fontId="0" fillId="0" borderId="0" xfId="0" applyFill="1" applyBorder="1"/>
    <xf numFmtId="0" fontId="1" fillId="0" borderId="0" xfId="0" applyFont="1" applyBorder="1"/>
    <xf numFmtId="0" fontId="14" fillId="0" borderId="0" xfId="0" applyFont="1" applyFill="1" applyAlignment="1">
      <alignment vertical="center" wrapText="1"/>
    </xf>
    <xf numFmtId="0" fontId="14" fillId="0" borderId="0" xfId="0" applyFont="1" applyFill="1" applyBorder="1" applyAlignment="1">
      <alignment vertical="center" wrapText="1"/>
    </xf>
    <xf numFmtId="0" fontId="18" fillId="0" borderId="0" xfId="0" applyFont="1" applyFill="1" applyAlignment="1">
      <alignment vertical="center" wrapText="1"/>
    </xf>
    <xf numFmtId="0" fontId="20" fillId="0" borderId="0" xfId="0" applyFont="1"/>
    <xf numFmtId="0" fontId="10" fillId="0" borderId="0" xfId="0" applyFont="1"/>
    <xf numFmtId="3" fontId="19" fillId="0" borderId="7" xfId="0" applyNumberFormat="1" applyFont="1" applyBorder="1" applyAlignment="1">
      <alignment horizontal="center" vertical="center"/>
    </xf>
    <xf numFmtId="0" fontId="21" fillId="8" borderId="21" xfId="0" applyFont="1" applyFill="1" applyBorder="1" applyAlignment="1">
      <alignment vertical="top" wrapText="1"/>
    </xf>
    <xf numFmtId="0" fontId="21" fillId="9" borderId="22" xfId="0" applyFont="1" applyFill="1" applyBorder="1" applyAlignment="1">
      <alignment horizontal="left" vertical="top" wrapText="1"/>
    </xf>
    <xf numFmtId="0" fontId="18" fillId="10" borderId="21" xfId="0" applyFont="1" applyFill="1" applyBorder="1" applyAlignment="1">
      <alignment vertical="top" wrapText="1"/>
    </xf>
    <xf numFmtId="0" fontId="18" fillId="10" borderId="22" xfId="0" applyFont="1" applyFill="1" applyBorder="1" applyAlignment="1">
      <alignment horizontal="left" vertical="top" wrapText="1"/>
    </xf>
    <xf numFmtId="0" fontId="21" fillId="11" borderId="21" xfId="0" applyFont="1" applyFill="1" applyBorder="1" applyAlignment="1">
      <alignment vertical="top" wrapText="1"/>
    </xf>
    <xf numFmtId="0" fontId="24" fillId="0" borderId="0" xfId="0" applyFont="1" applyBorder="1"/>
    <xf numFmtId="0" fontId="18" fillId="13" borderId="21" xfId="0" applyFont="1" applyFill="1" applyBorder="1" applyAlignment="1">
      <alignment vertical="top" wrapText="1"/>
    </xf>
    <xf numFmtId="0" fontId="21" fillId="11" borderId="22" xfId="0" applyFont="1" applyFill="1" applyBorder="1" applyAlignment="1">
      <alignment horizontal="left" vertical="top" wrapText="1"/>
    </xf>
    <xf numFmtId="0" fontId="1" fillId="0" borderId="21" xfId="0" applyFont="1" applyBorder="1" applyAlignment="1">
      <alignment vertical="top" wrapText="1"/>
    </xf>
    <xf numFmtId="0" fontId="1" fillId="0" borderId="22" xfId="0" applyFont="1" applyBorder="1" applyAlignment="1">
      <alignment horizontal="left" vertical="top" wrapText="1"/>
    </xf>
    <xf numFmtId="0" fontId="3" fillId="7" borderId="21" xfId="0" applyFont="1" applyFill="1" applyBorder="1" applyAlignment="1">
      <alignment vertical="top" wrapText="1"/>
    </xf>
    <xf numFmtId="0" fontId="3" fillId="7" borderId="22" xfId="0" applyFont="1" applyFill="1" applyBorder="1" applyAlignment="1">
      <alignment horizontal="left" vertical="top" wrapText="1"/>
    </xf>
    <xf numFmtId="0" fontId="18" fillId="13" borderId="22" xfId="0" applyFont="1" applyFill="1" applyBorder="1" applyAlignment="1">
      <alignment horizontal="left" vertical="top" wrapText="1"/>
    </xf>
    <xf numFmtId="0" fontId="0" fillId="0" borderId="0" xfId="0" applyAlignment="1">
      <alignment horizontal="left" wrapText="1"/>
    </xf>
    <xf numFmtId="0" fontId="21" fillId="15" borderId="1" xfId="0" applyFont="1" applyFill="1" applyBorder="1" applyAlignment="1" applyProtection="1">
      <alignment vertical="center" wrapText="1"/>
    </xf>
    <xf numFmtId="0" fontId="21" fillId="15" borderId="1" xfId="0" applyFont="1" applyFill="1" applyBorder="1" applyAlignment="1" applyProtection="1">
      <alignment horizontal="left" vertical="center" wrapText="1"/>
    </xf>
    <xf numFmtId="0" fontId="10" fillId="0" borderId="0" xfId="0" applyFont="1" applyFill="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NumberFormat="1" applyFont="1" applyAlignment="1">
      <alignment horizontal="left" vertical="center"/>
    </xf>
    <xf numFmtId="0" fontId="18" fillId="13" borderId="23" xfId="0" applyFont="1" applyFill="1" applyBorder="1" applyAlignment="1">
      <alignment vertical="top" wrapText="1"/>
    </xf>
    <xf numFmtId="0" fontId="18" fillId="13" borderId="24" xfId="0" applyFont="1" applyFill="1" applyBorder="1" applyAlignment="1">
      <alignment horizontal="left" vertical="top" wrapText="1"/>
    </xf>
    <xf numFmtId="0" fontId="1" fillId="0" borderId="7" xfId="0" applyFont="1" applyFill="1" applyBorder="1"/>
    <xf numFmtId="0" fontId="25" fillId="0" borderId="1" xfId="0" applyFont="1" applyFill="1" applyBorder="1" applyAlignment="1">
      <alignment horizontal="center" vertical="center"/>
    </xf>
    <xf numFmtId="0" fontId="1" fillId="0" borderId="8" xfId="0" applyFont="1" applyFill="1" applyBorder="1"/>
    <xf numFmtId="0" fontId="0" fillId="6" borderId="0" xfId="0" applyFill="1"/>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3" fontId="1" fillId="0" borderId="7" xfId="0" applyNumberFormat="1" applyFont="1" applyBorder="1" applyAlignment="1">
      <alignment horizontal="center"/>
    </xf>
    <xf numFmtId="9" fontId="26" fillId="0" borderId="7" xfId="8" applyFont="1" applyBorder="1"/>
    <xf numFmtId="9" fontId="26" fillId="0" borderId="7" xfId="8" applyFont="1" applyFill="1" applyBorder="1"/>
    <xf numFmtId="165" fontId="1" fillId="4" borderId="0" xfId="1" applyNumberFormat="1" applyFont="1" applyFill="1" applyAlignment="1">
      <alignment horizontal="center" vertical="center"/>
    </xf>
    <xf numFmtId="165" fontId="1" fillId="0" borderId="0" xfId="1" applyNumberFormat="1" applyFont="1" applyFill="1" applyAlignment="1">
      <alignment horizontal="center" vertical="center"/>
    </xf>
    <xf numFmtId="0" fontId="1" fillId="0" borderId="0" xfId="0" applyFont="1" applyAlignment="1"/>
    <xf numFmtId="17" fontId="21" fillId="2"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165" fontId="1" fillId="0" borderId="0" xfId="1" applyNumberFormat="1" applyFont="1"/>
    <xf numFmtId="9" fontId="1" fillId="0" borderId="0" xfId="8" applyFont="1"/>
    <xf numFmtId="9" fontId="1" fillId="0" borderId="0" xfId="8" applyFont="1" applyFill="1"/>
    <xf numFmtId="0" fontId="1" fillId="4" borderId="0" xfId="1" applyNumberFormat="1" applyFont="1" applyFill="1" applyAlignment="1"/>
    <xf numFmtId="3" fontId="1" fillId="0" borderId="0" xfId="0" applyNumberFormat="1" applyFont="1"/>
    <xf numFmtId="165" fontId="1" fillId="0" borderId="0" xfId="1" applyNumberFormat="1" applyFont="1" applyFill="1"/>
    <xf numFmtId="0" fontId="1" fillId="4" borderId="0" xfId="0" applyFont="1" applyFill="1"/>
    <xf numFmtId="3" fontId="27" fillId="0" borderId="0" xfId="0" applyNumberFormat="1" applyFont="1" applyAlignment="1">
      <alignment horizontal="center"/>
    </xf>
    <xf numFmtId="17" fontId="21" fillId="2" borderId="0" xfId="0" applyNumberFormat="1" applyFont="1" applyFill="1" applyBorder="1" applyAlignment="1">
      <alignment horizontal="center" vertical="center" wrapText="1"/>
    </xf>
    <xf numFmtId="17" fontId="21" fillId="2" borderId="0" xfId="0" quotePrefix="1" applyNumberFormat="1" applyFont="1" applyFill="1" applyBorder="1" applyAlignment="1">
      <alignment horizontal="center" vertical="center" wrapText="1"/>
    </xf>
    <xf numFmtId="165" fontId="1" fillId="4" borderId="0" xfId="1" applyNumberFormat="1" applyFont="1" applyFill="1" applyAlignment="1">
      <alignment horizontal="left" vertical="center"/>
    </xf>
    <xf numFmtId="3" fontId="16" fillId="0" borderId="1" xfId="0" applyNumberFormat="1" applyFont="1" applyFill="1" applyBorder="1" applyAlignment="1">
      <alignment horizontal="center" vertical="center"/>
    </xf>
    <xf numFmtId="165" fontId="1" fillId="0" borderId="0" xfId="1" applyNumberFormat="1" applyFont="1" applyFill="1" applyAlignment="1">
      <alignment horizontal="left" vertical="center"/>
    </xf>
    <xf numFmtId="165" fontId="27" fillId="4" borderId="0" xfId="1" applyNumberFormat="1" applyFont="1" applyFill="1" applyAlignment="1">
      <alignment horizontal="left" vertical="center"/>
    </xf>
    <xf numFmtId="3" fontId="16" fillId="0" borderId="6" xfId="0" applyNumberFormat="1" applyFont="1" applyFill="1" applyBorder="1" applyAlignment="1">
      <alignment horizontal="center" vertical="center"/>
    </xf>
    <xf numFmtId="0" fontId="13" fillId="0" borderId="25" xfId="0" applyFont="1" applyBorder="1"/>
    <xf numFmtId="165" fontId="13" fillId="0" borderId="26" xfId="0" applyNumberFormat="1" applyFont="1" applyBorder="1"/>
    <xf numFmtId="165" fontId="13" fillId="0" borderId="27" xfId="0" applyNumberFormat="1" applyFont="1" applyBorder="1"/>
    <xf numFmtId="9" fontId="1" fillId="0" borderId="26" xfId="8" applyFont="1" applyBorder="1"/>
    <xf numFmtId="165" fontId="13" fillId="0" borderId="0" xfId="0" applyNumberFormat="1" applyFont="1" applyBorder="1"/>
    <xf numFmtId="3" fontId="16" fillId="0" borderId="6" xfId="0" applyNumberFormat="1" applyFont="1" applyBorder="1" applyAlignment="1">
      <alignment horizontal="center" vertical="center"/>
    </xf>
    <xf numFmtId="9" fontId="13" fillId="0" borderId="26" xfId="8" applyFont="1" applyBorder="1"/>
    <xf numFmtId="165" fontId="1" fillId="0" borderId="0" xfId="1" applyNumberFormat="1" applyFont="1" applyAlignment="1">
      <alignment horizontal="center" vertical="center"/>
    </xf>
    <xf numFmtId="0" fontId="1" fillId="0" borderId="0" xfId="0" applyFont="1" applyAlignment="1">
      <alignment vertical="top"/>
    </xf>
    <xf numFmtId="17" fontId="21" fillId="2" borderId="1" xfId="0" applyNumberFormat="1" applyFont="1" applyFill="1" applyBorder="1" applyAlignment="1">
      <alignment horizontal="center" vertical="top" wrapText="1"/>
    </xf>
    <xf numFmtId="0" fontId="4" fillId="0" borderId="0" xfId="0" applyFont="1" applyFill="1" applyAlignment="1">
      <alignment vertical="top" wrapText="1"/>
    </xf>
    <xf numFmtId="3" fontId="1" fillId="0" borderId="0" xfId="0" applyNumberFormat="1" applyFont="1" applyFill="1" applyAlignment="1">
      <alignment vertical="top"/>
    </xf>
    <xf numFmtId="0" fontId="4" fillId="0" borderId="0" xfId="0" applyFont="1" applyFill="1" applyAlignment="1">
      <alignment horizontal="center" vertical="top"/>
    </xf>
    <xf numFmtId="0" fontId="1" fillId="17" borderId="0" xfId="0" applyFont="1" applyFill="1"/>
    <xf numFmtId="0" fontId="13" fillId="0" borderId="0" xfId="0" applyFont="1" applyBorder="1"/>
    <xf numFmtId="0" fontId="22" fillId="17" borderId="4" xfId="0" applyFont="1" applyFill="1" applyBorder="1" applyAlignment="1"/>
    <xf numFmtId="0" fontId="22" fillId="17" borderId="0" xfId="0" applyFont="1" applyFill="1"/>
    <xf numFmtId="0" fontId="22" fillId="0" borderId="0" xfId="0" applyFont="1" applyFill="1" applyBorder="1" applyAlignment="1"/>
    <xf numFmtId="0" fontId="22" fillId="0" borderId="0" xfId="0" applyFont="1" applyFill="1" applyBorder="1"/>
    <xf numFmtId="17" fontId="21" fillId="0" borderId="0" xfId="0" applyNumberFormat="1" applyFont="1" applyFill="1" applyBorder="1" applyAlignment="1">
      <alignment horizontal="center" vertical="center" wrapText="1"/>
    </xf>
    <xf numFmtId="165" fontId="1" fillId="0" borderId="0" xfId="0" applyNumberFormat="1" applyFont="1" applyFill="1" applyBorder="1"/>
    <xf numFmtId="165" fontId="1" fillId="0" borderId="0" xfId="1" applyNumberFormat="1" applyFont="1" applyFill="1" applyBorder="1"/>
    <xf numFmtId="0" fontId="13" fillId="0" borderId="0" xfId="0" applyFont="1" applyFill="1"/>
    <xf numFmtId="0" fontId="22" fillId="17" borderId="0" xfId="0" applyFont="1" applyFill="1" applyBorder="1" applyAlignment="1"/>
    <xf numFmtId="9" fontId="1" fillId="0" borderId="0" xfId="8" applyFont="1" applyBorder="1"/>
    <xf numFmtId="0" fontId="13" fillId="17" borderId="0" xfId="0" applyFont="1" applyFill="1"/>
    <xf numFmtId="165" fontId="1" fillId="0" borderId="0" xfId="1" applyNumberFormat="1" applyFont="1" applyFill="1" applyBorder="1" applyAlignment="1">
      <alignment horizontal="center" vertical="center"/>
    </xf>
    <xf numFmtId="3" fontId="1" fillId="0" borderId="0" xfId="0" applyNumberFormat="1" applyFont="1" applyFill="1" applyBorder="1"/>
    <xf numFmtId="9" fontId="1" fillId="0" borderId="0" xfId="8" applyFont="1" applyFill="1" applyBorder="1"/>
    <xf numFmtId="3" fontId="16" fillId="0" borderId="7" xfId="0" applyNumberFormat="1" applyFont="1" applyFill="1" applyBorder="1" applyAlignment="1">
      <alignment horizontal="center" vertical="center"/>
    </xf>
    <xf numFmtId="3" fontId="16" fillId="0" borderId="0" xfId="0" applyNumberFormat="1" applyFont="1" applyFill="1" applyBorder="1" applyAlignment="1">
      <alignment horizontal="center" vertical="center"/>
    </xf>
    <xf numFmtId="165" fontId="1" fillId="4" borderId="0" xfId="1" applyNumberFormat="1" applyFont="1" applyFill="1" applyBorder="1" applyAlignment="1">
      <alignment horizontal="left" vertical="center"/>
    </xf>
    <xf numFmtId="17" fontId="21" fillId="2" borderId="1" xfId="0" quotePrefix="1" applyNumberFormat="1" applyFont="1" applyFill="1" applyBorder="1" applyAlignment="1">
      <alignment horizontal="center" vertical="center" wrapText="1"/>
    </xf>
    <xf numFmtId="1" fontId="19" fillId="0" borderId="6" xfId="0" applyNumberFormat="1" applyFont="1" applyBorder="1" applyAlignment="1">
      <alignment horizontal="center" vertical="center"/>
    </xf>
    <xf numFmtId="1" fontId="27" fillId="0" borderId="6" xfId="0" applyNumberFormat="1" applyFont="1" applyBorder="1" applyAlignment="1">
      <alignment horizontal="center" vertical="center"/>
    </xf>
    <xf numFmtId="165" fontId="19" fillId="0" borderId="6" xfId="1" applyNumberFormat="1" applyFont="1" applyBorder="1" applyAlignment="1">
      <alignment horizontal="center" vertical="center"/>
    </xf>
    <xf numFmtId="165" fontId="27" fillId="0" borderId="6" xfId="1" applyNumberFormat="1" applyFont="1" applyBorder="1" applyAlignment="1">
      <alignment horizontal="center" vertical="center"/>
    </xf>
    <xf numFmtId="165" fontId="1" fillId="0" borderId="6" xfId="1" applyNumberFormat="1" applyFont="1" applyBorder="1" applyAlignment="1">
      <alignment horizontal="center" vertical="center"/>
    </xf>
    <xf numFmtId="165" fontId="19" fillId="0" borderId="1" xfId="1" applyNumberFormat="1" applyFont="1" applyBorder="1" applyAlignment="1">
      <alignment horizontal="center" vertical="center"/>
    </xf>
    <xf numFmtId="165" fontId="27" fillId="0" borderId="1" xfId="1" applyNumberFormat="1" applyFont="1" applyBorder="1" applyAlignment="1">
      <alignment horizontal="center" vertical="center"/>
    </xf>
    <xf numFmtId="165" fontId="1" fillId="0" borderId="1" xfId="1" applyNumberFormat="1" applyFont="1" applyFill="1" applyBorder="1" applyAlignment="1">
      <alignment horizontal="center" vertical="center"/>
    </xf>
    <xf numFmtId="165" fontId="1" fillId="0" borderId="1" xfId="1" applyNumberFormat="1" applyFont="1" applyBorder="1" applyAlignment="1">
      <alignment horizontal="center" vertical="center"/>
    </xf>
    <xf numFmtId="3" fontId="27" fillId="0" borderId="7" xfId="0" applyNumberFormat="1" applyFont="1" applyBorder="1" applyAlignment="1">
      <alignment horizontal="center" vertical="center"/>
    </xf>
    <xf numFmtId="165" fontId="27" fillId="0" borderId="9" xfId="1" applyNumberFormat="1" applyFont="1" applyBorder="1" applyAlignment="1">
      <alignment horizontal="center" vertical="center"/>
    </xf>
    <xf numFmtId="3" fontId="27" fillId="0" borderId="1" xfId="0" applyNumberFormat="1" applyFont="1" applyBorder="1" applyAlignment="1">
      <alignment horizontal="center" vertical="center"/>
    </xf>
    <xf numFmtId="3" fontId="1" fillId="0" borderId="1" xfId="0" applyNumberFormat="1" applyFont="1" applyBorder="1" applyAlignment="1">
      <alignment horizontal="center" vertical="center"/>
    </xf>
    <xf numFmtId="3" fontId="27" fillId="0" borderId="9" xfId="0" applyNumberFormat="1" applyFont="1" applyBorder="1" applyAlignment="1">
      <alignment horizontal="center" vertical="center"/>
    </xf>
    <xf numFmtId="3" fontId="1" fillId="0" borderId="9" xfId="0" applyNumberFormat="1" applyFont="1" applyBorder="1" applyAlignment="1">
      <alignment horizontal="center" vertical="center"/>
    </xf>
    <xf numFmtId="3" fontId="19" fillId="0" borderId="1" xfId="0" applyNumberFormat="1" applyFont="1" applyFill="1" applyBorder="1" applyAlignment="1">
      <alignment horizontal="center" vertical="center"/>
    </xf>
    <xf numFmtId="165" fontId="1" fillId="4" borderId="1" xfId="1" applyNumberFormat="1" applyFont="1" applyFill="1" applyBorder="1" applyAlignment="1">
      <alignment horizontal="left" vertical="center"/>
    </xf>
    <xf numFmtId="165" fontId="19" fillId="0" borderId="9" xfId="1" applyNumberFormat="1" applyFont="1" applyBorder="1" applyAlignment="1">
      <alignment horizontal="center" vertical="center"/>
    </xf>
    <xf numFmtId="3" fontId="19" fillId="0" borderId="7" xfId="0" applyNumberFormat="1" applyFont="1" applyFill="1" applyBorder="1" applyAlignment="1">
      <alignment horizontal="center" vertical="center"/>
    </xf>
    <xf numFmtId="165" fontId="27" fillId="0" borderId="7" xfId="1" applyNumberFormat="1" applyFont="1" applyBorder="1" applyAlignment="1">
      <alignment horizontal="center" vertical="center"/>
    </xf>
    <xf numFmtId="165" fontId="19" fillId="0" borderId="8" xfId="1" applyNumberFormat="1" applyFont="1" applyBorder="1" applyAlignment="1">
      <alignment horizontal="center" vertical="center"/>
    </xf>
    <xf numFmtId="3" fontId="19" fillId="0" borderId="8" xfId="0" applyNumberFormat="1" applyFont="1" applyFill="1" applyBorder="1" applyAlignment="1">
      <alignment horizontal="center" vertical="center"/>
    </xf>
    <xf numFmtId="165" fontId="1" fillId="0" borderId="6" xfId="1" applyNumberFormat="1" applyFont="1" applyFill="1" applyBorder="1" applyAlignment="1">
      <alignment horizontal="center" vertical="center"/>
    </xf>
    <xf numFmtId="17" fontId="21" fillId="2" borderId="9" xfId="0" applyNumberFormat="1" applyFont="1" applyFill="1" applyBorder="1" applyAlignment="1">
      <alignment horizontal="center" vertical="center" wrapText="1"/>
    </xf>
    <xf numFmtId="165" fontId="19" fillId="0" borderId="28" xfId="1" applyNumberFormat="1" applyFont="1" applyBorder="1" applyAlignment="1">
      <alignment horizontal="center" vertical="center"/>
    </xf>
    <xf numFmtId="165" fontId="27" fillId="0" borderId="28" xfId="1" applyNumberFormat="1" applyFont="1" applyBorder="1" applyAlignment="1">
      <alignment horizontal="center" vertical="center"/>
    </xf>
    <xf numFmtId="165" fontId="19" fillId="0" borderId="11" xfId="1" applyNumberFormat="1" applyFont="1" applyBorder="1" applyAlignment="1">
      <alignment horizontal="center" vertical="center"/>
    </xf>
    <xf numFmtId="1" fontId="19" fillId="0" borderId="1" xfId="0" applyNumberFormat="1" applyFont="1" applyBorder="1" applyAlignment="1">
      <alignment horizontal="center" vertical="center"/>
    </xf>
    <xf numFmtId="1" fontId="27" fillId="0" borderId="1" xfId="0" applyNumberFormat="1" applyFont="1" applyBorder="1" applyAlignment="1">
      <alignment horizontal="center" vertical="center"/>
    </xf>
    <xf numFmtId="3" fontId="27" fillId="0" borderId="7" xfId="0" applyNumberFormat="1" applyFont="1" applyFill="1" applyBorder="1" applyAlignment="1">
      <alignment horizontal="center" vertical="center"/>
    </xf>
    <xf numFmtId="165" fontId="27" fillId="0" borderId="1" xfId="1" applyNumberFormat="1" applyFont="1" applyFill="1" applyBorder="1" applyAlignment="1">
      <alignment horizontal="center" vertical="center"/>
    </xf>
    <xf numFmtId="165" fontId="27" fillId="0" borderId="28" xfId="1" applyNumberFormat="1" applyFont="1" applyFill="1" applyBorder="1" applyAlignment="1">
      <alignment horizontal="center" vertical="center"/>
    </xf>
    <xf numFmtId="165" fontId="1" fillId="0" borderId="28" xfId="1" applyNumberFormat="1" applyFont="1" applyFill="1" applyBorder="1" applyAlignment="1">
      <alignment horizontal="center" vertical="center"/>
    </xf>
    <xf numFmtId="3" fontId="19" fillId="0" borderId="1" xfId="0" applyNumberFormat="1" applyFont="1" applyBorder="1" applyAlignment="1">
      <alignment horizontal="center" vertical="center"/>
    </xf>
    <xf numFmtId="165" fontId="17" fillId="0" borderId="1" xfId="0" applyNumberFormat="1" applyFont="1" applyFill="1" applyBorder="1"/>
    <xf numFmtId="3" fontId="16" fillId="0" borderId="7" xfId="0" applyNumberFormat="1" applyFont="1" applyBorder="1" applyAlignment="1">
      <alignment horizontal="center" vertical="center"/>
    </xf>
    <xf numFmtId="0" fontId="1" fillId="0" borderId="1" xfId="0" applyFont="1" applyBorder="1"/>
    <xf numFmtId="165" fontId="1" fillId="0" borderId="1" xfId="1" applyNumberFormat="1" applyFont="1" applyBorder="1"/>
    <xf numFmtId="165" fontId="1" fillId="0" borderId="1" xfId="1" applyNumberFormat="1" applyFont="1" applyBorder="1" applyAlignment="1">
      <alignment horizontal="left"/>
    </xf>
    <xf numFmtId="165" fontId="1" fillId="4" borderId="1" xfId="1" applyNumberFormat="1" applyFont="1" applyFill="1" applyBorder="1" applyAlignment="1">
      <alignment horizontal="center" vertical="center"/>
    </xf>
    <xf numFmtId="165" fontId="1" fillId="0" borderId="1" xfId="1" applyNumberFormat="1" applyFont="1" applyFill="1" applyBorder="1" applyAlignment="1">
      <alignment horizontal="left" vertical="center"/>
    </xf>
    <xf numFmtId="165" fontId="27" fillId="4" borderId="1" xfId="1" applyNumberFormat="1" applyFont="1" applyFill="1" applyBorder="1"/>
    <xf numFmtId="165" fontId="27" fillId="0" borderId="1" xfId="1" applyNumberFormat="1" applyFont="1" applyFill="1" applyBorder="1" applyAlignment="1">
      <alignment horizontal="left" vertical="center"/>
    </xf>
    <xf numFmtId="165" fontId="19" fillId="0" borderId="1" xfId="1" applyNumberFormat="1" applyFont="1" applyFill="1" applyBorder="1" applyAlignment="1">
      <alignment horizontal="left" vertical="center"/>
    </xf>
    <xf numFmtId="165" fontId="1" fillId="0" borderId="1" xfId="1" applyNumberFormat="1" applyFont="1" applyFill="1" applyBorder="1" applyAlignment="1">
      <alignment horizontal="left"/>
    </xf>
    <xf numFmtId="0" fontId="1" fillId="0" borderId="1" xfId="0" applyFont="1" applyFill="1" applyBorder="1"/>
    <xf numFmtId="165" fontId="1" fillId="0" borderId="1" xfId="1" applyNumberFormat="1" applyFont="1" applyFill="1" applyBorder="1"/>
    <xf numFmtId="165" fontId="27" fillId="0" borderId="1" xfId="1" applyNumberFormat="1" applyFont="1" applyBorder="1"/>
    <xf numFmtId="165" fontId="27" fillId="0" borderId="1" xfId="1" applyNumberFormat="1" applyFont="1" applyBorder="1" applyAlignment="1">
      <alignment horizontal="left"/>
    </xf>
    <xf numFmtId="165" fontId="27" fillId="0" borderId="1" xfId="1" applyNumberFormat="1" applyFont="1" applyFill="1" applyBorder="1" applyAlignment="1">
      <alignment horizontal="left"/>
    </xf>
    <xf numFmtId="165" fontId="19" fillId="0" borderId="1" xfId="1" applyNumberFormat="1" applyFont="1" applyBorder="1"/>
    <xf numFmtId="3" fontId="16" fillId="0" borderId="11" xfId="0" applyNumberFormat="1" applyFont="1" applyBorder="1" applyAlignment="1">
      <alignment horizontal="center" vertical="center"/>
    </xf>
    <xf numFmtId="165" fontId="17" fillId="0" borderId="11" xfId="0" applyNumberFormat="1" applyFont="1" applyFill="1" applyBorder="1"/>
    <xf numFmtId="165" fontId="1" fillId="4" borderId="1" xfId="1" applyNumberFormat="1" applyFont="1" applyFill="1" applyBorder="1"/>
    <xf numFmtId="165" fontId="27" fillId="4" borderId="1" xfId="1" applyNumberFormat="1" applyFont="1" applyFill="1" applyBorder="1" applyAlignment="1">
      <alignment horizontal="left" vertical="center"/>
    </xf>
    <xf numFmtId="0" fontId="3" fillId="5" borderId="0" xfId="0" applyFont="1" applyFill="1" applyAlignment="1">
      <alignment horizontal="center"/>
    </xf>
    <xf numFmtId="0" fontId="13" fillId="5"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1" fillId="0" borderId="0" xfId="0" applyFont="1" applyAlignment="1">
      <alignment horizontal="center"/>
    </xf>
    <xf numFmtId="17" fontId="18" fillId="17" borderId="1" xfId="0" applyNumberFormat="1" applyFont="1" applyFill="1" applyBorder="1" applyAlignment="1">
      <alignment horizontal="center" vertical="center" wrapText="1"/>
    </xf>
    <xf numFmtId="1" fontId="1" fillId="0" borderId="0" xfId="0" applyNumberFormat="1" applyFont="1" applyAlignment="1">
      <alignment horizontal="right"/>
    </xf>
    <xf numFmtId="3" fontId="1" fillId="0" borderId="0" xfId="0" applyNumberFormat="1" applyFont="1" applyBorder="1" applyAlignment="1">
      <alignment horizontal="right"/>
    </xf>
    <xf numFmtId="0" fontId="21" fillId="0" borderId="0" xfId="0" applyFont="1"/>
    <xf numFmtId="0" fontId="28" fillId="5" borderId="0" xfId="0" applyFont="1" applyFill="1" applyAlignment="1">
      <alignment horizontal="center"/>
    </xf>
    <xf numFmtId="165" fontId="1" fillId="17" borderId="0" xfId="0" applyNumberFormat="1" applyFont="1" applyFill="1"/>
    <xf numFmtId="3" fontId="1" fillId="17" borderId="0" xfId="0" applyNumberFormat="1" applyFont="1" applyFill="1"/>
    <xf numFmtId="0" fontId="1" fillId="17" borderId="0" xfId="0" applyFont="1" applyFill="1" applyAlignment="1">
      <alignment horizontal="center"/>
    </xf>
    <xf numFmtId="165" fontId="1" fillId="0" borderId="0" xfId="0" applyNumberFormat="1" applyFont="1" applyAlignment="1">
      <alignment horizontal="center"/>
    </xf>
    <xf numFmtId="3" fontId="1" fillId="0" borderId="0" xfId="0" applyNumberFormat="1" applyFont="1" applyAlignment="1">
      <alignment horizontal="center"/>
    </xf>
    <xf numFmtId="1" fontId="1" fillId="0" borderId="0" xfId="0" applyNumberFormat="1" applyFont="1" applyAlignment="1">
      <alignment horizontal="center"/>
    </xf>
    <xf numFmtId="3" fontId="1" fillId="0" borderId="0" xfId="0" applyNumberFormat="1" applyFont="1" applyBorder="1" applyAlignment="1">
      <alignment horizontal="center"/>
    </xf>
    <xf numFmtId="165" fontId="1" fillId="17" borderId="0" xfId="0" applyNumberFormat="1" applyFont="1" applyFill="1" applyAlignment="1">
      <alignment horizontal="center"/>
    </xf>
    <xf numFmtId="0" fontId="0" fillId="0" borderId="0" xfId="0" applyAlignment="1">
      <alignment horizontal="center"/>
    </xf>
    <xf numFmtId="165" fontId="1" fillId="0" borderId="0" xfId="1" applyNumberFormat="1" applyFont="1" applyFill="1" applyAlignment="1">
      <alignment horizontal="center" vertical="center" wrapText="1"/>
    </xf>
    <xf numFmtId="165" fontId="1" fillId="0" borderId="0" xfId="0" applyNumberFormat="1" applyFont="1" applyFill="1"/>
    <xf numFmtId="165" fontId="1" fillId="0" borderId="0" xfId="0" applyNumberFormat="1" applyFont="1" applyFill="1" applyAlignment="1">
      <alignment horizontal="center"/>
    </xf>
    <xf numFmtId="3" fontId="1" fillId="0" borderId="0" xfId="0" applyNumberFormat="1" applyFont="1" applyFill="1" applyBorder="1" applyAlignment="1">
      <alignment horizontal="center"/>
    </xf>
    <xf numFmtId="165" fontId="1" fillId="0" borderId="0" xfId="1" applyNumberFormat="1" applyFont="1" applyFill="1" applyBorder="1" applyAlignment="1">
      <alignment horizontal="left" vertical="center"/>
    </xf>
    <xf numFmtId="165" fontId="1" fillId="4" borderId="6" xfId="1" applyNumberFormat="1" applyFont="1" applyFill="1" applyBorder="1" applyAlignment="1">
      <alignment horizontal="left" vertical="center"/>
    </xf>
    <xf numFmtId="3" fontId="1" fillId="0" borderId="6" xfId="0" applyNumberFormat="1" applyFont="1" applyBorder="1" applyAlignment="1">
      <alignment horizontal="center" vertical="center"/>
    </xf>
    <xf numFmtId="165" fontId="19" fillId="0" borderId="7" xfId="1" applyNumberFormat="1" applyFont="1" applyBorder="1" applyAlignment="1">
      <alignment horizontal="center" vertical="center"/>
    </xf>
    <xf numFmtId="3" fontId="16" fillId="0" borderId="8" xfId="0" applyNumberFormat="1" applyFont="1" applyFill="1" applyBorder="1" applyAlignment="1">
      <alignment horizontal="center" vertical="center"/>
    </xf>
    <xf numFmtId="1" fontId="19" fillId="0" borderId="7" xfId="0" applyNumberFormat="1" applyFont="1" applyBorder="1" applyAlignment="1">
      <alignment horizontal="center" vertical="center"/>
    </xf>
    <xf numFmtId="3" fontId="19" fillId="0" borderId="6" xfId="0" applyNumberFormat="1" applyFont="1" applyFill="1" applyBorder="1" applyAlignment="1">
      <alignment horizontal="center" vertical="center"/>
    </xf>
    <xf numFmtId="165" fontId="13" fillId="0" borderId="27" xfId="0" applyNumberFormat="1" applyFont="1" applyFill="1" applyBorder="1"/>
    <xf numFmtId="0" fontId="3" fillId="5" borderId="0" xfId="0" applyFont="1" applyFill="1" applyBorder="1" applyAlignment="1">
      <alignment horizontal="center"/>
    </xf>
    <xf numFmtId="3" fontId="1" fillId="0" borderId="1" xfId="0" applyNumberFormat="1" applyFont="1" applyBorder="1" applyAlignment="1">
      <alignment horizontal="center"/>
    </xf>
    <xf numFmtId="0" fontId="3" fillId="5" borderId="0" xfId="0" applyFont="1" applyFill="1" applyAlignment="1">
      <alignment horizontal="center"/>
    </xf>
    <xf numFmtId="0" fontId="13" fillId="5" borderId="0" xfId="0" applyFont="1" applyFill="1" applyAlignment="1">
      <alignment horizontal="center"/>
    </xf>
    <xf numFmtId="0" fontId="3" fillId="0" borderId="0" xfId="0" applyFont="1" applyFill="1" applyBorder="1" applyAlignment="1">
      <alignment horizontal="center"/>
    </xf>
    <xf numFmtId="0" fontId="28" fillId="5" borderId="0" xfId="0" applyFont="1" applyFill="1" applyAlignment="1">
      <alignment horizontal="center"/>
    </xf>
    <xf numFmtId="0" fontId="0" fillId="0" borderId="0" xfId="0" applyBorder="1"/>
    <xf numFmtId="3" fontId="1" fillId="0" borderId="8" xfId="0" applyNumberFormat="1" applyFont="1" applyBorder="1" applyAlignment="1">
      <alignment horizontal="center"/>
    </xf>
    <xf numFmtId="9" fontId="26" fillId="0" borderId="8" xfId="8" applyFont="1" applyBorder="1"/>
    <xf numFmtId="9" fontId="26" fillId="0" borderId="8" xfId="8" applyFont="1" applyFill="1" applyBorder="1"/>
    <xf numFmtId="17" fontId="21" fillId="2" borderId="1" xfId="0" quotePrefix="1" applyNumberFormat="1" applyFont="1" applyFill="1" applyBorder="1" applyAlignment="1">
      <alignment horizontal="center" vertical="top" wrapText="1"/>
    </xf>
    <xf numFmtId="3" fontId="27" fillId="17" borderId="7" xfId="0" applyNumberFormat="1" applyFont="1" applyFill="1" applyBorder="1" applyAlignment="1">
      <alignment horizontal="center" vertical="center"/>
    </xf>
    <xf numFmtId="3" fontId="27" fillId="17" borderId="1" xfId="0" applyNumberFormat="1" applyFont="1" applyFill="1" applyBorder="1" applyAlignment="1">
      <alignment horizontal="center" vertical="center"/>
    </xf>
    <xf numFmtId="3" fontId="1" fillId="0" borderId="1" xfId="0" applyNumberFormat="1" applyFont="1" applyFill="1" applyBorder="1"/>
    <xf numFmtId="1" fontId="1" fillId="0" borderId="0" xfId="0" applyNumberFormat="1" applyFont="1" applyFill="1" applyAlignment="1">
      <alignment horizontal="right"/>
    </xf>
    <xf numFmtId="0" fontId="1" fillId="0" borderId="0" xfId="0" applyFont="1" applyFill="1" applyAlignment="1">
      <alignment horizontal="center" vertical="center" wrapText="1"/>
    </xf>
    <xf numFmtId="17" fontId="18" fillId="0" borderId="0" xfId="0" applyNumberFormat="1" applyFont="1" applyFill="1" applyBorder="1" applyAlignment="1">
      <alignment horizontal="center" vertical="center" wrapText="1"/>
    </xf>
    <xf numFmtId="17" fontId="21" fillId="14" borderId="29" xfId="0" quotePrefix="1" applyNumberFormat="1" applyFont="1" applyFill="1" applyBorder="1" applyAlignment="1">
      <alignment horizontal="center" vertical="center" wrapText="1"/>
    </xf>
    <xf numFmtId="17" fontId="19" fillId="0" borderId="0" xfId="0" applyNumberFormat="1" applyFont="1" applyFill="1" applyBorder="1" applyAlignment="1">
      <alignment horizontal="left" vertical="center" wrapText="1"/>
    </xf>
    <xf numFmtId="165" fontId="1" fillId="4" borderId="29" xfId="1" applyNumberFormat="1" applyFont="1" applyFill="1" applyBorder="1" applyAlignment="1">
      <alignment horizontal="center" vertical="center"/>
    </xf>
    <xf numFmtId="165" fontId="1" fillId="17" borderId="29" xfId="0" applyNumberFormat="1" applyFont="1" applyFill="1" applyBorder="1"/>
    <xf numFmtId="165" fontId="1" fillId="4" borderId="0" xfId="1" applyNumberFormat="1" applyFont="1" applyFill="1" applyBorder="1" applyAlignment="1">
      <alignment horizontal="center" vertical="center"/>
    </xf>
    <xf numFmtId="1" fontId="1" fillId="0" borderId="0" xfId="0" applyNumberFormat="1" applyFont="1" applyFill="1" applyBorder="1" applyAlignment="1">
      <alignment horizontal="right"/>
    </xf>
    <xf numFmtId="165" fontId="1" fillId="4" borderId="0" xfId="1" applyNumberFormat="1" applyFont="1" applyFill="1" applyBorder="1" applyAlignment="1">
      <alignment horizontal="right" vertical="center"/>
    </xf>
    <xf numFmtId="3" fontId="1" fillId="0" borderId="0" xfId="0" applyNumberFormat="1" applyFont="1" applyBorder="1" applyAlignment="1">
      <alignment horizontal="right" vertical="center"/>
    </xf>
    <xf numFmtId="1" fontId="1" fillId="0" borderId="0" xfId="0" applyNumberFormat="1" applyFont="1" applyBorder="1" applyAlignment="1">
      <alignment horizontal="right"/>
    </xf>
    <xf numFmtId="165" fontId="1" fillId="0" borderId="0" xfId="1" applyNumberFormat="1" applyFont="1" applyBorder="1"/>
    <xf numFmtId="1" fontId="1" fillId="0" borderId="0" xfId="0" applyNumberFormat="1" applyFont="1" applyFill="1" applyBorder="1" applyAlignment="1">
      <alignment vertical="center"/>
    </xf>
    <xf numFmtId="3" fontId="1" fillId="0" borderId="0" xfId="0" applyNumberFormat="1" applyFont="1" applyBorder="1"/>
    <xf numFmtId="17" fontId="21" fillId="2" borderId="6" xfId="0" quotePrefix="1" applyNumberFormat="1" applyFont="1" applyFill="1" applyBorder="1" applyAlignment="1">
      <alignment horizontal="center" vertical="center" wrapText="1"/>
    </xf>
    <xf numFmtId="17" fontId="21" fillId="14" borderId="0" xfId="0" quotePrefix="1" applyNumberFormat="1" applyFont="1" applyFill="1" applyBorder="1" applyAlignment="1">
      <alignment horizontal="center" vertical="center" wrapText="1"/>
    </xf>
    <xf numFmtId="3" fontId="1" fillId="0" borderId="28" xfId="0" applyNumberFormat="1" applyFont="1" applyBorder="1" applyAlignment="1">
      <alignment horizontal="center" vertical="center"/>
    </xf>
    <xf numFmtId="3" fontId="27" fillId="0" borderId="0" xfId="0" applyNumberFormat="1" applyFont="1" applyFill="1" applyBorder="1" applyAlignment="1">
      <alignment horizontal="center" vertical="center"/>
    </xf>
    <xf numFmtId="165" fontId="27" fillId="0" borderId="0" xfId="1" applyNumberFormat="1" applyFont="1" applyFill="1" applyBorder="1" applyAlignment="1">
      <alignment horizontal="left" vertical="center"/>
    </xf>
    <xf numFmtId="3" fontId="27" fillId="0" borderId="1" xfId="0" applyNumberFormat="1" applyFont="1" applyFill="1" applyBorder="1" applyAlignment="1">
      <alignment horizontal="center" vertical="center"/>
    </xf>
    <xf numFmtId="3" fontId="19" fillId="0" borderId="30" xfId="0" applyNumberFormat="1" applyFont="1" applyFill="1" applyBorder="1" applyAlignment="1">
      <alignment horizontal="center" vertical="center"/>
    </xf>
    <xf numFmtId="17" fontId="21" fillId="2" borderId="6" xfId="0" applyNumberFormat="1" applyFont="1" applyFill="1" applyBorder="1" applyAlignment="1">
      <alignment horizontal="center" vertical="center" wrapText="1"/>
    </xf>
    <xf numFmtId="17" fontId="18" fillId="17" borderId="6" xfId="0" applyNumberFormat="1" applyFont="1" applyFill="1" applyBorder="1" applyAlignment="1">
      <alignment horizontal="center" vertical="center" wrapText="1"/>
    </xf>
    <xf numFmtId="1" fontId="19" fillId="0" borderId="0" xfId="0" applyNumberFormat="1" applyFont="1" applyFill="1" applyBorder="1" applyAlignment="1">
      <alignment horizontal="center" vertical="center"/>
    </xf>
    <xf numFmtId="165" fontId="19" fillId="0" borderId="0" xfId="1"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 fontId="27" fillId="0" borderId="7" xfId="0" applyNumberFormat="1" applyFont="1" applyBorder="1" applyAlignment="1">
      <alignment horizontal="center" vertical="center"/>
    </xf>
    <xf numFmtId="165" fontId="1" fillId="0" borderId="7" xfId="1" applyNumberFormat="1" applyFont="1" applyBorder="1" applyAlignment="1">
      <alignment horizontal="center" vertical="center"/>
    </xf>
    <xf numFmtId="165" fontId="28" fillId="0" borderId="27" xfId="0" applyNumberFormat="1" applyFont="1" applyBorder="1"/>
    <xf numFmtId="0" fontId="1" fillId="0" borderId="9" xfId="0" applyFont="1" applyBorder="1"/>
    <xf numFmtId="0" fontId="1" fillId="17" borderId="1" xfId="0" applyFont="1" applyFill="1" applyBorder="1"/>
    <xf numFmtId="3" fontId="1" fillId="0" borderId="1" xfId="0" applyNumberFormat="1" applyFont="1" applyFill="1" applyBorder="1" applyAlignment="1"/>
    <xf numFmtId="3" fontId="1" fillId="6" borderId="1" xfId="0" applyNumberFormat="1" applyFont="1" applyFill="1" applyBorder="1"/>
    <xf numFmtId="9" fontId="13" fillId="6" borderId="1" xfId="8" applyFont="1" applyFill="1" applyBorder="1"/>
    <xf numFmtId="9" fontId="13" fillId="6" borderId="1" xfId="8" applyFont="1" applyFill="1" applyBorder="1" applyAlignment="1">
      <alignment horizontal="right"/>
    </xf>
    <xf numFmtId="9" fontId="1" fillId="0" borderId="1" xfId="8" applyFont="1" applyFill="1" applyBorder="1" applyAlignment="1"/>
    <xf numFmtId="3" fontId="19" fillId="6" borderId="1" xfId="0" applyNumberFormat="1" applyFont="1" applyFill="1" applyBorder="1"/>
    <xf numFmtId="0" fontId="1" fillId="17" borderId="9" xfId="0" applyFont="1" applyFill="1" applyBorder="1"/>
    <xf numFmtId="0" fontId="1" fillId="17" borderId="11" xfId="0" applyFont="1" applyFill="1" applyBorder="1"/>
    <xf numFmtId="0" fontId="1" fillId="6" borderId="11" xfId="0" applyFont="1" applyFill="1" applyBorder="1"/>
    <xf numFmtId="3" fontId="1" fillId="6" borderId="9" xfId="0" applyNumberFormat="1" applyFont="1" applyFill="1" applyBorder="1"/>
    <xf numFmtId="3" fontId="1" fillId="6" borderId="11" xfId="0" applyNumberFormat="1" applyFont="1" applyFill="1" applyBorder="1"/>
    <xf numFmtId="0" fontId="1" fillId="6" borderId="0" xfId="0" applyFont="1" applyFill="1"/>
    <xf numFmtId="17" fontId="1" fillId="19" borderId="0" xfId="0" quotePrefix="1" applyNumberFormat="1" applyFont="1" applyFill="1"/>
    <xf numFmtId="3" fontId="1" fillId="0" borderId="0" xfId="0" applyNumberFormat="1" applyFont="1" applyFill="1"/>
    <xf numFmtId="9" fontId="13" fillId="0" borderId="1" xfId="8" applyFont="1" applyFill="1" applyBorder="1"/>
    <xf numFmtId="3" fontId="4" fillId="0" borderId="0" xfId="0" applyNumberFormat="1" applyFont="1" applyFill="1" applyBorder="1"/>
    <xf numFmtId="9" fontId="13" fillId="0" borderId="0" xfId="8" applyFont="1" applyFill="1" applyBorder="1"/>
    <xf numFmtId="3" fontId="13" fillId="0" borderId="0" xfId="0" applyNumberFormat="1" applyFont="1" applyFill="1" applyBorder="1"/>
    <xf numFmtId="9" fontId="13" fillId="0" borderId="0" xfId="8" applyFont="1" applyFill="1" applyBorder="1" applyAlignment="1">
      <alignment horizontal="right"/>
    </xf>
    <xf numFmtId="3" fontId="29" fillId="0" borderId="0" xfId="0" applyNumberFormat="1" applyFont="1" applyFill="1"/>
    <xf numFmtId="3" fontId="1" fillId="0" borderId="11" xfId="0" applyNumberFormat="1" applyFont="1" applyFill="1" applyBorder="1"/>
    <xf numFmtId="3" fontId="1" fillId="0" borderId="9" xfId="0" applyNumberFormat="1" applyFont="1" applyFill="1" applyBorder="1"/>
    <xf numFmtId="3" fontId="13" fillId="0" borderId="1" xfId="0" applyNumberFormat="1" applyFont="1" applyFill="1" applyBorder="1" applyAlignment="1">
      <alignment horizontal="right"/>
    </xf>
    <xf numFmtId="3" fontId="5" fillId="0" borderId="10" xfId="0" applyNumberFormat="1" applyFont="1" applyFill="1" applyBorder="1"/>
    <xf numFmtId="1" fontId="5" fillId="0" borderId="10" xfId="0" applyNumberFormat="1" applyFont="1" applyFill="1" applyBorder="1"/>
    <xf numFmtId="1" fontId="5" fillId="0" borderId="11" xfId="0" applyNumberFormat="1" applyFont="1" applyFill="1" applyBorder="1"/>
    <xf numFmtId="1" fontId="5" fillId="0" borderId="1" xfId="0" applyNumberFormat="1" applyFont="1" applyFill="1" applyBorder="1"/>
    <xf numFmtId="0" fontId="1" fillId="6" borderId="7" xfId="0" applyFont="1" applyFill="1" applyBorder="1"/>
    <xf numFmtId="0" fontId="10" fillId="0" borderId="0" xfId="0" applyFont="1" applyAlignment="1">
      <alignment vertical="center"/>
    </xf>
    <xf numFmtId="0" fontId="10" fillId="0" borderId="0" xfId="0" applyFont="1" applyAlignment="1"/>
    <xf numFmtId="0" fontId="10" fillId="16" borderId="0" xfId="0" applyFont="1" applyFill="1" applyAlignment="1"/>
    <xf numFmtId="0" fontId="16" fillId="0" borderId="0" xfId="0" applyFont="1" applyFill="1" applyAlignment="1">
      <alignment vertical="center"/>
    </xf>
    <xf numFmtId="0" fontId="21" fillId="15" borderId="7" xfId="0" applyFont="1" applyFill="1" applyBorder="1" applyAlignment="1" applyProtection="1">
      <alignment horizontal="left" vertical="center" wrapText="1"/>
    </xf>
    <xf numFmtId="1" fontId="1" fillId="0" borderId="0" xfId="0" applyNumberFormat="1" applyFont="1" applyFill="1" applyBorder="1"/>
    <xf numFmtId="1" fontId="1" fillId="0" borderId="0" xfId="0" applyNumberFormat="1" applyFont="1" applyFill="1"/>
    <xf numFmtId="0" fontId="30" fillId="0" borderId="0" xfId="0" applyFont="1" applyFill="1" applyAlignment="1">
      <alignment vertical="center"/>
    </xf>
    <xf numFmtId="0" fontId="10" fillId="0" borderId="0" xfId="0" applyFont="1" applyFill="1" applyBorder="1"/>
    <xf numFmtId="0" fontId="13" fillId="0" borderId="0" xfId="0" applyFont="1" applyFill="1" applyBorder="1"/>
    <xf numFmtId="3" fontId="13" fillId="0" borderId="0" xfId="0" applyNumberFormat="1" applyFont="1" applyFill="1" applyBorder="1" applyAlignment="1">
      <alignment horizontal="center"/>
    </xf>
    <xf numFmtId="0" fontId="20" fillId="0" borderId="0" xfId="0" applyFont="1" applyFill="1" applyBorder="1"/>
    <xf numFmtId="0" fontId="0" fillId="0" borderId="0" xfId="0" applyFill="1" applyAlignment="1">
      <alignment vertical="center"/>
    </xf>
    <xf numFmtId="0" fontId="0" fillId="0" borderId="0" xfId="0" applyFill="1" applyAlignment="1">
      <alignment horizontal="left" vertical="center"/>
    </xf>
    <xf numFmtId="0" fontId="0" fillId="0" borderId="0" xfId="0" applyNumberFormat="1" applyFill="1" applyAlignment="1">
      <alignment vertical="center"/>
    </xf>
    <xf numFmtId="1" fontId="0" fillId="0" borderId="0" xfId="0" applyNumberFormat="1" applyFill="1" applyAlignment="1">
      <alignment horizontal="left" vertical="center"/>
    </xf>
    <xf numFmtId="1" fontId="0" fillId="0" borderId="0" xfId="0" applyNumberFormat="1" applyFill="1" applyAlignment="1">
      <alignment vertical="center"/>
    </xf>
    <xf numFmtId="0" fontId="3" fillId="5" borderId="0" xfId="0" applyFont="1" applyFill="1" applyAlignment="1">
      <alignment horizontal="center"/>
    </xf>
    <xf numFmtId="0" fontId="1" fillId="0" borderId="0" xfId="0" applyFont="1" applyAlignment="1" applyProtection="1">
      <alignment horizontal="center" vertical="center"/>
      <protection locked="0"/>
    </xf>
    <xf numFmtId="165" fontId="1" fillId="0" borderId="0" xfId="0" applyNumberFormat="1" applyFont="1" applyAlignment="1" applyProtection="1">
      <alignment horizontal="center" vertical="center"/>
      <protection locked="0"/>
    </xf>
    <xf numFmtId="0" fontId="0" fillId="0" borderId="0" xfId="0" applyProtection="1">
      <protection locked="0"/>
    </xf>
    <xf numFmtId="0" fontId="5"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0" fillId="0" borderId="7" xfId="0" applyFont="1" applyFill="1" applyBorder="1" applyProtection="1">
      <protection locked="0"/>
    </xf>
    <xf numFmtId="0" fontId="1" fillId="0" borderId="0" xfId="0" applyFont="1" applyProtection="1">
      <protection locked="0"/>
    </xf>
    <xf numFmtId="0" fontId="10" fillId="0" borderId="0" xfId="0" applyFont="1" applyFill="1" applyBorder="1" applyProtection="1">
      <protection locked="0"/>
    </xf>
    <xf numFmtId="0" fontId="10" fillId="0" borderId="8" xfId="0" applyFont="1" applyFill="1" applyBorder="1" applyProtection="1">
      <protection locked="0"/>
    </xf>
    <xf numFmtId="0" fontId="14" fillId="0" borderId="9" xfId="0" applyFont="1" applyBorder="1" applyAlignment="1" applyProtection="1">
      <alignment wrapText="1"/>
      <protection locked="0"/>
    </xf>
    <xf numFmtId="1" fontId="1" fillId="0" borderId="0" xfId="0" applyNumberFormat="1" applyFont="1" applyProtection="1">
      <protection locked="0"/>
    </xf>
    <xf numFmtId="3" fontId="0" fillId="0" borderId="0" xfId="0" applyNumberFormat="1" applyProtection="1">
      <protection locked="0"/>
    </xf>
    <xf numFmtId="0" fontId="20" fillId="0" borderId="0" xfId="0" applyFont="1" applyProtection="1">
      <protection locked="0"/>
    </xf>
    <xf numFmtId="3" fontId="10" fillId="0" borderId="0" xfId="0" applyNumberFormat="1" applyFont="1" applyFill="1" applyBorder="1" applyAlignment="1" applyProtection="1">
      <alignment horizontal="center" vertical="center"/>
      <protection locked="0"/>
    </xf>
    <xf numFmtId="3" fontId="10" fillId="0" borderId="0" xfId="0" applyNumberFormat="1" applyFont="1" applyFill="1" applyBorder="1" applyProtection="1">
      <protection locked="0"/>
    </xf>
    <xf numFmtId="3" fontId="17" fillId="17" borderId="1" xfId="0" applyNumberFormat="1" applyFont="1" applyFill="1" applyBorder="1" applyAlignment="1" applyProtection="1">
      <alignment horizontal="center" vertical="center"/>
      <protection locked="0"/>
    </xf>
    <xf numFmtId="0" fontId="10" fillId="0" borderId="0" xfId="0" applyFont="1" applyProtection="1">
      <protection locked="0"/>
    </xf>
    <xf numFmtId="3" fontId="17" fillId="0" borderId="1" xfId="0" applyNumberFormat="1" applyFont="1" applyBorder="1" applyAlignment="1" applyProtection="1">
      <alignment horizontal="center" vertical="center"/>
      <protection locked="0"/>
    </xf>
    <xf numFmtId="0" fontId="14" fillId="0" borderId="0" xfId="0" applyFont="1" applyFill="1" applyBorder="1" applyAlignment="1" applyProtection="1">
      <alignment wrapText="1"/>
      <protection locked="0"/>
    </xf>
    <xf numFmtId="3" fontId="14" fillId="0" borderId="0" xfId="0" applyNumberFormat="1" applyFont="1" applyFill="1" applyBorder="1" applyAlignment="1" applyProtection="1">
      <alignment horizontal="right"/>
      <protection locked="0"/>
    </xf>
    <xf numFmtId="3" fontId="14" fillId="0" borderId="0" xfId="0" applyNumberFormat="1" applyFont="1" applyFill="1" applyBorder="1" applyAlignment="1" applyProtection="1">
      <protection locked="0"/>
    </xf>
    <xf numFmtId="165" fontId="14" fillId="0" borderId="1" xfId="1" applyNumberFormat="1" applyFont="1" applyBorder="1" applyProtection="1"/>
    <xf numFmtId="3" fontId="17" fillId="0" borderId="1" xfId="0" applyNumberFormat="1" applyFont="1" applyBorder="1" applyAlignment="1">
      <alignment horizontal="center" vertical="center"/>
    </xf>
    <xf numFmtId="3" fontId="17" fillId="17" borderId="1" xfId="0" applyNumberFormat="1" applyFont="1" applyFill="1" applyBorder="1" applyAlignment="1">
      <alignment horizontal="center" vertical="center"/>
    </xf>
    <xf numFmtId="165" fontId="13" fillId="0" borderId="31" xfId="0" applyNumberFormat="1" applyFont="1" applyBorder="1"/>
    <xf numFmtId="165" fontId="28" fillId="0" borderId="26" xfId="0" applyNumberFormat="1" applyFont="1" applyBorder="1"/>
    <xf numFmtId="0" fontId="3" fillId="5" borderId="0" xfId="0" applyFont="1" applyFill="1" applyAlignment="1">
      <alignment horizontal="center"/>
    </xf>
    <xf numFmtId="0" fontId="13" fillId="5" borderId="0" xfId="0" applyFont="1" applyFill="1" applyAlignment="1">
      <alignment horizontal="center"/>
    </xf>
    <xf numFmtId="0" fontId="13" fillId="0" borderId="0" xfId="0" applyFont="1" applyAlignment="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28" fillId="5" borderId="0" xfId="0" applyFont="1" applyFill="1" applyAlignment="1">
      <alignment horizontal="center"/>
    </xf>
    <xf numFmtId="3" fontId="10" fillId="20" borderId="1" xfId="0" applyNumberFormat="1" applyFont="1" applyFill="1" applyBorder="1" applyAlignment="1">
      <alignment horizontal="center" vertical="center"/>
    </xf>
    <xf numFmtId="0" fontId="4" fillId="0" borderId="0" xfId="0" applyFont="1" applyFill="1" applyAlignment="1">
      <alignment horizontal="center" vertical="top" wrapText="1"/>
    </xf>
    <xf numFmtId="0" fontId="4" fillId="6" borderId="0" xfId="0" applyFont="1" applyFill="1" applyAlignment="1">
      <alignment vertical="top" wrapText="1"/>
    </xf>
    <xf numFmtId="0" fontId="4" fillId="6" borderId="0" xfId="0" applyFont="1" applyFill="1" applyAlignment="1">
      <alignment horizontal="center" vertical="top" wrapText="1"/>
    </xf>
    <xf numFmtId="3" fontId="1" fillId="6" borderId="0" xfId="0" applyNumberFormat="1" applyFont="1" applyFill="1" applyAlignment="1">
      <alignment vertical="top"/>
    </xf>
    <xf numFmtId="0" fontId="4" fillId="6" borderId="0" xfId="0" applyFont="1" applyFill="1" applyAlignment="1">
      <alignment horizontal="center" vertical="top"/>
    </xf>
    <xf numFmtId="0" fontId="1" fillId="16" borderId="0" xfId="0" applyFont="1" applyFill="1"/>
    <xf numFmtId="3" fontId="1" fillId="0" borderId="0" xfId="0" applyNumberFormat="1" applyFont="1" applyFill="1" applyBorder="1" applyAlignment="1">
      <alignment horizontal="right"/>
    </xf>
    <xf numFmtId="17" fontId="21" fillId="2" borderId="9" xfId="0" quotePrefix="1" applyNumberFormat="1" applyFont="1" applyFill="1" applyBorder="1" applyAlignment="1">
      <alignment horizontal="center" vertical="center" wrapText="1"/>
    </xf>
    <xf numFmtId="3" fontId="1" fillId="0" borderId="2" xfId="0" applyNumberFormat="1" applyFont="1" applyBorder="1" applyAlignment="1">
      <alignment horizontal="right" vertical="center"/>
    </xf>
    <xf numFmtId="0" fontId="5" fillId="0" borderId="0" xfId="0" applyFont="1" applyBorder="1"/>
    <xf numFmtId="0" fontId="5" fillId="0" borderId="25" xfId="0" applyFont="1" applyFill="1" applyBorder="1"/>
    <xf numFmtId="3" fontId="1" fillId="0" borderId="27" xfId="0" applyNumberFormat="1" applyFont="1" applyFill="1" applyBorder="1"/>
    <xf numFmtId="3" fontId="13" fillId="0" borderId="26" xfId="0" applyNumberFormat="1" applyFont="1" applyFill="1" applyBorder="1"/>
    <xf numFmtId="1" fontId="13" fillId="0" borderId="26" xfId="0" applyNumberFormat="1" applyFont="1" applyFill="1" applyBorder="1"/>
    <xf numFmtId="3" fontId="13" fillId="0" borderId="27" xfId="0" applyNumberFormat="1" applyFont="1" applyFill="1" applyBorder="1"/>
    <xf numFmtId="0" fontId="1" fillId="17" borderId="1" xfId="0" applyFont="1" applyFill="1" applyBorder="1" applyAlignment="1">
      <alignment vertical="top" wrapText="1"/>
    </xf>
    <xf numFmtId="0" fontId="10" fillId="6" borderId="7" xfId="0" applyFont="1" applyFill="1" applyBorder="1" applyProtection="1">
      <protection locked="0"/>
    </xf>
    <xf numFmtId="0" fontId="10" fillId="6" borderId="8" xfId="0" applyFont="1" applyFill="1" applyBorder="1" applyProtection="1">
      <protection locked="0"/>
    </xf>
    <xf numFmtId="3" fontId="19" fillId="6" borderId="9" xfId="0" applyNumberFormat="1" applyFont="1" applyFill="1" applyBorder="1"/>
    <xf numFmtId="3" fontId="1" fillId="6" borderId="29" xfId="0" applyNumberFormat="1" applyFont="1" applyFill="1" applyBorder="1"/>
    <xf numFmtId="3" fontId="1" fillId="6" borderId="32" xfId="0" applyNumberFormat="1" applyFont="1" applyFill="1" applyBorder="1"/>
    <xf numFmtId="1" fontId="1" fillId="6" borderId="29" xfId="0" applyNumberFormat="1" applyFont="1" applyFill="1" applyBorder="1"/>
    <xf numFmtId="1" fontId="1" fillId="6" borderId="33" xfId="0" applyNumberFormat="1" applyFont="1" applyFill="1" applyBorder="1"/>
    <xf numFmtId="1" fontId="1" fillId="6" borderId="6" xfId="0" applyNumberFormat="1" applyFont="1" applyFill="1" applyBorder="1"/>
    <xf numFmtId="0" fontId="28" fillId="0" borderId="0" xfId="0" applyFont="1" applyFill="1" applyAlignment="1">
      <alignment horizontal="left"/>
    </xf>
    <xf numFmtId="9" fontId="1" fillId="0" borderId="27" xfId="8" applyFont="1" applyBorder="1"/>
    <xf numFmtId="165" fontId="13" fillId="0" borderId="31" xfId="0" applyNumberFormat="1" applyFont="1" applyFill="1" applyBorder="1"/>
    <xf numFmtId="165" fontId="13" fillId="0" borderId="26" xfId="0" applyNumberFormat="1" applyFont="1" applyFill="1" applyBorder="1"/>
    <xf numFmtId="3" fontId="27" fillId="0" borderId="6" xfId="0" applyNumberFormat="1" applyFont="1" applyFill="1" applyBorder="1" applyAlignment="1">
      <alignment horizontal="center" vertical="center"/>
    </xf>
    <xf numFmtId="9" fontId="13" fillId="0" borderId="27" xfId="8" applyFont="1" applyBorder="1"/>
    <xf numFmtId="0" fontId="32" fillId="12" borderId="0" xfId="0" applyFont="1" applyFill="1" applyBorder="1" applyAlignment="1" applyProtection="1"/>
    <xf numFmtId="0" fontId="32" fillId="0" borderId="0" xfId="0" applyFont="1" applyFill="1" applyBorder="1" applyAlignment="1" applyProtection="1"/>
    <xf numFmtId="0" fontId="0" fillId="21" borderId="0" xfId="0" applyFont="1" applyFill="1" applyBorder="1" applyAlignment="1" applyProtection="1"/>
    <xf numFmtId="0" fontId="0" fillId="21" borderId="0" xfId="0" applyFill="1"/>
    <xf numFmtId="0" fontId="0" fillId="0" borderId="0" xfId="0" applyFont="1" applyFill="1" applyBorder="1" applyAlignment="1" applyProtection="1"/>
    <xf numFmtId="0" fontId="0" fillId="22" borderId="0" xfId="0" applyFont="1" applyFill="1" applyBorder="1" applyAlignment="1" applyProtection="1"/>
    <xf numFmtId="0" fontId="32" fillId="22" borderId="0" xfId="0" applyFont="1" applyFill="1" applyBorder="1" applyAlignment="1" applyProtection="1"/>
    <xf numFmtId="0" fontId="0" fillId="22" borderId="0" xfId="0" applyFill="1"/>
    <xf numFmtId="0" fontId="32" fillId="21" borderId="0" xfId="0" applyFont="1" applyFill="1" applyBorder="1" applyAlignment="1" applyProtection="1"/>
    <xf numFmtId="0" fontId="32" fillId="0" borderId="0" xfId="0" applyFont="1" applyFill="1" applyBorder="1" applyAlignment="1" applyProtection="1">
      <alignment vertical="top"/>
    </xf>
    <xf numFmtId="0" fontId="0" fillId="0" borderId="0" xfId="0" applyFont="1" applyFill="1" applyBorder="1" applyAlignment="1" applyProtection="1">
      <alignment vertical="top" wrapText="1"/>
    </xf>
    <xf numFmtId="0" fontId="32" fillId="23" borderId="0" xfId="0" applyFont="1" applyFill="1" applyBorder="1" applyAlignment="1" applyProtection="1"/>
    <xf numFmtId="0" fontId="0" fillId="23" borderId="0" xfId="0" applyFill="1"/>
    <xf numFmtId="0" fontId="32" fillId="24" borderId="0" xfId="0" applyFont="1" applyFill="1" applyBorder="1" applyAlignment="1" applyProtection="1"/>
    <xf numFmtId="0" fontId="0" fillId="24" borderId="0" xfId="0" applyFill="1"/>
    <xf numFmtId="0" fontId="16" fillId="0" borderId="0" xfId="0" applyFont="1" applyFill="1"/>
    <xf numFmtId="0" fontId="16" fillId="0" borderId="0" xfId="0" applyFont="1" applyFill="1" applyAlignment="1">
      <alignment horizontal="left" vertical="center"/>
    </xf>
    <xf numFmtId="0" fontId="16" fillId="0" borderId="0" xfId="0" applyFont="1" applyFill="1" applyAlignment="1">
      <alignment horizontal="left" vertical="center" wrapText="1"/>
    </xf>
    <xf numFmtId="0" fontId="16" fillId="0" borderId="0" xfId="0" applyFont="1" applyFill="1" applyAlignment="1">
      <alignment horizontal="left"/>
    </xf>
    <xf numFmtId="0" fontId="16" fillId="0" borderId="0" xfId="0" applyFont="1" applyFill="1" applyAlignment="1">
      <alignment wrapText="1"/>
    </xf>
    <xf numFmtId="3" fontId="16" fillId="0" borderId="0" xfId="0" applyNumberFormat="1" applyFont="1" applyFill="1" applyAlignment="1">
      <alignment horizontal="left" vertical="center"/>
    </xf>
    <xf numFmtId="0" fontId="16" fillId="0" borderId="0" xfId="0" applyNumberFormat="1" applyFont="1" applyFill="1" applyAlignment="1">
      <alignment horizontal="left" vertical="center"/>
    </xf>
    <xf numFmtId="0" fontId="16" fillId="0" borderId="0" xfId="0" applyFont="1" applyFill="1" applyAlignment="1">
      <alignment vertical="center" wrapText="1"/>
    </xf>
    <xf numFmtId="0" fontId="16" fillId="0" borderId="0" xfId="0" applyNumberFormat="1" applyFont="1" applyFill="1" applyAlignment="1">
      <alignment horizontal="left" vertical="top"/>
    </xf>
    <xf numFmtId="0" fontId="16" fillId="0" borderId="0" xfId="0" applyFont="1" applyFill="1" applyAlignment="1"/>
    <xf numFmtId="0" fontId="10" fillId="0" borderId="0" xfId="0" applyNumberFormat="1" applyFont="1" applyFill="1" applyAlignment="1">
      <alignment horizontal="left" vertical="center"/>
    </xf>
    <xf numFmtId="0" fontId="10" fillId="0" borderId="0" xfId="0" applyFont="1" applyAlignment="1">
      <alignment horizontal="left"/>
    </xf>
    <xf numFmtId="0" fontId="18" fillId="25" borderId="22" xfId="0" applyFont="1" applyFill="1" applyBorder="1" applyAlignment="1">
      <alignment horizontal="left" vertical="top" wrapText="1"/>
    </xf>
    <xf numFmtId="0" fontId="18" fillId="25" borderId="21" xfId="0" applyFont="1" applyFill="1" applyBorder="1" applyAlignment="1">
      <alignment vertical="top" wrapText="1"/>
    </xf>
    <xf numFmtId="3" fontId="10" fillId="0" borderId="0" xfId="0" applyNumberFormat="1" applyFont="1" applyFill="1" applyAlignment="1">
      <alignment horizontal="left" vertical="center"/>
    </xf>
    <xf numFmtId="0" fontId="10" fillId="0" borderId="0" xfId="0" applyFont="1" applyFill="1" applyAlignment="1">
      <alignment vertical="center"/>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3" fillId="7" borderId="19" xfId="0" applyFont="1" applyFill="1" applyBorder="1" applyAlignment="1">
      <alignment horizontal="center" vertical="top" wrapText="1"/>
    </xf>
    <xf numFmtId="0" fontId="3" fillId="7" borderId="20" xfId="0" applyFont="1" applyFill="1" applyBorder="1" applyAlignment="1">
      <alignment horizontal="center" vertical="top" wrapText="1"/>
    </xf>
    <xf numFmtId="0" fontId="15" fillId="4" borderId="14" xfId="2" applyFont="1" applyFill="1" applyBorder="1" applyAlignment="1">
      <alignment horizontal="center" vertical="center"/>
    </xf>
    <xf numFmtId="49" fontId="15" fillId="4" borderId="14" xfId="2" applyNumberFormat="1" applyFont="1" applyFill="1" applyBorder="1" applyAlignment="1">
      <alignment horizontal="center" vertical="center"/>
    </xf>
    <xf numFmtId="0" fontId="15" fillId="4" borderId="16" xfId="2" applyFont="1" applyFill="1" applyBorder="1" applyAlignment="1">
      <alignment horizontal="center" vertical="center"/>
    </xf>
    <xf numFmtId="0" fontId="15" fillId="4" borderId="15" xfId="2" applyFont="1" applyFill="1" applyBorder="1" applyAlignment="1">
      <alignment horizontal="center" vertical="center"/>
    </xf>
    <xf numFmtId="49" fontId="15" fillId="4" borderId="16" xfId="2" applyNumberFormat="1" applyFont="1" applyFill="1" applyBorder="1" applyAlignment="1">
      <alignment horizontal="center" vertic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10" fillId="0" borderId="2" xfId="0" applyFont="1" applyBorder="1" applyAlignment="1" applyProtection="1">
      <alignment horizontal="center"/>
      <protection locked="0"/>
    </xf>
    <xf numFmtId="0" fontId="10" fillId="0" borderId="0" xfId="0" applyFont="1" applyAlignment="1" applyProtection="1">
      <alignment horizontal="center"/>
      <protection locked="0"/>
    </xf>
    <xf numFmtId="0" fontId="4" fillId="0" borderId="0" xfId="0" applyFont="1" applyAlignment="1">
      <alignment horizontal="left" vertical="top" wrapText="1"/>
    </xf>
    <xf numFmtId="0" fontId="10" fillId="0" borderId="2" xfId="0" applyFont="1" applyBorder="1" applyAlignment="1">
      <alignment horizontal="center"/>
    </xf>
    <xf numFmtId="0" fontId="10" fillId="0" borderId="0" xfId="0" applyFont="1" applyAlignment="1">
      <alignment horizontal="center"/>
    </xf>
    <xf numFmtId="0" fontId="3" fillId="18" borderId="0" xfId="0" applyFont="1" applyFill="1" applyAlignment="1">
      <alignment horizontal="left" vertical="top" wrapText="1"/>
    </xf>
    <xf numFmtId="0" fontId="3" fillId="5" borderId="0" xfId="0" applyFont="1" applyFill="1" applyAlignment="1">
      <alignment horizontal="center"/>
    </xf>
    <xf numFmtId="17" fontId="19" fillId="0" borderId="0" xfId="0" applyNumberFormat="1" applyFont="1" applyFill="1" applyBorder="1" applyAlignment="1">
      <alignment horizontal="center" vertical="center" wrapText="1"/>
    </xf>
    <xf numFmtId="0" fontId="1" fillId="0" borderId="0" xfId="0" applyFont="1" applyFill="1" applyBorder="1" applyAlignment="1">
      <alignment horizontal="center"/>
    </xf>
    <xf numFmtId="0" fontId="13" fillId="5" borderId="0" xfId="0" applyFont="1" applyFill="1" applyAlignment="1">
      <alignment horizontal="center"/>
    </xf>
    <xf numFmtId="0" fontId="13" fillId="0" borderId="0" xfId="0" applyFont="1" applyAlignment="1">
      <alignment horizontal="center"/>
    </xf>
    <xf numFmtId="0" fontId="3" fillId="0" borderId="0" xfId="0" applyFont="1" applyFill="1" applyBorder="1" applyAlignment="1">
      <alignment horizontal="center"/>
    </xf>
    <xf numFmtId="165" fontId="1" fillId="14" borderId="0" xfId="1" applyNumberFormat="1" applyFont="1" applyFill="1" applyBorder="1" applyAlignment="1">
      <alignment horizontal="center" vertical="center" wrapText="1"/>
    </xf>
    <xf numFmtId="165" fontId="1" fillId="14" borderId="0" xfId="1" applyNumberFormat="1" applyFont="1" applyFill="1" applyAlignment="1">
      <alignment horizontal="center" vertical="center" wrapText="1"/>
    </xf>
    <xf numFmtId="17" fontId="18" fillId="0" borderId="1" xfId="0" quotePrefix="1" applyNumberFormat="1" applyFont="1" applyFill="1" applyBorder="1" applyAlignment="1">
      <alignment horizontal="center" vertical="center" wrapText="1"/>
    </xf>
    <xf numFmtId="17" fontId="21" fillId="0" borderId="1" xfId="0" quotePrefix="1" applyNumberFormat="1" applyFont="1" applyFill="1" applyBorder="1" applyAlignment="1">
      <alignment horizontal="center" vertical="center" wrapText="1"/>
    </xf>
    <xf numFmtId="0" fontId="28" fillId="5" borderId="0" xfId="0" applyFont="1" applyFill="1" applyAlignment="1">
      <alignment horizontal="center"/>
    </xf>
    <xf numFmtId="0" fontId="28" fillId="6" borderId="0" xfId="0" applyFont="1" applyFill="1" applyAlignment="1">
      <alignment horizontal="left"/>
    </xf>
    <xf numFmtId="0" fontId="3" fillId="0" borderId="0" xfId="0" applyFont="1" applyFill="1" applyAlignment="1">
      <alignment horizontal="center"/>
    </xf>
    <xf numFmtId="0" fontId="3" fillId="5" borderId="4" xfId="0" applyFont="1" applyFill="1" applyBorder="1" applyAlignment="1">
      <alignment horizontal="center"/>
    </xf>
  </cellXfs>
  <cellStyles count="9">
    <cellStyle name="Comma" xfId="1" builtinId="3"/>
    <cellStyle name="Normal" xfId="0" builtinId="0"/>
    <cellStyle name="Output" xfId="2" builtinId="21"/>
    <cellStyle name="Percent" xfId="8" builtinId="5"/>
    <cellStyle name="Style 1" xfId="3"/>
    <cellStyle name="Style 2" xfId="4"/>
    <cellStyle name="Style 3" xfId="5"/>
    <cellStyle name="Style 4" xfId="6"/>
    <cellStyle name="Style 5" xfId="7"/>
  </cellStyles>
  <dxfs count="114">
    <dxf>
      <font>
        <color rgb="FF9C0006"/>
      </font>
      <fill>
        <patternFill>
          <bgColor rgb="FFFFC7CE"/>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EB9C"/>
      <color rgb="FFFFC7CE"/>
      <color rgb="FFEE5859"/>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1</xdr:col>
      <xdr:colOff>1359110</xdr:colOff>
      <xdr:row>46</xdr:row>
      <xdr:rowOff>171630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655300"/>
          <a:ext cx="4083260" cy="3486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on%20Debbah/Documents/Suivi%20des%20march&#233;s%20-%20JMMI/01%20-%20Enqu&#234;tes/02%20-%20F&#233;vrier%202020/02%20-%20Produits%20finaux/REACH_CAR_JMMI_Dataset_Fev%202020%20-%20version%20avec%20formules%20-%20AVEC%20nouvelles%20unit&#233;s%20ME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non%20Debbah/Documents/Suivi%20des%20march&#233;s%20-%20Enqu&#234;tes/01%20-%20Janvier%202020/CAR1903_JMMI_Analysis_Janv%202020%20-%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onnées"/>
      <sheetName val="Nettoyage des données"/>
      <sheetName val="Cotations"/>
      <sheetName val="Prix Min-Max"/>
      <sheetName val="Prix médians"/>
      <sheetName val="Coût médian du PMAS"/>
      <sheetName val="Comparaison Janvier - Février"/>
      <sheetName val="Evolution catégories PMAS"/>
      <sheetName val="Comp. médianes PMAS - Janv Fév"/>
      <sheetName val="Evolution tous produits"/>
      <sheetName val="Questionnaire KOBO"/>
      <sheetName val="Choix KOBO"/>
    </sheetNames>
    <sheetDataSet>
      <sheetData sheetId="0" refreshError="1"/>
      <sheetData sheetId="1" refreshError="1"/>
      <sheetData sheetId="2" refreshError="1"/>
      <sheetData sheetId="3" refreshError="1"/>
      <sheetData sheetId="4" refreshError="1"/>
      <sheetData sheetId="5">
        <row r="4">
          <cell r="B4">
            <v>1000</v>
          </cell>
        </row>
        <row r="9">
          <cell r="K9">
            <v>300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brutes"/>
      <sheetName val="Cotations"/>
      <sheetName val="Prix Min-Max"/>
      <sheetName val="Prix médians - nov 2019"/>
      <sheetName val="Prix médians - janv 2020"/>
      <sheetName val="Comparaison nov-janv"/>
      <sheetName val="Prix medians PMAS - nov 2019"/>
      <sheetName val="Prix medians PMAS - janv 2020"/>
      <sheetName val="Comp. médianes PMAS - nov janv"/>
      <sheetName val="Produits_supp"/>
    </sheetNames>
    <sheetDataSet>
      <sheetData sheetId="0">
        <row r="1">
          <cell r="K1">
            <v>0</v>
          </cell>
          <cell r="L1">
            <v>0</v>
          </cell>
          <cell r="AQ1">
            <v>0</v>
          </cell>
          <cell r="AY1">
            <v>0</v>
          </cell>
          <cell r="BU1">
            <v>0</v>
          </cell>
          <cell r="BY1">
            <v>0</v>
          </cell>
          <cell r="CA1">
            <v>0</v>
          </cell>
        </row>
        <row r="2">
          <cell r="K2" t="str">
            <v>Commune</v>
          </cell>
          <cell r="L2" t="str">
            <v>Ville/localité</v>
          </cell>
          <cell r="AQ2" t="str">
            <v>Quel est le prix de cet article ?</v>
          </cell>
          <cell r="AY2" t="str">
            <v>Quel est le prix de cet article ?</v>
          </cell>
          <cell r="BU2" t="str">
            <v>Quel est le prix de cet article à la pièce ?</v>
          </cell>
          <cell r="BY2" t="str">
            <v>Quel est le prix de cet article (fagot de bois de taille moyenne) ?</v>
          </cell>
          <cell r="CA2" t="str">
            <v>Quel est le prix de cet article pour 1 litre ?</v>
          </cell>
        </row>
        <row r="3">
          <cell r="K3" t="str">
            <v>bangassou</v>
          </cell>
          <cell r="L3" t="str">
            <v>bangassou</v>
          </cell>
          <cell r="BY3">
            <v>0</v>
          </cell>
          <cell r="CA3">
            <v>1500</v>
          </cell>
        </row>
        <row r="4">
          <cell r="K4" t="str">
            <v>bambari</v>
          </cell>
          <cell r="L4" t="str">
            <v>bambari</v>
          </cell>
          <cell r="BY4">
            <v>0</v>
          </cell>
        </row>
        <row r="5">
          <cell r="K5" t="str">
            <v>bangassou</v>
          </cell>
          <cell r="L5" t="str">
            <v>bangassou</v>
          </cell>
          <cell r="AQ5">
            <v>7000</v>
          </cell>
          <cell r="AY5">
            <v>0</v>
          </cell>
          <cell r="BU5">
            <v>2000</v>
          </cell>
          <cell r="BY5">
            <v>0</v>
          </cell>
        </row>
        <row r="6">
          <cell r="K6" t="str">
            <v>bangassou</v>
          </cell>
          <cell r="L6" t="str">
            <v>bangassou</v>
          </cell>
          <cell r="AY6">
            <v>7000</v>
          </cell>
          <cell r="BU6">
            <v>2500</v>
          </cell>
          <cell r="BY6">
            <v>0</v>
          </cell>
        </row>
        <row r="7">
          <cell r="K7" t="str">
            <v>bangassou</v>
          </cell>
          <cell r="L7" t="str">
            <v>bangassou</v>
          </cell>
          <cell r="AY7">
            <v>6000</v>
          </cell>
          <cell r="BU7">
            <v>0</v>
          </cell>
          <cell r="BY7">
            <v>0</v>
          </cell>
        </row>
        <row r="8">
          <cell r="K8" t="str">
            <v>bangassou</v>
          </cell>
          <cell r="L8" t="str">
            <v>bangassou</v>
          </cell>
          <cell r="AQ8">
            <v>8000</v>
          </cell>
          <cell r="AY8">
            <v>6000</v>
          </cell>
          <cell r="BU8">
            <v>2000</v>
          </cell>
          <cell r="BY8">
            <v>0</v>
          </cell>
        </row>
        <row r="9">
          <cell r="K9" t="str">
            <v>bangassou</v>
          </cell>
          <cell r="L9" t="str">
            <v>bangassou</v>
          </cell>
          <cell r="AQ9">
            <v>8000</v>
          </cell>
          <cell r="AY9">
            <v>6000</v>
          </cell>
          <cell r="BU9">
            <v>0</v>
          </cell>
          <cell r="BY9">
            <v>0</v>
          </cell>
        </row>
        <row r="10">
          <cell r="K10" t="str">
            <v>bangassou</v>
          </cell>
          <cell r="L10" t="str">
            <v>bangassou</v>
          </cell>
          <cell r="AQ10">
            <v>7000</v>
          </cell>
          <cell r="AY10">
            <v>8000</v>
          </cell>
          <cell r="BU10">
            <v>2500</v>
          </cell>
          <cell r="BY10">
            <v>0</v>
          </cell>
        </row>
        <row r="11">
          <cell r="K11" t="str">
            <v>bangassou</v>
          </cell>
          <cell r="L11" t="str">
            <v>bangassou</v>
          </cell>
          <cell r="BU11">
            <v>2500</v>
          </cell>
          <cell r="BY11">
            <v>0</v>
          </cell>
        </row>
        <row r="12">
          <cell r="K12" t="str">
            <v>bangassou</v>
          </cell>
          <cell r="L12" t="str">
            <v>bangassou</v>
          </cell>
          <cell r="AQ12">
            <v>8000</v>
          </cell>
          <cell r="AY12">
            <v>0</v>
          </cell>
          <cell r="BU12">
            <v>2000</v>
          </cell>
          <cell r="BY12">
            <v>0</v>
          </cell>
        </row>
        <row r="13">
          <cell r="K13" t="str">
            <v>bangassou</v>
          </cell>
          <cell r="L13" t="str">
            <v>bangassou</v>
          </cell>
          <cell r="BU13">
            <v>1500</v>
          </cell>
          <cell r="BY13">
            <v>0</v>
          </cell>
        </row>
        <row r="14">
          <cell r="K14" t="str">
            <v>bangassou</v>
          </cell>
          <cell r="L14" t="str">
            <v>bangassou</v>
          </cell>
          <cell r="BU14">
            <v>0</v>
          </cell>
          <cell r="BY14">
            <v>0</v>
          </cell>
        </row>
        <row r="15">
          <cell r="K15" t="str">
            <v>bangassou</v>
          </cell>
          <cell r="L15" t="str">
            <v>bangassou</v>
          </cell>
          <cell r="BU15">
            <v>0</v>
          </cell>
          <cell r="BY15">
            <v>0</v>
          </cell>
        </row>
        <row r="16">
          <cell r="K16" t="str">
            <v>bangassou</v>
          </cell>
          <cell r="L16" t="str">
            <v>bangassou</v>
          </cell>
          <cell r="AY16">
            <v>6000</v>
          </cell>
          <cell r="BY16">
            <v>0</v>
          </cell>
        </row>
        <row r="17">
          <cell r="K17" t="str">
            <v>bangassou</v>
          </cell>
          <cell r="L17" t="str">
            <v>bangassou</v>
          </cell>
          <cell r="BY17">
            <v>0</v>
          </cell>
        </row>
        <row r="18">
          <cell r="K18" t="str">
            <v>bangassou</v>
          </cell>
          <cell r="L18" t="str">
            <v>bangassou</v>
          </cell>
          <cell r="BY18">
            <v>0</v>
          </cell>
        </row>
        <row r="19">
          <cell r="K19" t="str">
            <v>bangassou</v>
          </cell>
          <cell r="L19" t="str">
            <v>bangassou</v>
          </cell>
          <cell r="BY19">
            <v>0</v>
          </cell>
        </row>
        <row r="20">
          <cell r="K20" t="str">
            <v>bangassou</v>
          </cell>
          <cell r="L20" t="str">
            <v>bangassou</v>
          </cell>
          <cell r="BY20">
            <v>0</v>
          </cell>
        </row>
        <row r="21">
          <cell r="K21" t="str">
            <v>bangassou</v>
          </cell>
          <cell r="L21" t="str">
            <v>bangassou</v>
          </cell>
          <cell r="BY21">
            <v>0</v>
          </cell>
        </row>
        <row r="22">
          <cell r="K22" t="str">
            <v>bangassou</v>
          </cell>
          <cell r="L22" t="str">
            <v>bangassou</v>
          </cell>
          <cell r="BY22">
            <v>0</v>
          </cell>
        </row>
        <row r="23">
          <cell r="K23" t="str">
            <v>bangassou</v>
          </cell>
          <cell r="L23" t="str">
            <v>bangassou</v>
          </cell>
          <cell r="BY23">
            <v>0</v>
          </cell>
        </row>
        <row r="24">
          <cell r="K24" t="str">
            <v>bangassou</v>
          </cell>
          <cell r="L24" t="str">
            <v>bangassou</v>
          </cell>
          <cell r="BY24">
            <v>0</v>
          </cell>
        </row>
        <row r="25">
          <cell r="K25" t="str">
            <v>bangassou</v>
          </cell>
          <cell r="L25" t="str">
            <v>bangassou</v>
          </cell>
          <cell r="BY25">
            <v>0</v>
          </cell>
        </row>
        <row r="26">
          <cell r="K26" t="str">
            <v>bangassou</v>
          </cell>
          <cell r="L26" t="str">
            <v>bangassou</v>
          </cell>
          <cell r="BY26">
            <v>0</v>
          </cell>
        </row>
        <row r="27">
          <cell r="K27" t="str">
            <v>bangassou</v>
          </cell>
          <cell r="L27" t="str">
            <v>bangassou</v>
          </cell>
          <cell r="BY27">
            <v>0</v>
          </cell>
        </row>
        <row r="28">
          <cell r="K28" t="str">
            <v>bangassou</v>
          </cell>
          <cell r="L28" t="str">
            <v>bangassou</v>
          </cell>
          <cell r="BY28">
            <v>0</v>
          </cell>
        </row>
        <row r="29">
          <cell r="K29" t="str">
            <v>bangassou</v>
          </cell>
          <cell r="L29" t="str">
            <v>bangassou</v>
          </cell>
          <cell r="BY29">
            <v>0</v>
          </cell>
        </row>
        <row r="30">
          <cell r="K30" t="str">
            <v>bangassou</v>
          </cell>
          <cell r="L30" t="str">
            <v>bangassou</v>
          </cell>
          <cell r="BY30">
            <v>0</v>
          </cell>
        </row>
        <row r="31">
          <cell r="K31" t="str">
            <v>bangassou</v>
          </cell>
          <cell r="L31" t="str">
            <v>bangassou</v>
          </cell>
          <cell r="BY31">
            <v>0</v>
          </cell>
        </row>
        <row r="32">
          <cell r="K32" t="str">
            <v>bangassou</v>
          </cell>
          <cell r="L32" t="str">
            <v>bangassou</v>
          </cell>
          <cell r="BY32">
            <v>0</v>
          </cell>
        </row>
        <row r="33">
          <cell r="K33" t="str">
            <v>bangassou</v>
          </cell>
          <cell r="L33" t="str">
            <v>bangassou</v>
          </cell>
          <cell r="BY33">
            <v>0</v>
          </cell>
        </row>
        <row r="34">
          <cell r="K34" t="str">
            <v>bangassou</v>
          </cell>
          <cell r="L34" t="str">
            <v>bangassou</v>
          </cell>
          <cell r="BY34">
            <v>0</v>
          </cell>
          <cell r="CA34">
            <v>1300</v>
          </cell>
        </row>
        <row r="35">
          <cell r="K35" t="str">
            <v>bangassou</v>
          </cell>
          <cell r="L35" t="str">
            <v>bangassou</v>
          </cell>
          <cell r="BY35">
            <v>0</v>
          </cell>
        </row>
        <row r="36">
          <cell r="K36" t="str">
            <v>bangassou</v>
          </cell>
          <cell r="L36" t="str">
            <v>bangassou</v>
          </cell>
          <cell r="BY36">
            <v>0</v>
          </cell>
          <cell r="CA36">
            <v>1250</v>
          </cell>
        </row>
        <row r="37">
          <cell r="K37" t="str">
            <v>bangassou</v>
          </cell>
          <cell r="L37" t="str">
            <v>bangassou</v>
          </cell>
          <cell r="BY37">
            <v>0</v>
          </cell>
          <cell r="CA37">
            <v>1250</v>
          </cell>
        </row>
        <row r="38">
          <cell r="K38" t="str">
            <v>bangassou</v>
          </cell>
          <cell r="L38" t="str">
            <v>bangassou</v>
          </cell>
          <cell r="BY38">
            <v>0</v>
          </cell>
        </row>
        <row r="39">
          <cell r="K39" t="str">
            <v>bangassou</v>
          </cell>
          <cell r="L39" t="str">
            <v>bangassou</v>
          </cell>
          <cell r="BY39">
            <v>0</v>
          </cell>
        </row>
        <row r="40">
          <cell r="K40" t="str">
            <v>bangassou</v>
          </cell>
          <cell r="L40" t="str">
            <v>bangassou</v>
          </cell>
          <cell r="BY40">
            <v>0</v>
          </cell>
          <cell r="CA40">
            <v>1300</v>
          </cell>
        </row>
        <row r="41">
          <cell r="K41" t="str">
            <v>bangassou</v>
          </cell>
          <cell r="L41" t="str">
            <v>bangassou</v>
          </cell>
          <cell r="BY41">
            <v>0</v>
          </cell>
        </row>
        <row r="42">
          <cell r="K42" t="str">
            <v>samba_boungou</v>
          </cell>
          <cell r="L42" t="str">
            <v>bria</v>
          </cell>
          <cell r="BY42">
            <v>100</v>
          </cell>
        </row>
        <row r="43">
          <cell r="K43" t="str">
            <v>samba_boungou</v>
          </cell>
          <cell r="L43" t="str">
            <v>bria</v>
          </cell>
          <cell r="BY43">
            <v>100</v>
          </cell>
        </row>
        <row r="44">
          <cell r="K44" t="str">
            <v>samba_boungou</v>
          </cell>
          <cell r="L44" t="str">
            <v>bria</v>
          </cell>
          <cell r="BY44">
            <v>100</v>
          </cell>
        </row>
        <row r="45">
          <cell r="K45" t="str">
            <v>samba_boungou</v>
          </cell>
          <cell r="L45" t="str">
            <v>bria</v>
          </cell>
          <cell r="BY45">
            <v>100</v>
          </cell>
        </row>
        <row r="46">
          <cell r="K46" t="str">
            <v>samba_boungou</v>
          </cell>
          <cell r="L46" t="str">
            <v>bria</v>
          </cell>
          <cell r="BY46">
            <v>0</v>
          </cell>
        </row>
        <row r="47">
          <cell r="K47" t="str">
            <v>samba_boungou</v>
          </cell>
          <cell r="L47" t="str">
            <v>bria</v>
          </cell>
          <cell r="BY47">
            <v>100</v>
          </cell>
        </row>
        <row r="48">
          <cell r="K48" t="str">
            <v>samba_boungou</v>
          </cell>
          <cell r="L48" t="str">
            <v>bria</v>
          </cell>
          <cell r="BY48">
            <v>0</v>
          </cell>
        </row>
        <row r="49">
          <cell r="K49" t="str">
            <v>samba_boungou</v>
          </cell>
          <cell r="L49" t="str">
            <v>bria</v>
          </cell>
          <cell r="BY49">
            <v>0</v>
          </cell>
        </row>
        <row r="50">
          <cell r="K50" t="str">
            <v>samba_boungou</v>
          </cell>
          <cell r="L50" t="str">
            <v>bria</v>
          </cell>
          <cell r="BY50">
            <v>0</v>
          </cell>
        </row>
        <row r="51">
          <cell r="K51" t="str">
            <v>samba_boungou</v>
          </cell>
          <cell r="L51" t="str">
            <v>bria</v>
          </cell>
          <cell r="BY51">
            <v>0</v>
          </cell>
        </row>
        <row r="52">
          <cell r="K52" t="str">
            <v>samba_boungou</v>
          </cell>
          <cell r="L52" t="str">
            <v>bria</v>
          </cell>
          <cell r="BY52">
            <v>0</v>
          </cell>
        </row>
        <row r="53">
          <cell r="K53" t="str">
            <v>samba_boungou</v>
          </cell>
          <cell r="L53" t="str">
            <v>bria</v>
          </cell>
          <cell r="BY53">
            <v>0</v>
          </cell>
        </row>
        <row r="54">
          <cell r="K54" t="str">
            <v>samba_boungou</v>
          </cell>
          <cell r="L54" t="str">
            <v>bria</v>
          </cell>
          <cell r="BY54">
            <v>0</v>
          </cell>
        </row>
        <row r="55">
          <cell r="K55" t="str">
            <v>samba_boungou</v>
          </cell>
          <cell r="L55" t="str">
            <v>bria</v>
          </cell>
          <cell r="BY55">
            <v>0</v>
          </cell>
        </row>
        <row r="56">
          <cell r="K56" t="str">
            <v>samba_boungou</v>
          </cell>
          <cell r="L56" t="str">
            <v>bria</v>
          </cell>
          <cell r="BY56">
            <v>0</v>
          </cell>
        </row>
        <row r="57">
          <cell r="K57" t="str">
            <v>samba_boungou</v>
          </cell>
          <cell r="L57" t="str">
            <v>bria</v>
          </cell>
          <cell r="BY57">
            <v>0</v>
          </cell>
        </row>
        <row r="58">
          <cell r="K58" t="str">
            <v>samba_boungou</v>
          </cell>
          <cell r="L58" t="str">
            <v>bria</v>
          </cell>
          <cell r="BY58">
            <v>0</v>
          </cell>
        </row>
        <row r="59">
          <cell r="K59" t="str">
            <v>samba_boungou</v>
          </cell>
          <cell r="L59" t="str">
            <v>bria</v>
          </cell>
          <cell r="BY59">
            <v>0</v>
          </cell>
        </row>
        <row r="60">
          <cell r="K60" t="str">
            <v>samba_boungou</v>
          </cell>
          <cell r="L60" t="str">
            <v>bria</v>
          </cell>
          <cell r="AQ60">
            <v>5000</v>
          </cell>
          <cell r="BU60">
            <v>2000</v>
          </cell>
          <cell r="BY60">
            <v>0</v>
          </cell>
        </row>
        <row r="61">
          <cell r="K61" t="str">
            <v>samba_boungou</v>
          </cell>
          <cell r="L61" t="str">
            <v>bria</v>
          </cell>
          <cell r="BY61">
            <v>0</v>
          </cell>
          <cell r="CA61">
            <v>1250</v>
          </cell>
        </row>
        <row r="62">
          <cell r="K62" t="str">
            <v>samba_boungou</v>
          </cell>
          <cell r="L62" t="str">
            <v>bria</v>
          </cell>
          <cell r="BU62">
            <v>2000</v>
          </cell>
          <cell r="BY62">
            <v>0</v>
          </cell>
        </row>
        <row r="63">
          <cell r="K63" t="str">
            <v>samba_boungou</v>
          </cell>
          <cell r="L63" t="str">
            <v>bria</v>
          </cell>
          <cell r="AY63">
            <v>7500</v>
          </cell>
          <cell r="BY63">
            <v>0</v>
          </cell>
        </row>
        <row r="64">
          <cell r="K64" t="str">
            <v>samba_boungou</v>
          </cell>
          <cell r="L64" t="str">
            <v>bria</v>
          </cell>
          <cell r="BY64">
            <v>0</v>
          </cell>
          <cell r="CA64">
            <v>1250</v>
          </cell>
        </row>
        <row r="65">
          <cell r="K65" t="str">
            <v>samba_boungou</v>
          </cell>
          <cell r="L65" t="str">
            <v>bria</v>
          </cell>
          <cell r="AQ65">
            <v>5000</v>
          </cell>
          <cell r="AY65">
            <v>6000</v>
          </cell>
          <cell r="BU65">
            <v>2000</v>
          </cell>
          <cell r="BY65">
            <v>0</v>
          </cell>
        </row>
        <row r="66">
          <cell r="K66" t="str">
            <v>samba_boungou</v>
          </cell>
          <cell r="L66" t="str">
            <v>bria</v>
          </cell>
          <cell r="BY66">
            <v>0</v>
          </cell>
          <cell r="CA66">
            <v>1250</v>
          </cell>
        </row>
        <row r="67">
          <cell r="K67" t="str">
            <v>samba_boungou</v>
          </cell>
          <cell r="L67" t="str">
            <v>bria</v>
          </cell>
          <cell r="BY67">
            <v>0</v>
          </cell>
        </row>
        <row r="68">
          <cell r="K68" t="str">
            <v>samba_boungou</v>
          </cell>
          <cell r="L68" t="str">
            <v>bria</v>
          </cell>
          <cell r="AQ68">
            <v>5000</v>
          </cell>
          <cell r="BU68">
            <v>2000</v>
          </cell>
          <cell r="BY68">
            <v>0</v>
          </cell>
        </row>
        <row r="69">
          <cell r="K69" t="str">
            <v>samba_boungou</v>
          </cell>
          <cell r="L69" t="str">
            <v>bria</v>
          </cell>
          <cell r="BY69">
            <v>0</v>
          </cell>
        </row>
        <row r="70">
          <cell r="K70" t="str">
            <v>samba_boungou</v>
          </cell>
          <cell r="L70" t="str">
            <v>bria</v>
          </cell>
          <cell r="BU70">
            <v>2000</v>
          </cell>
          <cell r="BY70">
            <v>0</v>
          </cell>
        </row>
        <row r="71">
          <cell r="K71" t="str">
            <v>samba_boungou</v>
          </cell>
          <cell r="L71" t="str">
            <v>bria</v>
          </cell>
          <cell r="BY71">
            <v>0</v>
          </cell>
        </row>
        <row r="72">
          <cell r="K72" t="str">
            <v>samba_boungou</v>
          </cell>
          <cell r="L72" t="str">
            <v>bria</v>
          </cell>
          <cell r="BY72">
            <v>0</v>
          </cell>
          <cell r="CA72">
            <v>1250</v>
          </cell>
        </row>
        <row r="73">
          <cell r="K73" t="str">
            <v>samba_boungou</v>
          </cell>
          <cell r="L73" t="str">
            <v>bria</v>
          </cell>
          <cell r="AY73">
            <v>6500</v>
          </cell>
          <cell r="BY73">
            <v>0</v>
          </cell>
        </row>
        <row r="74">
          <cell r="K74" t="str">
            <v>samba_boungou</v>
          </cell>
          <cell r="L74" t="str">
            <v>bria</v>
          </cell>
          <cell r="BY74">
            <v>0</v>
          </cell>
        </row>
        <row r="75">
          <cell r="K75" t="str">
            <v>samba_boungou</v>
          </cell>
          <cell r="L75" t="str">
            <v>bria</v>
          </cell>
          <cell r="BY75">
            <v>0</v>
          </cell>
        </row>
        <row r="76">
          <cell r="K76" t="str">
            <v>samba_boungou</v>
          </cell>
          <cell r="L76" t="str">
            <v>bria</v>
          </cell>
          <cell r="BY76">
            <v>0</v>
          </cell>
        </row>
        <row r="77">
          <cell r="K77" t="str">
            <v>samba_boungou</v>
          </cell>
          <cell r="L77" t="str">
            <v>bria</v>
          </cell>
          <cell r="BY77">
            <v>0</v>
          </cell>
        </row>
        <row r="78">
          <cell r="K78" t="str">
            <v>samba_boungou</v>
          </cell>
          <cell r="L78" t="str">
            <v>bria</v>
          </cell>
          <cell r="AQ78">
            <v>0</v>
          </cell>
          <cell r="BY78">
            <v>0</v>
          </cell>
        </row>
        <row r="79">
          <cell r="K79" t="str">
            <v>samba_boungou</v>
          </cell>
          <cell r="L79" t="str">
            <v>bria</v>
          </cell>
          <cell r="AQ79">
            <v>5000</v>
          </cell>
          <cell r="BY79">
            <v>0</v>
          </cell>
        </row>
        <row r="80">
          <cell r="K80" t="str">
            <v>samba_boungou</v>
          </cell>
          <cell r="L80" t="str">
            <v>bria</v>
          </cell>
          <cell r="AY80">
            <v>6000</v>
          </cell>
          <cell r="BY80">
            <v>0</v>
          </cell>
        </row>
        <row r="81">
          <cell r="K81" t="str">
            <v>samba_boungou</v>
          </cell>
          <cell r="L81" t="str">
            <v>bria</v>
          </cell>
          <cell r="BY81">
            <v>0</v>
          </cell>
        </row>
        <row r="82">
          <cell r="K82" t="str">
            <v>samba_boungou</v>
          </cell>
          <cell r="L82" t="str">
            <v>bria</v>
          </cell>
          <cell r="BY82">
            <v>0</v>
          </cell>
        </row>
        <row r="83">
          <cell r="K83" t="str">
            <v>samba_boungou</v>
          </cell>
          <cell r="L83" t="str">
            <v>bria</v>
          </cell>
          <cell r="BY83">
            <v>0</v>
          </cell>
        </row>
        <row r="84">
          <cell r="K84" t="str">
            <v>samba_boungou</v>
          </cell>
          <cell r="L84" t="str">
            <v>bria</v>
          </cell>
          <cell r="AY84">
            <v>6500</v>
          </cell>
          <cell r="BY84">
            <v>0</v>
          </cell>
        </row>
        <row r="85">
          <cell r="K85" t="str">
            <v>samba_boungou</v>
          </cell>
          <cell r="L85" t="str">
            <v>bria</v>
          </cell>
          <cell r="BY85">
            <v>0</v>
          </cell>
        </row>
        <row r="86">
          <cell r="K86" t="str">
            <v>samba_boungou</v>
          </cell>
          <cell r="L86" t="str">
            <v>bria</v>
          </cell>
          <cell r="BY86">
            <v>0</v>
          </cell>
          <cell r="CA86">
            <v>1300</v>
          </cell>
        </row>
        <row r="87">
          <cell r="K87" t="str">
            <v>samba_boungou</v>
          </cell>
          <cell r="L87" t="str">
            <v>bria</v>
          </cell>
          <cell r="BY87">
            <v>0</v>
          </cell>
        </row>
        <row r="88">
          <cell r="K88" t="str">
            <v>samba_boungou</v>
          </cell>
          <cell r="L88" t="str">
            <v>bria</v>
          </cell>
          <cell r="BY88">
            <v>0</v>
          </cell>
        </row>
        <row r="89">
          <cell r="K89" t="str">
            <v>samba_boungou</v>
          </cell>
          <cell r="L89" t="str">
            <v>bria</v>
          </cell>
          <cell r="BY89">
            <v>0</v>
          </cell>
        </row>
        <row r="90">
          <cell r="K90" t="str">
            <v>samba_boungou</v>
          </cell>
          <cell r="L90" t="str">
            <v>bria</v>
          </cell>
          <cell r="BY90">
            <v>0</v>
          </cell>
        </row>
        <row r="91">
          <cell r="K91" t="str">
            <v>samba_boungou</v>
          </cell>
          <cell r="L91" t="str">
            <v>bria</v>
          </cell>
          <cell r="BY91">
            <v>0</v>
          </cell>
        </row>
        <row r="92">
          <cell r="K92" t="str">
            <v>samba_boungou</v>
          </cell>
          <cell r="L92" t="str">
            <v>bria</v>
          </cell>
          <cell r="BY92">
            <v>0</v>
          </cell>
        </row>
        <row r="93">
          <cell r="K93" t="str">
            <v>samba_boungou</v>
          </cell>
          <cell r="L93" t="str">
            <v>bria</v>
          </cell>
          <cell r="BY93">
            <v>0</v>
          </cell>
        </row>
        <row r="94">
          <cell r="K94" t="str">
            <v>samba_boungou</v>
          </cell>
          <cell r="L94" t="str">
            <v>bria</v>
          </cell>
          <cell r="BY94">
            <v>0</v>
          </cell>
        </row>
        <row r="95">
          <cell r="K95" t="str">
            <v>bouar</v>
          </cell>
          <cell r="L95" t="str">
            <v>bouar</v>
          </cell>
          <cell r="AQ95">
            <v>4000</v>
          </cell>
          <cell r="BY95">
            <v>0</v>
          </cell>
        </row>
        <row r="96">
          <cell r="K96" t="str">
            <v>bouar</v>
          </cell>
          <cell r="L96" t="str">
            <v>bouar</v>
          </cell>
          <cell r="BY96">
            <v>0</v>
          </cell>
        </row>
        <row r="97">
          <cell r="K97" t="str">
            <v>bouar</v>
          </cell>
          <cell r="L97" t="str">
            <v>bouar</v>
          </cell>
          <cell r="AQ97">
            <v>4000</v>
          </cell>
          <cell r="BY97">
            <v>0</v>
          </cell>
        </row>
        <row r="98">
          <cell r="K98" t="str">
            <v>bouar</v>
          </cell>
          <cell r="L98" t="str">
            <v>bouar</v>
          </cell>
          <cell r="AQ98">
            <v>5000</v>
          </cell>
          <cell r="BY98">
            <v>0</v>
          </cell>
        </row>
        <row r="99">
          <cell r="K99" t="str">
            <v>bouar</v>
          </cell>
          <cell r="L99" t="str">
            <v>bouar</v>
          </cell>
          <cell r="BY99">
            <v>0</v>
          </cell>
        </row>
        <row r="100">
          <cell r="K100" t="str">
            <v>bouar</v>
          </cell>
          <cell r="L100" t="str">
            <v>bouar</v>
          </cell>
          <cell r="BY100">
            <v>0</v>
          </cell>
        </row>
        <row r="101">
          <cell r="K101" t="str">
            <v>bouar</v>
          </cell>
          <cell r="L101" t="str">
            <v>bouar</v>
          </cell>
          <cell r="BY101">
            <v>0</v>
          </cell>
        </row>
        <row r="102">
          <cell r="K102" t="str">
            <v>bouar</v>
          </cell>
          <cell r="L102" t="str">
            <v>bouar</v>
          </cell>
          <cell r="BY102">
            <v>0</v>
          </cell>
        </row>
        <row r="103">
          <cell r="K103" t="str">
            <v>bouar</v>
          </cell>
          <cell r="L103" t="str">
            <v>bouar</v>
          </cell>
          <cell r="BY103">
            <v>0</v>
          </cell>
        </row>
        <row r="104">
          <cell r="K104" t="str">
            <v>bouar</v>
          </cell>
          <cell r="L104" t="str">
            <v>bouar</v>
          </cell>
          <cell r="BY104">
            <v>0</v>
          </cell>
        </row>
        <row r="105">
          <cell r="K105" t="str">
            <v>bouar</v>
          </cell>
          <cell r="L105" t="str">
            <v>bouar</v>
          </cell>
          <cell r="BY105">
            <v>0</v>
          </cell>
        </row>
        <row r="106">
          <cell r="K106" t="str">
            <v>bouar</v>
          </cell>
          <cell r="L106" t="str">
            <v>bouar</v>
          </cell>
          <cell r="BY106">
            <v>0</v>
          </cell>
        </row>
        <row r="107">
          <cell r="K107" t="str">
            <v>bouar</v>
          </cell>
          <cell r="L107" t="str">
            <v>bouar</v>
          </cell>
          <cell r="BY107">
            <v>0</v>
          </cell>
        </row>
        <row r="108">
          <cell r="K108" t="str">
            <v>bouar</v>
          </cell>
          <cell r="L108" t="str">
            <v>bouar</v>
          </cell>
          <cell r="BY108">
            <v>0</v>
          </cell>
        </row>
        <row r="109">
          <cell r="K109" t="str">
            <v>bouar</v>
          </cell>
          <cell r="L109" t="str">
            <v>bouar</v>
          </cell>
          <cell r="BY109">
            <v>0</v>
          </cell>
          <cell r="CA109">
            <v>750</v>
          </cell>
        </row>
        <row r="110">
          <cell r="K110" t="str">
            <v>obo</v>
          </cell>
          <cell r="L110" t="str">
            <v>obo</v>
          </cell>
          <cell r="BY110">
            <v>0</v>
          </cell>
        </row>
        <row r="111">
          <cell r="K111" t="str">
            <v>obo</v>
          </cell>
          <cell r="L111" t="str">
            <v>obo</v>
          </cell>
          <cell r="BY111">
            <v>0</v>
          </cell>
        </row>
        <row r="112">
          <cell r="K112" t="str">
            <v>obo</v>
          </cell>
          <cell r="L112" t="str">
            <v>obo</v>
          </cell>
          <cell r="BY112">
            <v>0</v>
          </cell>
        </row>
        <row r="113">
          <cell r="K113" t="str">
            <v>obo</v>
          </cell>
          <cell r="L113" t="str">
            <v>obo</v>
          </cell>
          <cell r="BY113">
            <v>0</v>
          </cell>
        </row>
        <row r="114">
          <cell r="K114" t="str">
            <v>obo</v>
          </cell>
          <cell r="L114" t="str">
            <v>obo</v>
          </cell>
          <cell r="BY114">
            <v>0</v>
          </cell>
        </row>
        <row r="115">
          <cell r="K115" t="str">
            <v>obo</v>
          </cell>
          <cell r="L115" t="str">
            <v>obo</v>
          </cell>
          <cell r="BY115">
            <v>0</v>
          </cell>
        </row>
        <row r="116">
          <cell r="K116" t="str">
            <v>obo</v>
          </cell>
          <cell r="L116" t="str">
            <v>obo</v>
          </cell>
          <cell r="BY116">
            <v>0</v>
          </cell>
        </row>
        <row r="117">
          <cell r="K117" t="str">
            <v>obo</v>
          </cell>
          <cell r="L117" t="str">
            <v>obo</v>
          </cell>
          <cell r="BY117">
            <v>0</v>
          </cell>
        </row>
        <row r="118">
          <cell r="K118" t="str">
            <v>obo</v>
          </cell>
          <cell r="L118" t="str">
            <v>obo</v>
          </cell>
          <cell r="BY118">
            <v>0</v>
          </cell>
        </row>
        <row r="119">
          <cell r="K119" t="str">
            <v>obo</v>
          </cell>
          <cell r="L119" t="str">
            <v>obo</v>
          </cell>
          <cell r="BY119">
            <v>0</v>
          </cell>
        </row>
        <row r="120">
          <cell r="K120" t="str">
            <v>obo</v>
          </cell>
          <cell r="L120" t="str">
            <v>obo</v>
          </cell>
          <cell r="BY120">
            <v>0</v>
          </cell>
        </row>
        <row r="121">
          <cell r="K121" t="str">
            <v>obo</v>
          </cell>
          <cell r="L121" t="str">
            <v>obo</v>
          </cell>
          <cell r="BY121">
            <v>0</v>
          </cell>
        </row>
        <row r="122">
          <cell r="K122" t="str">
            <v>obo</v>
          </cell>
          <cell r="L122" t="str">
            <v>obo</v>
          </cell>
          <cell r="BY122">
            <v>0</v>
          </cell>
        </row>
        <row r="123">
          <cell r="K123" t="str">
            <v>obo</v>
          </cell>
          <cell r="L123" t="str">
            <v>obo</v>
          </cell>
          <cell r="BY123">
            <v>0</v>
          </cell>
        </row>
        <row r="124">
          <cell r="K124" t="str">
            <v>obo</v>
          </cell>
          <cell r="L124" t="str">
            <v>obo</v>
          </cell>
          <cell r="BY124">
            <v>0</v>
          </cell>
        </row>
        <row r="125">
          <cell r="K125" t="str">
            <v>obo</v>
          </cell>
          <cell r="L125" t="str">
            <v>obo</v>
          </cell>
          <cell r="BY125">
            <v>0</v>
          </cell>
        </row>
        <row r="126">
          <cell r="K126" t="str">
            <v>obo</v>
          </cell>
          <cell r="L126" t="str">
            <v>obo</v>
          </cell>
          <cell r="BY126">
            <v>0</v>
          </cell>
        </row>
        <row r="127">
          <cell r="K127" t="str">
            <v>obo</v>
          </cell>
          <cell r="L127" t="str">
            <v>obo</v>
          </cell>
          <cell r="BY127">
            <v>0</v>
          </cell>
        </row>
        <row r="128">
          <cell r="K128" t="str">
            <v>obo</v>
          </cell>
          <cell r="L128" t="str">
            <v>obo</v>
          </cell>
          <cell r="BY128">
            <v>0</v>
          </cell>
        </row>
        <row r="129">
          <cell r="K129" t="str">
            <v>obo</v>
          </cell>
          <cell r="L129" t="str">
            <v>obo</v>
          </cell>
          <cell r="BY129">
            <v>0</v>
          </cell>
        </row>
        <row r="130">
          <cell r="K130" t="str">
            <v>obo</v>
          </cell>
          <cell r="L130" t="str">
            <v>obo</v>
          </cell>
          <cell r="AQ130">
            <v>11000</v>
          </cell>
          <cell r="BY130">
            <v>0</v>
          </cell>
        </row>
        <row r="131">
          <cell r="K131" t="str">
            <v>obo</v>
          </cell>
          <cell r="L131" t="str">
            <v>obo</v>
          </cell>
          <cell r="BY131">
            <v>0</v>
          </cell>
        </row>
        <row r="132">
          <cell r="K132" t="str">
            <v>obo</v>
          </cell>
          <cell r="L132" t="str">
            <v>obo</v>
          </cell>
          <cell r="BY132">
            <v>0</v>
          </cell>
        </row>
        <row r="133">
          <cell r="K133" t="str">
            <v>obo</v>
          </cell>
          <cell r="L133" t="str">
            <v>obo</v>
          </cell>
          <cell r="BY133">
            <v>0</v>
          </cell>
        </row>
        <row r="134">
          <cell r="K134" t="str">
            <v>obo</v>
          </cell>
          <cell r="L134" t="str">
            <v>obo</v>
          </cell>
          <cell r="BY134">
            <v>0</v>
          </cell>
        </row>
        <row r="135">
          <cell r="K135" t="str">
            <v>obo</v>
          </cell>
          <cell r="L135" t="str">
            <v>obo</v>
          </cell>
          <cell r="BY135">
            <v>0</v>
          </cell>
        </row>
        <row r="136">
          <cell r="K136" t="str">
            <v>obo</v>
          </cell>
          <cell r="L136" t="str">
            <v>obo</v>
          </cell>
          <cell r="AQ136">
            <v>10000</v>
          </cell>
          <cell r="BY136">
            <v>0</v>
          </cell>
        </row>
        <row r="137">
          <cell r="K137" t="str">
            <v>obo</v>
          </cell>
          <cell r="L137" t="str">
            <v>obo</v>
          </cell>
          <cell r="BU137">
            <v>0</v>
          </cell>
          <cell r="BY137">
            <v>0</v>
          </cell>
        </row>
        <row r="138">
          <cell r="K138" t="str">
            <v>obo</v>
          </cell>
          <cell r="L138" t="str">
            <v>obo</v>
          </cell>
          <cell r="BU138">
            <v>0</v>
          </cell>
          <cell r="BY138">
            <v>0</v>
          </cell>
        </row>
        <row r="139">
          <cell r="K139" t="str">
            <v>obo</v>
          </cell>
          <cell r="L139" t="str">
            <v>obo</v>
          </cell>
          <cell r="BU139">
            <v>0</v>
          </cell>
          <cell r="BY139">
            <v>0</v>
          </cell>
          <cell r="CA139">
            <v>2500</v>
          </cell>
        </row>
        <row r="140">
          <cell r="K140" t="str">
            <v>obo</v>
          </cell>
          <cell r="L140" t="str">
            <v>obo</v>
          </cell>
          <cell r="BU140">
            <v>0</v>
          </cell>
          <cell r="BY140">
            <v>0</v>
          </cell>
        </row>
        <row r="141">
          <cell r="K141" t="str">
            <v>obo</v>
          </cell>
          <cell r="L141" t="str">
            <v>obo</v>
          </cell>
          <cell r="BU141">
            <v>0</v>
          </cell>
          <cell r="BY141">
            <v>0</v>
          </cell>
        </row>
        <row r="142">
          <cell r="K142" t="str">
            <v>obo</v>
          </cell>
          <cell r="L142" t="str">
            <v>obo</v>
          </cell>
          <cell r="BU142">
            <v>0</v>
          </cell>
          <cell r="BY142">
            <v>0</v>
          </cell>
        </row>
        <row r="143">
          <cell r="K143" t="str">
            <v>obo</v>
          </cell>
          <cell r="L143" t="str">
            <v>obo</v>
          </cell>
          <cell r="BU143">
            <v>0</v>
          </cell>
          <cell r="BY143">
            <v>0</v>
          </cell>
        </row>
        <row r="144">
          <cell r="K144" t="str">
            <v>obo</v>
          </cell>
          <cell r="L144" t="str">
            <v>obo</v>
          </cell>
          <cell r="BU144">
            <v>0</v>
          </cell>
          <cell r="BY144">
            <v>0</v>
          </cell>
        </row>
        <row r="145">
          <cell r="K145" t="str">
            <v>obo</v>
          </cell>
          <cell r="L145" t="str">
            <v>obo</v>
          </cell>
          <cell r="BU145">
            <v>3500</v>
          </cell>
          <cell r="BY145">
            <v>0</v>
          </cell>
        </row>
        <row r="146">
          <cell r="K146" t="str">
            <v>obo</v>
          </cell>
          <cell r="L146" t="str">
            <v>obo</v>
          </cell>
          <cell r="BU146">
            <v>0</v>
          </cell>
          <cell r="BY146">
            <v>0</v>
          </cell>
          <cell r="CA146">
            <v>2500</v>
          </cell>
        </row>
        <row r="147">
          <cell r="K147" t="str">
            <v>obo</v>
          </cell>
          <cell r="L147" t="str">
            <v>obo</v>
          </cell>
          <cell r="BU147">
            <v>0</v>
          </cell>
          <cell r="BY147">
            <v>0</v>
          </cell>
        </row>
        <row r="148">
          <cell r="K148" t="str">
            <v>obo</v>
          </cell>
          <cell r="L148" t="str">
            <v>obo</v>
          </cell>
          <cell r="BU148">
            <v>0</v>
          </cell>
          <cell r="BY148">
            <v>0</v>
          </cell>
        </row>
        <row r="149">
          <cell r="K149" t="str">
            <v>obo</v>
          </cell>
          <cell r="L149" t="str">
            <v>obo</v>
          </cell>
          <cell r="BU149">
            <v>0</v>
          </cell>
          <cell r="BY149">
            <v>0</v>
          </cell>
        </row>
        <row r="150">
          <cell r="K150" t="str">
            <v>obo</v>
          </cell>
          <cell r="L150" t="str">
            <v>obo</v>
          </cell>
          <cell r="BU150">
            <v>3500</v>
          </cell>
          <cell r="BY150">
            <v>0</v>
          </cell>
        </row>
        <row r="151">
          <cell r="K151" t="str">
            <v>obo</v>
          </cell>
          <cell r="L151" t="str">
            <v>obo</v>
          </cell>
          <cell r="BU151">
            <v>0</v>
          </cell>
          <cell r="BY151">
            <v>0</v>
          </cell>
        </row>
        <row r="152">
          <cell r="K152" t="str">
            <v>obo</v>
          </cell>
          <cell r="L152" t="str">
            <v>obo</v>
          </cell>
          <cell r="AQ152">
            <v>10000</v>
          </cell>
          <cell r="BY152">
            <v>0</v>
          </cell>
        </row>
        <row r="153">
          <cell r="K153" t="str">
            <v>obo</v>
          </cell>
          <cell r="L153" t="str">
            <v>obo</v>
          </cell>
          <cell r="BY153">
            <v>0</v>
          </cell>
        </row>
        <row r="154">
          <cell r="K154" t="str">
            <v>obo</v>
          </cell>
          <cell r="L154" t="str">
            <v>obo</v>
          </cell>
          <cell r="BY154">
            <v>0</v>
          </cell>
          <cell r="CA154">
            <v>2000</v>
          </cell>
        </row>
        <row r="155">
          <cell r="K155" t="str">
            <v>obo</v>
          </cell>
          <cell r="L155" t="str">
            <v>obo</v>
          </cell>
          <cell r="BU155">
            <v>2500</v>
          </cell>
          <cell r="BY155">
            <v>0</v>
          </cell>
        </row>
        <row r="156">
          <cell r="K156" t="str">
            <v>obo</v>
          </cell>
          <cell r="L156" t="str">
            <v>obo</v>
          </cell>
          <cell r="BY156">
            <v>0</v>
          </cell>
        </row>
        <row r="157">
          <cell r="K157" t="str">
            <v>obo</v>
          </cell>
          <cell r="L157" t="str">
            <v>obo</v>
          </cell>
          <cell r="BY157">
            <v>0</v>
          </cell>
        </row>
        <row r="158">
          <cell r="K158" t="str">
            <v>obo</v>
          </cell>
          <cell r="L158" t="str">
            <v>obo</v>
          </cell>
          <cell r="BY158">
            <v>0</v>
          </cell>
        </row>
        <row r="159">
          <cell r="K159" t="str">
            <v>obo</v>
          </cell>
          <cell r="L159" t="str">
            <v>obo</v>
          </cell>
          <cell r="BY159">
            <v>0</v>
          </cell>
        </row>
        <row r="160">
          <cell r="K160" t="str">
            <v>obo</v>
          </cell>
          <cell r="L160" t="str">
            <v>obo</v>
          </cell>
          <cell r="BU160">
            <v>3000</v>
          </cell>
          <cell r="BY160">
            <v>0</v>
          </cell>
        </row>
        <row r="161">
          <cell r="K161" t="str">
            <v>obo</v>
          </cell>
          <cell r="L161" t="str">
            <v>obo</v>
          </cell>
          <cell r="BY161">
            <v>0</v>
          </cell>
        </row>
        <row r="162">
          <cell r="K162" t="str">
            <v>obo</v>
          </cell>
          <cell r="L162" t="str">
            <v>obo</v>
          </cell>
          <cell r="BY162">
            <v>0</v>
          </cell>
          <cell r="CA162">
            <v>0</v>
          </cell>
        </row>
        <row r="163">
          <cell r="K163" t="str">
            <v>obo</v>
          </cell>
          <cell r="L163" t="str">
            <v>obo</v>
          </cell>
          <cell r="BY163">
            <v>0</v>
          </cell>
        </row>
        <row r="164">
          <cell r="K164" t="str">
            <v>obo</v>
          </cell>
          <cell r="L164" t="str">
            <v>obo</v>
          </cell>
          <cell r="BU164">
            <v>3000</v>
          </cell>
          <cell r="BY164">
            <v>0</v>
          </cell>
        </row>
        <row r="165">
          <cell r="K165" t="str">
            <v>obo</v>
          </cell>
          <cell r="L165" t="str">
            <v>obo</v>
          </cell>
          <cell r="BY165">
            <v>0</v>
          </cell>
        </row>
        <row r="166">
          <cell r="K166" t="str">
            <v>obo</v>
          </cell>
          <cell r="L166" t="str">
            <v>obo</v>
          </cell>
          <cell r="AQ166">
            <v>12000</v>
          </cell>
          <cell r="BY166">
            <v>0</v>
          </cell>
        </row>
        <row r="167">
          <cell r="K167" t="str">
            <v>obo</v>
          </cell>
          <cell r="L167" t="str">
            <v>obo</v>
          </cell>
          <cell r="BY167">
            <v>0</v>
          </cell>
        </row>
        <row r="168">
          <cell r="K168" t="str">
            <v>obo</v>
          </cell>
          <cell r="L168" t="str">
            <v>obo</v>
          </cell>
          <cell r="BY168">
            <v>0</v>
          </cell>
        </row>
        <row r="169">
          <cell r="K169" t="str">
            <v>obo</v>
          </cell>
          <cell r="L169" t="str">
            <v>obo</v>
          </cell>
          <cell r="BY169">
            <v>0</v>
          </cell>
        </row>
        <row r="170">
          <cell r="K170" t="str">
            <v>obo</v>
          </cell>
          <cell r="L170" t="str">
            <v>obo</v>
          </cell>
          <cell r="BY170">
            <v>0</v>
          </cell>
        </row>
        <row r="171">
          <cell r="K171" t="str">
            <v>obo</v>
          </cell>
          <cell r="L171" t="str">
            <v>obo</v>
          </cell>
          <cell r="AQ171">
            <v>11500</v>
          </cell>
          <cell r="BY171">
            <v>0</v>
          </cell>
        </row>
        <row r="172">
          <cell r="K172" t="str">
            <v>obo</v>
          </cell>
          <cell r="L172" t="str">
            <v>obo</v>
          </cell>
          <cell r="BY172">
            <v>0</v>
          </cell>
        </row>
        <row r="173">
          <cell r="K173" t="str">
            <v>obo</v>
          </cell>
          <cell r="L173" t="str">
            <v>obo</v>
          </cell>
          <cell r="BY173">
            <v>0</v>
          </cell>
        </row>
        <row r="174">
          <cell r="K174" t="str">
            <v>obo</v>
          </cell>
          <cell r="L174" t="str">
            <v>obo</v>
          </cell>
          <cell r="BY174">
            <v>0</v>
          </cell>
        </row>
        <row r="175">
          <cell r="K175" t="str">
            <v>obo</v>
          </cell>
          <cell r="L175" t="str">
            <v>obo</v>
          </cell>
          <cell r="BY175">
            <v>0</v>
          </cell>
          <cell r="CA175">
            <v>2500</v>
          </cell>
        </row>
        <row r="176">
          <cell r="K176" t="str">
            <v>obo</v>
          </cell>
          <cell r="L176" t="str">
            <v>obo</v>
          </cell>
          <cell r="BY176">
            <v>0</v>
          </cell>
        </row>
        <row r="177">
          <cell r="K177" t="str">
            <v>zemio</v>
          </cell>
          <cell r="L177" t="str">
            <v>zemio</v>
          </cell>
          <cell r="AQ177">
            <v>8000</v>
          </cell>
          <cell r="AY177">
            <v>8000</v>
          </cell>
          <cell r="BU177">
            <v>2500</v>
          </cell>
          <cell r="BY177">
            <v>0</v>
          </cell>
          <cell r="CA177">
            <v>2500</v>
          </cell>
        </row>
        <row r="178">
          <cell r="K178" t="str">
            <v>zemio</v>
          </cell>
          <cell r="L178" t="str">
            <v>zemio</v>
          </cell>
          <cell r="AQ178">
            <v>8000</v>
          </cell>
          <cell r="AY178">
            <v>8000</v>
          </cell>
          <cell r="BU178">
            <v>2500</v>
          </cell>
          <cell r="BY178">
            <v>0</v>
          </cell>
          <cell r="CA178">
            <v>2500</v>
          </cell>
        </row>
        <row r="179">
          <cell r="K179" t="str">
            <v>obo</v>
          </cell>
          <cell r="L179" t="str">
            <v>obo</v>
          </cell>
          <cell r="BY179">
            <v>0</v>
          </cell>
        </row>
        <row r="180">
          <cell r="K180" t="str">
            <v>zemio</v>
          </cell>
          <cell r="L180" t="str">
            <v>zemio</v>
          </cell>
          <cell r="AQ180">
            <v>8500</v>
          </cell>
          <cell r="AY180">
            <v>8000</v>
          </cell>
          <cell r="BU180">
            <v>2500</v>
          </cell>
          <cell r="BY180">
            <v>0</v>
          </cell>
          <cell r="CA180">
            <v>2500</v>
          </cell>
        </row>
        <row r="181">
          <cell r="K181" t="str">
            <v>zemio</v>
          </cell>
          <cell r="L181" t="str">
            <v>zemio</v>
          </cell>
          <cell r="AQ181">
            <v>9000</v>
          </cell>
          <cell r="AY181">
            <v>0</v>
          </cell>
          <cell r="BU181">
            <v>2000</v>
          </cell>
          <cell r="BY181">
            <v>0</v>
          </cell>
          <cell r="CA181">
            <v>2000</v>
          </cell>
        </row>
        <row r="182">
          <cell r="K182" t="str">
            <v>zemio</v>
          </cell>
          <cell r="L182" t="str">
            <v>zemio</v>
          </cell>
          <cell r="BY182">
            <v>0</v>
          </cell>
        </row>
        <row r="183">
          <cell r="K183" t="str">
            <v>zemio</v>
          </cell>
          <cell r="L183" t="str">
            <v>zemio</v>
          </cell>
          <cell r="BY183">
            <v>0</v>
          </cell>
        </row>
        <row r="184">
          <cell r="K184" t="str">
            <v>zemio</v>
          </cell>
          <cell r="L184" t="str">
            <v>zemio</v>
          </cell>
          <cell r="BY184">
            <v>0</v>
          </cell>
        </row>
        <row r="185">
          <cell r="K185" t="str">
            <v>zemio</v>
          </cell>
          <cell r="L185" t="str">
            <v>zemio</v>
          </cell>
          <cell r="BY185">
            <v>0</v>
          </cell>
        </row>
        <row r="186">
          <cell r="K186" t="str">
            <v>obo</v>
          </cell>
          <cell r="L186" t="str">
            <v>obo</v>
          </cell>
          <cell r="BY186">
            <v>0</v>
          </cell>
        </row>
        <row r="187">
          <cell r="K187" t="str">
            <v>zemio</v>
          </cell>
          <cell r="L187" t="str">
            <v>zemio</v>
          </cell>
          <cell r="BY187">
            <v>0</v>
          </cell>
        </row>
        <row r="188">
          <cell r="K188" t="str">
            <v>zemio</v>
          </cell>
          <cell r="L188" t="str">
            <v>zemio</v>
          </cell>
          <cell r="BY188">
            <v>0</v>
          </cell>
        </row>
        <row r="189">
          <cell r="K189" t="str">
            <v>zemio</v>
          </cell>
          <cell r="L189" t="str">
            <v>zemio</v>
          </cell>
          <cell r="BY189">
            <v>0</v>
          </cell>
        </row>
        <row r="190">
          <cell r="K190" t="str">
            <v>obo</v>
          </cell>
          <cell r="L190" t="str">
            <v>obo</v>
          </cell>
          <cell r="BY190">
            <v>0</v>
          </cell>
        </row>
        <row r="191">
          <cell r="K191" t="str">
            <v>zemio</v>
          </cell>
          <cell r="L191" t="str">
            <v>zemio</v>
          </cell>
          <cell r="BY191">
            <v>0</v>
          </cell>
        </row>
        <row r="192">
          <cell r="K192" t="str">
            <v>obo</v>
          </cell>
          <cell r="L192" t="str">
            <v>obo</v>
          </cell>
          <cell r="BY192">
            <v>0</v>
          </cell>
        </row>
        <row r="193">
          <cell r="K193" t="str">
            <v>zemio</v>
          </cell>
          <cell r="L193" t="str">
            <v>zemio</v>
          </cell>
          <cell r="BY193">
            <v>0</v>
          </cell>
        </row>
        <row r="194">
          <cell r="K194" t="str">
            <v>obo</v>
          </cell>
          <cell r="L194" t="str">
            <v>obo</v>
          </cell>
          <cell r="BY194">
            <v>0</v>
          </cell>
        </row>
        <row r="195">
          <cell r="K195" t="str">
            <v>zemio</v>
          </cell>
          <cell r="L195" t="str">
            <v>zemio</v>
          </cell>
          <cell r="AY195">
            <v>8500</v>
          </cell>
          <cell r="BY195">
            <v>0</v>
          </cell>
        </row>
        <row r="196">
          <cell r="K196" t="str">
            <v>obo</v>
          </cell>
          <cell r="L196" t="str">
            <v>obo</v>
          </cell>
          <cell r="BY196">
            <v>0</v>
          </cell>
        </row>
        <row r="197">
          <cell r="K197" t="str">
            <v>zemio</v>
          </cell>
          <cell r="L197" t="str">
            <v>zemio</v>
          </cell>
          <cell r="AQ197">
            <v>8000</v>
          </cell>
          <cell r="AY197">
            <v>7500</v>
          </cell>
          <cell r="BY197">
            <v>0</v>
          </cell>
          <cell r="CA197">
            <v>2000</v>
          </cell>
        </row>
        <row r="198">
          <cell r="K198" t="str">
            <v>obo</v>
          </cell>
          <cell r="L198" t="str">
            <v>obo</v>
          </cell>
          <cell r="BY198">
            <v>0</v>
          </cell>
        </row>
        <row r="199">
          <cell r="K199" t="str">
            <v>obo</v>
          </cell>
          <cell r="L199" t="str">
            <v>obo</v>
          </cell>
          <cell r="BY199">
            <v>0</v>
          </cell>
        </row>
        <row r="200">
          <cell r="K200" t="str">
            <v>zemio</v>
          </cell>
          <cell r="L200" t="str">
            <v>zemio</v>
          </cell>
          <cell r="BY200">
            <v>0</v>
          </cell>
        </row>
        <row r="201">
          <cell r="K201" t="str">
            <v>zemio</v>
          </cell>
          <cell r="L201" t="str">
            <v>zemio</v>
          </cell>
          <cell r="BY201">
            <v>100</v>
          </cell>
        </row>
        <row r="202">
          <cell r="K202" t="str">
            <v>obo</v>
          </cell>
          <cell r="L202" t="str">
            <v>obo</v>
          </cell>
          <cell r="BY202">
            <v>0</v>
          </cell>
        </row>
        <row r="203">
          <cell r="K203" t="str">
            <v>zemio</v>
          </cell>
          <cell r="L203" t="str">
            <v>zemio</v>
          </cell>
          <cell r="BY203">
            <v>500</v>
          </cell>
        </row>
        <row r="204">
          <cell r="K204" t="str">
            <v>zemio</v>
          </cell>
          <cell r="L204" t="str">
            <v>zemio</v>
          </cell>
          <cell r="BY204">
            <v>500</v>
          </cell>
        </row>
        <row r="205">
          <cell r="K205" t="str">
            <v>zemio</v>
          </cell>
          <cell r="L205" t="str">
            <v>zemio</v>
          </cell>
          <cell r="BY205">
            <v>100</v>
          </cell>
        </row>
        <row r="206">
          <cell r="K206" t="str">
            <v>zemio</v>
          </cell>
          <cell r="L206" t="str">
            <v>zemio</v>
          </cell>
          <cell r="BY206">
            <v>500</v>
          </cell>
        </row>
        <row r="207">
          <cell r="K207" t="str">
            <v>obo</v>
          </cell>
          <cell r="L207" t="str">
            <v>obo</v>
          </cell>
          <cell r="BY207">
            <v>0</v>
          </cell>
        </row>
        <row r="208">
          <cell r="K208" t="str">
            <v>obo</v>
          </cell>
          <cell r="L208" t="str">
            <v>obo</v>
          </cell>
          <cell r="BY208">
            <v>0</v>
          </cell>
        </row>
        <row r="209">
          <cell r="K209" t="str">
            <v>obo</v>
          </cell>
          <cell r="L209" t="str">
            <v>obo</v>
          </cell>
          <cell r="BY209">
            <v>0</v>
          </cell>
        </row>
        <row r="210">
          <cell r="K210" t="str">
            <v>obo</v>
          </cell>
          <cell r="L210" t="str">
            <v>obo</v>
          </cell>
          <cell r="BY210">
            <v>0</v>
          </cell>
        </row>
        <row r="211">
          <cell r="K211" t="str">
            <v>bambari</v>
          </cell>
          <cell r="L211" t="str">
            <v>bambari</v>
          </cell>
          <cell r="AQ211">
            <v>5500</v>
          </cell>
          <cell r="BY211">
            <v>0</v>
          </cell>
        </row>
        <row r="212">
          <cell r="K212" t="str">
            <v>bangui_8</v>
          </cell>
          <cell r="L212" t="str">
            <v>bangui</v>
          </cell>
          <cell r="AQ212">
            <v>3500</v>
          </cell>
          <cell r="AY212">
            <v>4000</v>
          </cell>
          <cell r="BY212">
            <v>0</v>
          </cell>
        </row>
        <row r="213">
          <cell r="K213" t="str">
            <v>bangui_8</v>
          </cell>
          <cell r="L213" t="str">
            <v>bangui</v>
          </cell>
          <cell r="BY213">
            <v>0</v>
          </cell>
        </row>
        <row r="214">
          <cell r="K214" t="str">
            <v>bangui_8</v>
          </cell>
          <cell r="L214" t="str">
            <v>bangui</v>
          </cell>
          <cell r="BY214">
            <v>0</v>
          </cell>
        </row>
        <row r="215">
          <cell r="K215" t="str">
            <v>bangui_8</v>
          </cell>
          <cell r="L215" t="str">
            <v>bangui</v>
          </cell>
          <cell r="AY215">
            <v>5000</v>
          </cell>
          <cell r="BU215">
            <v>1000</v>
          </cell>
          <cell r="BY215">
            <v>0</v>
          </cell>
        </row>
        <row r="216">
          <cell r="K216" t="str">
            <v>bangui_8</v>
          </cell>
          <cell r="L216" t="str">
            <v>bangui</v>
          </cell>
          <cell r="BY216">
            <v>0</v>
          </cell>
        </row>
        <row r="217">
          <cell r="K217" t="str">
            <v>bangui_8</v>
          </cell>
          <cell r="L217" t="str">
            <v>bangui</v>
          </cell>
          <cell r="AQ217">
            <v>3500</v>
          </cell>
          <cell r="AY217">
            <v>4500</v>
          </cell>
          <cell r="BY217">
            <v>0</v>
          </cell>
        </row>
        <row r="218">
          <cell r="K218" t="str">
            <v>bangui_8</v>
          </cell>
          <cell r="L218" t="str">
            <v>bangui</v>
          </cell>
          <cell r="AQ218">
            <v>3500</v>
          </cell>
          <cell r="AY218">
            <v>4500</v>
          </cell>
          <cell r="BU218">
            <v>1000</v>
          </cell>
          <cell r="BY218">
            <v>0</v>
          </cell>
        </row>
        <row r="219">
          <cell r="K219" t="str">
            <v>bangui_8</v>
          </cell>
          <cell r="L219" t="str">
            <v>bangui</v>
          </cell>
          <cell r="BY219">
            <v>0</v>
          </cell>
        </row>
        <row r="220">
          <cell r="K220" t="str">
            <v>bangui_8</v>
          </cell>
          <cell r="L220" t="str">
            <v>bangui</v>
          </cell>
          <cell r="AQ220">
            <v>3500</v>
          </cell>
          <cell r="AY220">
            <v>4500</v>
          </cell>
          <cell r="BU220">
            <v>1000</v>
          </cell>
          <cell r="BY220">
            <v>0</v>
          </cell>
        </row>
        <row r="221">
          <cell r="K221" t="str">
            <v>bangui_8</v>
          </cell>
          <cell r="L221" t="str">
            <v>bangui</v>
          </cell>
          <cell r="AQ221">
            <v>3500</v>
          </cell>
          <cell r="BU221">
            <v>1000</v>
          </cell>
          <cell r="BY221">
            <v>0</v>
          </cell>
        </row>
        <row r="222">
          <cell r="K222" t="str">
            <v>bangui_8</v>
          </cell>
          <cell r="L222" t="str">
            <v>bangui</v>
          </cell>
          <cell r="BY222">
            <v>0</v>
          </cell>
          <cell r="CA222">
            <v>1000</v>
          </cell>
        </row>
        <row r="223">
          <cell r="K223" t="str">
            <v>bangui_8</v>
          </cell>
          <cell r="L223" t="str">
            <v>bangui</v>
          </cell>
          <cell r="AY223">
            <v>5000</v>
          </cell>
          <cell r="BU223">
            <v>1000</v>
          </cell>
          <cell r="BY223">
            <v>0</v>
          </cell>
        </row>
        <row r="224">
          <cell r="K224" t="str">
            <v>bangui_8</v>
          </cell>
          <cell r="L224" t="str">
            <v>bangui</v>
          </cell>
          <cell r="BY224">
            <v>0</v>
          </cell>
        </row>
        <row r="225">
          <cell r="K225" t="str">
            <v>bangui_8</v>
          </cell>
          <cell r="L225" t="str">
            <v>bangui</v>
          </cell>
          <cell r="BY225">
            <v>0</v>
          </cell>
        </row>
        <row r="226">
          <cell r="K226" t="str">
            <v>bambari</v>
          </cell>
          <cell r="L226" t="str">
            <v>bambari</v>
          </cell>
          <cell r="BU226">
            <v>1750</v>
          </cell>
          <cell r="BY226">
            <v>0</v>
          </cell>
        </row>
        <row r="227">
          <cell r="K227" t="str">
            <v>bambari</v>
          </cell>
          <cell r="L227" t="str">
            <v>bambari</v>
          </cell>
          <cell r="BY227">
            <v>0</v>
          </cell>
        </row>
        <row r="228">
          <cell r="K228" t="str">
            <v>bambari</v>
          </cell>
          <cell r="L228" t="str">
            <v>bambari</v>
          </cell>
          <cell r="BY228">
            <v>0</v>
          </cell>
        </row>
        <row r="229">
          <cell r="K229" t="str">
            <v>bambari</v>
          </cell>
          <cell r="L229" t="str">
            <v>bambari</v>
          </cell>
          <cell r="BY229">
            <v>0</v>
          </cell>
        </row>
        <row r="230">
          <cell r="K230" t="str">
            <v>bambari</v>
          </cell>
          <cell r="L230" t="str">
            <v>bambari</v>
          </cell>
          <cell r="BY230">
            <v>0</v>
          </cell>
        </row>
        <row r="231">
          <cell r="K231" t="str">
            <v>bambari</v>
          </cell>
          <cell r="L231" t="str">
            <v>bambari</v>
          </cell>
          <cell r="BY231">
            <v>0</v>
          </cell>
        </row>
        <row r="232">
          <cell r="K232" t="str">
            <v>bambari</v>
          </cell>
          <cell r="L232" t="str">
            <v>bambari</v>
          </cell>
          <cell r="BY232">
            <v>0</v>
          </cell>
        </row>
        <row r="233">
          <cell r="K233" t="str">
            <v>bambari</v>
          </cell>
          <cell r="L233" t="str">
            <v>bambari</v>
          </cell>
          <cell r="BY233">
            <v>0</v>
          </cell>
        </row>
        <row r="234">
          <cell r="K234" t="str">
            <v>bambari</v>
          </cell>
          <cell r="L234" t="str">
            <v>bambari</v>
          </cell>
          <cell r="BY234">
            <v>0</v>
          </cell>
        </row>
        <row r="235">
          <cell r="K235" t="str">
            <v>bambari</v>
          </cell>
          <cell r="L235" t="str">
            <v>bambari</v>
          </cell>
          <cell r="BY235">
            <v>0</v>
          </cell>
        </row>
        <row r="236">
          <cell r="K236" t="str">
            <v>bambari</v>
          </cell>
          <cell r="L236" t="str">
            <v>bambari</v>
          </cell>
          <cell r="BY236">
            <v>0</v>
          </cell>
        </row>
        <row r="237">
          <cell r="K237" t="str">
            <v>bambari</v>
          </cell>
          <cell r="L237" t="str">
            <v>bambari</v>
          </cell>
          <cell r="BY237">
            <v>0</v>
          </cell>
        </row>
        <row r="238">
          <cell r="K238" t="str">
            <v>bambari</v>
          </cell>
          <cell r="L238" t="str">
            <v>bambari</v>
          </cell>
          <cell r="BY238">
            <v>0</v>
          </cell>
        </row>
        <row r="239">
          <cell r="K239" t="str">
            <v>bambari</v>
          </cell>
          <cell r="L239" t="str">
            <v>bambari</v>
          </cell>
          <cell r="BY239">
            <v>0</v>
          </cell>
        </row>
        <row r="240">
          <cell r="K240" t="str">
            <v>bambari</v>
          </cell>
          <cell r="L240" t="str">
            <v>bambari</v>
          </cell>
          <cell r="BY240">
            <v>0</v>
          </cell>
        </row>
        <row r="241">
          <cell r="K241" t="str">
            <v>bambari</v>
          </cell>
          <cell r="L241" t="str">
            <v>bambari</v>
          </cell>
          <cell r="BY241">
            <v>0</v>
          </cell>
        </row>
        <row r="242">
          <cell r="K242" t="str">
            <v>bambari</v>
          </cell>
          <cell r="L242" t="str">
            <v>bambari</v>
          </cell>
          <cell r="BY242">
            <v>0</v>
          </cell>
        </row>
        <row r="243">
          <cell r="K243" t="str">
            <v>bambari</v>
          </cell>
          <cell r="L243" t="str">
            <v>bambari</v>
          </cell>
          <cell r="BY243">
            <v>0</v>
          </cell>
        </row>
        <row r="244">
          <cell r="K244" t="str">
            <v>bambari</v>
          </cell>
          <cell r="L244" t="str">
            <v>bambari</v>
          </cell>
          <cell r="BY244">
            <v>0</v>
          </cell>
        </row>
        <row r="245">
          <cell r="K245" t="str">
            <v>bambari</v>
          </cell>
          <cell r="L245" t="str">
            <v>bambari</v>
          </cell>
          <cell r="BY245">
            <v>0</v>
          </cell>
        </row>
        <row r="246">
          <cell r="K246" t="str">
            <v>bambari</v>
          </cell>
          <cell r="L246" t="str">
            <v>bambari</v>
          </cell>
          <cell r="BY246">
            <v>0</v>
          </cell>
        </row>
        <row r="247">
          <cell r="K247" t="str">
            <v>bambari</v>
          </cell>
          <cell r="L247" t="str">
            <v>bambari</v>
          </cell>
          <cell r="BY247">
            <v>0</v>
          </cell>
        </row>
        <row r="248">
          <cell r="K248" t="str">
            <v>bambari</v>
          </cell>
          <cell r="L248" t="str">
            <v>bambari</v>
          </cell>
          <cell r="BY248">
            <v>0</v>
          </cell>
        </row>
        <row r="249">
          <cell r="K249" t="str">
            <v>bambari</v>
          </cell>
          <cell r="L249" t="str">
            <v>bambari</v>
          </cell>
          <cell r="BY249">
            <v>0</v>
          </cell>
        </row>
        <row r="250">
          <cell r="K250" t="str">
            <v>bambari</v>
          </cell>
          <cell r="L250" t="str">
            <v>bambari</v>
          </cell>
          <cell r="BY250">
            <v>0</v>
          </cell>
        </row>
        <row r="251">
          <cell r="K251" t="str">
            <v>bambari</v>
          </cell>
          <cell r="L251" t="str">
            <v>bambari</v>
          </cell>
          <cell r="BY251">
            <v>0</v>
          </cell>
        </row>
        <row r="252">
          <cell r="K252" t="str">
            <v>bambari</v>
          </cell>
          <cell r="L252" t="str">
            <v>bambari</v>
          </cell>
          <cell r="BY252">
            <v>0</v>
          </cell>
        </row>
        <row r="253">
          <cell r="K253" t="str">
            <v>bambari</v>
          </cell>
          <cell r="L253" t="str">
            <v>bambari</v>
          </cell>
          <cell r="BY253">
            <v>0</v>
          </cell>
        </row>
        <row r="254">
          <cell r="K254" t="str">
            <v>bambari</v>
          </cell>
          <cell r="L254" t="str">
            <v>bambari</v>
          </cell>
          <cell r="BY254">
            <v>0</v>
          </cell>
        </row>
        <row r="255">
          <cell r="K255" t="str">
            <v>bambari</v>
          </cell>
          <cell r="L255" t="str">
            <v>bambari</v>
          </cell>
          <cell r="BY255">
            <v>0</v>
          </cell>
        </row>
        <row r="256">
          <cell r="K256" t="str">
            <v>bambari</v>
          </cell>
          <cell r="L256" t="str">
            <v>bambari</v>
          </cell>
          <cell r="BY256">
            <v>0</v>
          </cell>
        </row>
        <row r="257">
          <cell r="K257" t="str">
            <v>bambari</v>
          </cell>
          <cell r="L257" t="str">
            <v>bambari</v>
          </cell>
          <cell r="BY257">
            <v>0</v>
          </cell>
        </row>
        <row r="258">
          <cell r="K258" t="str">
            <v>bambari</v>
          </cell>
          <cell r="L258" t="str">
            <v>bambari</v>
          </cell>
          <cell r="BY258">
            <v>0</v>
          </cell>
        </row>
        <row r="259">
          <cell r="K259" t="str">
            <v>bambari</v>
          </cell>
          <cell r="L259" t="str">
            <v>bambari</v>
          </cell>
          <cell r="BY259">
            <v>0</v>
          </cell>
        </row>
        <row r="260">
          <cell r="K260" t="str">
            <v>bambari</v>
          </cell>
          <cell r="L260" t="str">
            <v>bambari</v>
          </cell>
          <cell r="BY260">
            <v>0</v>
          </cell>
        </row>
        <row r="261">
          <cell r="K261" t="str">
            <v>bambari</v>
          </cell>
          <cell r="L261" t="str">
            <v>bambari</v>
          </cell>
          <cell r="BU261">
            <v>0</v>
          </cell>
          <cell r="BY261">
            <v>0</v>
          </cell>
        </row>
        <row r="262">
          <cell r="K262" t="str">
            <v>bambari</v>
          </cell>
          <cell r="L262" t="str">
            <v>bambari</v>
          </cell>
          <cell r="AQ262">
            <v>7500</v>
          </cell>
          <cell r="BU262">
            <v>0</v>
          </cell>
          <cell r="BY262">
            <v>0</v>
          </cell>
        </row>
        <row r="263">
          <cell r="K263" t="str">
            <v>bambari</v>
          </cell>
          <cell r="L263" t="str">
            <v>bambari</v>
          </cell>
          <cell r="BU263">
            <v>0</v>
          </cell>
          <cell r="BY263">
            <v>0</v>
          </cell>
        </row>
        <row r="264">
          <cell r="K264" t="str">
            <v>bambari</v>
          </cell>
          <cell r="L264" t="str">
            <v>bambari</v>
          </cell>
          <cell r="BU264">
            <v>0</v>
          </cell>
          <cell r="BY264">
            <v>0</v>
          </cell>
        </row>
        <row r="265">
          <cell r="K265" t="str">
            <v>bambari</v>
          </cell>
          <cell r="L265" t="str">
            <v>bambari</v>
          </cell>
          <cell r="BU265">
            <v>0</v>
          </cell>
          <cell r="BY265">
            <v>0</v>
          </cell>
        </row>
        <row r="266">
          <cell r="K266" t="str">
            <v>bambari</v>
          </cell>
          <cell r="L266" t="str">
            <v>bambari</v>
          </cell>
          <cell r="BY266">
            <v>0</v>
          </cell>
        </row>
        <row r="267">
          <cell r="K267" t="str">
            <v>bambari</v>
          </cell>
          <cell r="L267" t="str">
            <v>bambari</v>
          </cell>
          <cell r="BY267">
            <v>0</v>
          </cell>
        </row>
        <row r="268">
          <cell r="K268" t="str">
            <v>bambari</v>
          </cell>
          <cell r="L268" t="str">
            <v>bambari</v>
          </cell>
          <cell r="BY268">
            <v>0</v>
          </cell>
        </row>
        <row r="269">
          <cell r="K269" t="str">
            <v>bambari</v>
          </cell>
          <cell r="L269" t="str">
            <v>bambari</v>
          </cell>
          <cell r="BY269">
            <v>0</v>
          </cell>
        </row>
        <row r="270">
          <cell r="K270" t="str">
            <v>bambari</v>
          </cell>
          <cell r="L270" t="str">
            <v>bambari</v>
          </cell>
          <cell r="BY270">
            <v>0</v>
          </cell>
        </row>
        <row r="271">
          <cell r="K271" t="str">
            <v>bambari</v>
          </cell>
          <cell r="L271" t="str">
            <v>bambari</v>
          </cell>
          <cell r="BY271">
            <v>0</v>
          </cell>
        </row>
        <row r="272">
          <cell r="K272" t="str">
            <v>bambari</v>
          </cell>
          <cell r="L272" t="str">
            <v>bambari</v>
          </cell>
          <cell r="BY272">
            <v>0</v>
          </cell>
        </row>
        <row r="273">
          <cell r="K273" t="str">
            <v>bambari</v>
          </cell>
          <cell r="L273" t="str">
            <v>bambari</v>
          </cell>
          <cell r="AY273">
            <v>0</v>
          </cell>
          <cell r="BY273">
            <v>0</v>
          </cell>
        </row>
        <row r="274">
          <cell r="K274" t="str">
            <v>bambari</v>
          </cell>
          <cell r="L274" t="str">
            <v>bambari</v>
          </cell>
          <cell r="BY274">
            <v>0</v>
          </cell>
        </row>
        <row r="275">
          <cell r="K275" t="str">
            <v>bambari</v>
          </cell>
          <cell r="L275" t="str">
            <v>bambari</v>
          </cell>
          <cell r="BY275">
            <v>0</v>
          </cell>
        </row>
        <row r="276">
          <cell r="K276" t="str">
            <v>bambari</v>
          </cell>
          <cell r="L276" t="str">
            <v>bambari</v>
          </cell>
          <cell r="BY276">
            <v>0</v>
          </cell>
        </row>
        <row r="277">
          <cell r="K277" t="str">
            <v>bambari</v>
          </cell>
          <cell r="L277" t="str">
            <v>bambari</v>
          </cell>
          <cell r="BY277">
            <v>0</v>
          </cell>
        </row>
        <row r="278">
          <cell r="K278" t="str">
            <v>bambari</v>
          </cell>
          <cell r="L278" t="str">
            <v>bambari</v>
          </cell>
          <cell r="BY278">
            <v>100</v>
          </cell>
        </row>
        <row r="279">
          <cell r="K279" t="str">
            <v>bambari</v>
          </cell>
          <cell r="L279" t="str">
            <v>bambari</v>
          </cell>
          <cell r="BY279">
            <v>0</v>
          </cell>
        </row>
        <row r="280">
          <cell r="K280" t="str">
            <v>bambari</v>
          </cell>
          <cell r="L280" t="str">
            <v>bambari</v>
          </cell>
          <cell r="AY280">
            <v>0</v>
          </cell>
          <cell r="BY280">
            <v>250</v>
          </cell>
          <cell r="CA280">
            <v>0</v>
          </cell>
        </row>
        <row r="281">
          <cell r="K281" t="str">
            <v>bambari</v>
          </cell>
          <cell r="L281" t="str">
            <v>bambari</v>
          </cell>
          <cell r="AY281">
            <v>7200</v>
          </cell>
          <cell r="BY281">
            <v>0</v>
          </cell>
          <cell r="CA281">
            <v>0</v>
          </cell>
        </row>
        <row r="282">
          <cell r="K282" t="str">
            <v>bambari</v>
          </cell>
          <cell r="L282" t="str">
            <v>bambari</v>
          </cell>
          <cell r="AY282">
            <v>7000</v>
          </cell>
          <cell r="BY282">
            <v>0</v>
          </cell>
          <cell r="CA282">
            <v>0</v>
          </cell>
        </row>
        <row r="283">
          <cell r="K283" t="str">
            <v>bambari</v>
          </cell>
          <cell r="L283" t="str">
            <v>bambari</v>
          </cell>
          <cell r="AY283">
            <v>6960</v>
          </cell>
          <cell r="BY283">
            <v>0</v>
          </cell>
          <cell r="CA283">
            <v>0</v>
          </cell>
        </row>
        <row r="284">
          <cell r="K284" t="str">
            <v>bambari</v>
          </cell>
          <cell r="L284" t="str">
            <v>bambari</v>
          </cell>
          <cell r="AY284">
            <v>0</v>
          </cell>
          <cell r="BY284">
            <v>0</v>
          </cell>
          <cell r="CA284">
            <v>0</v>
          </cell>
        </row>
        <row r="285">
          <cell r="K285" t="str">
            <v>bambari</v>
          </cell>
          <cell r="L285" t="str">
            <v>bambari</v>
          </cell>
          <cell r="AY285">
            <v>0</v>
          </cell>
          <cell r="BY285">
            <v>0</v>
          </cell>
          <cell r="CA285">
            <v>0</v>
          </cell>
        </row>
        <row r="286">
          <cell r="K286" t="str">
            <v>bambari</v>
          </cell>
          <cell r="L286" t="str">
            <v>bambari</v>
          </cell>
          <cell r="BY286">
            <v>50</v>
          </cell>
          <cell r="CA286">
            <v>0</v>
          </cell>
        </row>
        <row r="287">
          <cell r="K287" t="str">
            <v>bambari</v>
          </cell>
          <cell r="L287" t="str">
            <v>bambari</v>
          </cell>
          <cell r="BY287">
            <v>0</v>
          </cell>
          <cell r="CA287">
            <v>0</v>
          </cell>
        </row>
        <row r="288">
          <cell r="K288" t="str">
            <v>bambari</v>
          </cell>
          <cell r="L288" t="str">
            <v>bambari</v>
          </cell>
          <cell r="BY288">
            <v>0</v>
          </cell>
          <cell r="CA288">
            <v>0</v>
          </cell>
        </row>
        <row r="289">
          <cell r="K289" t="str">
            <v>bambari</v>
          </cell>
          <cell r="L289" t="str">
            <v>bambari</v>
          </cell>
          <cell r="BY289">
            <v>0</v>
          </cell>
          <cell r="CA289">
            <v>1000</v>
          </cell>
        </row>
        <row r="290">
          <cell r="K290" t="str">
            <v>bambari</v>
          </cell>
          <cell r="L290" t="str">
            <v>bambari</v>
          </cell>
          <cell r="BY290">
            <v>0</v>
          </cell>
          <cell r="CA290">
            <v>975</v>
          </cell>
        </row>
        <row r="291">
          <cell r="K291" t="str">
            <v>bambari</v>
          </cell>
          <cell r="L291" t="str">
            <v>bambari</v>
          </cell>
          <cell r="BY291">
            <v>0</v>
          </cell>
          <cell r="CA291">
            <v>0</v>
          </cell>
        </row>
        <row r="292">
          <cell r="K292" t="str">
            <v>bambari</v>
          </cell>
          <cell r="L292" t="str">
            <v>bambari</v>
          </cell>
          <cell r="BY292">
            <v>0</v>
          </cell>
          <cell r="CA292">
            <v>0</v>
          </cell>
        </row>
        <row r="293">
          <cell r="K293" t="str">
            <v>bambari</v>
          </cell>
          <cell r="L293" t="str">
            <v>bambari</v>
          </cell>
          <cell r="BY293">
            <v>0</v>
          </cell>
          <cell r="CA293">
            <v>0</v>
          </cell>
        </row>
        <row r="294">
          <cell r="K294" t="str">
            <v>bambari</v>
          </cell>
          <cell r="L294" t="str">
            <v>bambari</v>
          </cell>
          <cell r="BY294">
            <v>0</v>
          </cell>
          <cell r="CA294">
            <v>0</v>
          </cell>
        </row>
        <row r="295">
          <cell r="K295" t="str">
            <v>bambari</v>
          </cell>
          <cell r="L295" t="str">
            <v>bambari</v>
          </cell>
          <cell r="AQ295">
            <v>5000</v>
          </cell>
          <cell r="BY295">
            <v>0</v>
          </cell>
          <cell r="CA295">
            <v>0</v>
          </cell>
        </row>
        <row r="296">
          <cell r="K296" t="str">
            <v>bambari</v>
          </cell>
          <cell r="L296" t="str">
            <v>bambari</v>
          </cell>
          <cell r="BY296">
            <v>0</v>
          </cell>
          <cell r="CA296">
            <v>0</v>
          </cell>
        </row>
        <row r="297">
          <cell r="K297" t="str">
            <v>bambari</v>
          </cell>
          <cell r="L297" t="str">
            <v>bambari</v>
          </cell>
          <cell r="BY297">
            <v>0</v>
          </cell>
          <cell r="CA297">
            <v>0</v>
          </cell>
        </row>
        <row r="298">
          <cell r="K298" t="str">
            <v>bambari</v>
          </cell>
          <cell r="L298" t="str">
            <v>bambari</v>
          </cell>
          <cell r="BY298">
            <v>0</v>
          </cell>
          <cell r="CA298">
            <v>0</v>
          </cell>
        </row>
        <row r="299">
          <cell r="K299" t="str">
            <v>bambari</v>
          </cell>
          <cell r="L299" t="str">
            <v>bambari</v>
          </cell>
          <cell r="BY299">
            <v>0</v>
          </cell>
          <cell r="CA299">
            <v>0</v>
          </cell>
        </row>
        <row r="300">
          <cell r="K300" t="str">
            <v>bambari</v>
          </cell>
          <cell r="L300" t="str">
            <v>bambari</v>
          </cell>
          <cell r="BY300">
            <v>0</v>
          </cell>
          <cell r="CA300">
            <v>0</v>
          </cell>
        </row>
        <row r="301">
          <cell r="K301" t="str">
            <v>bambari</v>
          </cell>
          <cell r="L301" t="str">
            <v>bambari</v>
          </cell>
          <cell r="BY301">
            <v>0</v>
          </cell>
          <cell r="CA301">
            <v>0</v>
          </cell>
        </row>
        <row r="302">
          <cell r="K302" t="str">
            <v>bambari</v>
          </cell>
          <cell r="L302" t="str">
            <v>bambari</v>
          </cell>
          <cell r="BY302">
            <v>0</v>
          </cell>
          <cell r="CA302">
            <v>0</v>
          </cell>
        </row>
        <row r="303">
          <cell r="K303" t="str">
            <v>bambari</v>
          </cell>
          <cell r="L303" t="str">
            <v>bambari</v>
          </cell>
          <cell r="BY303">
            <v>0</v>
          </cell>
          <cell r="CA303">
            <v>1000</v>
          </cell>
        </row>
        <row r="304">
          <cell r="K304" t="str">
            <v>bambari</v>
          </cell>
          <cell r="L304" t="str">
            <v>bambari</v>
          </cell>
          <cell r="BY304">
            <v>0</v>
          </cell>
          <cell r="CA304">
            <v>1000</v>
          </cell>
        </row>
        <row r="305">
          <cell r="K305" t="str">
            <v>bambari</v>
          </cell>
          <cell r="L305" t="str">
            <v>bambari</v>
          </cell>
          <cell r="BY305">
            <v>0</v>
          </cell>
          <cell r="CA305">
            <v>964</v>
          </cell>
        </row>
        <row r="306">
          <cell r="K306" t="str">
            <v>bambari</v>
          </cell>
          <cell r="L306" t="str">
            <v>bambari</v>
          </cell>
          <cell r="BU306">
            <v>1500</v>
          </cell>
          <cell r="BY306">
            <v>0</v>
          </cell>
          <cell r="CA306">
            <v>0</v>
          </cell>
        </row>
        <row r="307">
          <cell r="K307" t="str">
            <v>bambari</v>
          </cell>
          <cell r="L307" t="str">
            <v>bambari</v>
          </cell>
          <cell r="BY307">
            <v>0</v>
          </cell>
          <cell r="CA307">
            <v>0</v>
          </cell>
        </row>
        <row r="308">
          <cell r="K308" t="str">
            <v>bambari</v>
          </cell>
          <cell r="L308" t="str">
            <v>bambari</v>
          </cell>
          <cell r="BY308">
            <v>0</v>
          </cell>
          <cell r="CA308">
            <v>0</v>
          </cell>
        </row>
        <row r="309">
          <cell r="K309" t="str">
            <v>bambari</v>
          </cell>
          <cell r="L309" t="str">
            <v>bambari</v>
          </cell>
          <cell r="BY309">
            <v>0</v>
          </cell>
          <cell r="CA309">
            <v>0</v>
          </cell>
        </row>
        <row r="310">
          <cell r="K310" t="str">
            <v>bambari</v>
          </cell>
          <cell r="L310" t="str">
            <v>bambari</v>
          </cell>
          <cell r="BY310">
            <v>0</v>
          </cell>
          <cell r="CA310">
            <v>0</v>
          </cell>
        </row>
        <row r="311">
          <cell r="K311" t="str">
            <v>bambari</v>
          </cell>
          <cell r="L311" t="str">
            <v>bambari</v>
          </cell>
          <cell r="BY311">
            <v>0</v>
          </cell>
          <cell r="CA311">
            <v>0</v>
          </cell>
        </row>
        <row r="312">
          <cell r="K312" t="str">
            <v>bambari</v>
          </cell>
          <cell r="L312" t="str">
            <v>bambari</v>
          </cell>
          <cell r="BY312">
            <v>0</v>
          </cell>
        </row>
        <row r="313">
          <cell r="K313" t="str">
            <v>bambari</v>
          </cell>
          <cell r="L313" t="str">
            <v>bambari</v>
          </cell>
          <cell r="BY313">
            <v>0</v>
          </cell>
        </row>
        <row r="314">
          <cell r="K314" t="str">
            <v>bambari</v>
          </cell>
          <cell r="L314" t="str">
            <v>bambari</v>
          </cell>
          <cell r="BY314">
            <v>0</v>
          </cell>
        </row>
        <row r="315">
          <cell r="K315" t="str">
            <v>bambari</v>
          </cell>
          <cell r="L315" t="str">
            <v>bambari</v>
          </cell>
          <cell r="BY315">
            <v>0</v>
          </cell>
        </row>
        <row r="316">
          <cell r="K316" t="str">
            <v>bambari</v>
          </cell>
          <cell r="L316" t="str">
            <v>bambari</v>
          </cell>
          <cell r="BY316">
            <v>0</v>
          </cell>
        </row>
        <row r="317">
          <cell r="K317" t="str">
            <v>bambari</v>
          </cell>
          <cell r="L317" t="str">
            <v>bambari</v>
          </cell>
          <cell r="BY317">
            <v>0</v>
          </cell>
        </row>
        <row r="318">
          <cell r="K318" t="str">
            <v>bambari</v>
          </cell>
          <cell r="L318" t="str">
            <v>bambari</v>
          </cell>
          <cell r="BY318">
            <v>0</v>
          </cell>
        </row>
        <row r="319">
          <cell r="K319" t="str">
            <v>bambari</v>
          </cell>
          <cell r="L319" t="str">
            <v>bambari</v>
          </cell>
          <cell r="BY319">
            <v>0</v>
          </cell>
        </row>
        <row r="320">
          <cell r="K320" t="str">
            <v>bambari</v>
          </cell>
          <cell r="L320" t="str">
            <v>bambari</v>
          </cell>
          <cell r="BY320">
            <v>0</v>
          </cell>
        </row>
        <row r="321">
          <cell r="K321" t="str">
            <v>bambari</v>
          </cell>
          <cell r="L321" t="str">
            <v>bambari</v>
          </cell>
          <cell r="BY321">
            <v>0</v>
          </cell>
        </row>
        <row r="322">
          <cell r="K322" t="str">
            <v>bambari</v>
          </cell>
          <cell r="L322" t="str">
            <v>bambari</v>
          </cell>
          <cell r="AQ322">
            <v>0</v>
          </cell>
          <cell r="BY322">
            <v>0</v>
          </cell>
        </row>
        <row r="323">
          <cell r="K323" t="str">
            <v>bambari</v>
          </cell>
          <cell r="L323" t="str">
            <v>bambari</v>
          </cell>
          <cell r="AQ323">
            <v>6000</v>
          </cell>
          <cell r="BY323">
            <v>0</v>
          </cell>
        </row>
        <row r="324">
          <cell r="K324" t="str">
            <v>bambari</v>
          </cell>
          <cell r="L324" t="str">
            <v>bambari</v>
          </cell>
          <cell r="BU324">
            <v>5000</v>
          </cell>
          <cell r="BY324">
            <v>0</v>
          </cell>
        </row>
        <row r="325">
          <cell r="K325" t="str">
            <v>bambari</v>
          </cell>
          <cell r="L325" t="str">
            <v>bambari</v>
          </cell>
          <cell r="BY325">
            <v>0</v>
          </cell>
        </row>
        <row r="326">
          <cell r="K326" t="str">
            <v>bambari</v>
          </cell>
          <cell r="L326" t="str">
            <v>bambari</v>
          </cell>
          <cell r="BY326">
            <v>0</v>
          </cell>
        </row>
        <row r="327">
          <cell r="K327" t="str">
            <v>bambari</v>
          </cell>
          <cell r="L327" t="str">
            <v>bambari</v>
          </cell>
          <cell r="BY327">
            <v>0</v>
          </cell>
        </row>
        <row r="328">
          <cell r="K328" t="str">
            <v>bambari</v>
          </cell>
          <cell r="L328" t="str">
            <v>bambari</v>
          </cell>
          <cell r="BY328">
            <v>0</v>
          </cell>
        </row>
        <row r="329">
          <cell r="K329" t="str">
            <v>bambari</v>
          </cell>
          <cell r="L329" t="str">
            <v>bambari</v>
          </cell>
          <cell r="BY329">
            <v>0</v>
          </cell>
        </row>
        <row r="330">
          <cell r="K330" t="str">
            <v>bambari</v>
          </cell>
          <cell r="L330" t="str">
            <v>bambari</v>
          </cell>
          <cell r="BY330">
            <v>0</v>
          </cell>
        </row>
        <row r="331">
          <cell r="K331" t="str">
            <v>bambari</v>
          </cell>
          <cell r="L331" t="str">
            <v>bambari</v>
          </cell>
          <cell r="BY331">
            <v>0</v>
          </cell>
        </row>
        <row r="332">
          <cell r="K332" t="str">
            <v>bambari</v>
          </cell>
          <cell r="L332" t="str">
            <v>bambari</v>
          </cell>
          <cell r="AY332">
            <v>6500</v>
          </cell>
          <cell r="BY332">
            <v>0</v>
          </cell>
        </row>
        <row r="333">
          <cell r="K333" t="str">
            <v>sibut</v>
          </cell>
          <cell r="L333" t="str">
            <v>sibut</v>
          </cell>
          <cell r="AQ333">
            <v>6000</v>
          </cell>
          <cell r="BY333">
            <v>0</v>
          </cell>
        </row>
        <row r="334">
          <cell r="K334" t="str">
            <v>sibut</v>
          </cell>
          <cell r="L334" t="str">
            <v>sibut</v>
          </cell>
          <cell r="BY334">
            <v>0</v>
          </cell>
        </row>
        <row r="335">
          <cell r="K335" t="str">
            <v>sibut</v>
          </cell>
          <cell r="L335" t="str">
            <v>sibut</v>
          </cell>
          <cell r="BY335">
            <v>0</v>
          </cell>
        </row>
        <row r="336">
          <cell r="K336" t="str">
            <v>sibut</v>
          </cell>
          <cell r="L336" t="str">
            <v>sibut</v>
          </cell>
          <cell r="BY336">
            <v>0</v>
          </cell>
        </row>
        <row r="337">
          <cell r="K337" t="str">
            <v>sibut</v>
          </cell>
          <cell r="L337" t="str">
            <v>sibut</v>
          </cell>
          <cell r="BY337">
            <v>0</v>
          </cell>
          <cell r="CA337">
            <v>1000</v>
          </cell>
        </row>
        <row r="338">
          <cell r="K338" t="str">
            <v>sibut</v>
          </cell>
          <cell r="L338" t="str">
            <v>sibut</v>
          </cell>
          <cell r="BY338">
            <v>0</v>
          </cell>
          <cell r="CA338">
            <v>1000</v>
          </cell>
        </row>
        <row r="339">
          <cell r="K339" t="str">
            <v>sibut</v>
          </cell>
          <cell r="L339" t="str">
            <v>sibut</v>
          </cell>
          <cell r="BY339">
            <v>0</v>
          </cell>
        </row>
        <row r="340">
          <cell r="K340" t="str">
            <v>sibut</v>
          </cell>
          <cell r="L340" t="str">
            <v>sibut</v>
          </cell>
          <cell r="BY340">
            <v>0</v>
          </cell>
        </row>
        <row r="341">
          <cell r="K341" t="str">
            <v>sibut</v>
          </cell>
          <cell r="L341" t="str">
            <v>sibut</v>
          </cell>
          <cell r="BY341">
            <v>0</v>
          </cell>
        </row>
        <row r="342">
          <cell r="K342" t="str">
            <v>sibut</v>
          </cell>
          <cell r="L342" t="str">
            <v>sibut</v>
          </cell>
          <cell r="BY342">
            <v>0</v>
          </cell>
        </row>
        <row r="343">
          <cell r="K343" t="str">
            <v>sibut</v>
          </cell>
          <cell r="L343" t="str">
            <v>sibut</v>
          </cell>
          <cell r="BU343">
            <v>1500</v>
          </cell>
          <cell r="BY343">
            <v>0</v>
          </cell>
        </row>
        <row r="344">
          <cell r="K344" t="str">
            <v>sibut</v>
          </cell>
          <cell r="L344" t="str">
            <v>sibut</v>
          </cell>
          <cell r="BY344">
            <v>0</v>
          </cell>
        </row>
        <row r="345">
          <cell r="K345" t="str">
            <v>sibut</v>
          </cell>
          <cell r="L345" t="str">
            <v>sibut</v>
          </cell>
          <cell r="BY345">
            <v>0</v>
          </cell>
        </row>
        <row r="346">
          <cell r="K346" t="str">
            <v>sibut</v>
          </cell>
          <cell r="L346" t="str">
            <v>sibut</v>
          </cell>
          <cell r="BY346">
            <v>0</v>
          </cell>
        </row>
        <row r="347">
          <cell r="K347" t="str">
            <v>sibut</v>
          </cell>
          <cell r="L347" t="str">
            <v>sibut</v>
          </cell>
          <cell r="BY347">
            <v>0</v>
          </cell>
        </row>
        <row r="348">
          <cell r="K348" t="str">
            <v>sibut</v>
          </cell>
          <cell r="L348" t="str">
            <v>sibut</v>
          </cell>
          <cell r="BY348">
            <v>0</v>
          </cell>
        </row>
        <row r="349">
          <cell r="K349" t="str">
            <v>sibut</v>
          </cell>
          <cell r="L349" t="str">
            <v>sibut</v>
          </cell>
          <cell r="AY349">
            <v>5000</v>
          </cell>
          <cell r="BY349">
            <v>0</v>
          </cell>
        </row>
        <row r="350">
          <cell r="K350" t="str">
            <v>sibut</v>
          </cell>
          <cell r="L350" t="str">
            <v>sibut</v>
          </cell>
          <cell r="AQ350">
            <v>6000</v>
          </cell>
          <cell r="BU350">
            <v>1500</v>
          </cell>
          <cell r="BY350">
            <v>0</v>
          </cell>
        </row>
        <row r="351">
          <cell r="K351" t="str">
            <v>sibut</v>
          </cell>
          <cell r="L351" t="str">
            <v>sibut</v>
          </cell>
          <cell r="BY351">
            <v>0</v>
          </cell>
        </row>
        <row r="352">
          <cell r="K352" t="str">
            <v>sibut</v>
          </cell>
          <cell r="L352" t="str">
            <v>sibut</v>
          </cell>
          <cell r="BY352">
            <v>0</v>
          </cell>
        </row>
        <row r="353">
          <cell r="K353" t="str">
            <v>sibut</v>
          </cell>
          <cell r="L353" t="str">
            <v>sibut</v>
          </cell>
          <cell r="AQ353">
            <v>6000</v>
          </cell>
          <cell r="BU353">
            <v>1500</v>
          </cell>
          <cell r="BY353">
            <v>0</v>
          </cell>
        </row>
        <row r="354">
          <cell r="K354" t="str">
            <v>sibut</v>
          </cell>
          <cell r="L354" t="str">
            <v>sibut</v>
          </cell>
          <cell r="BY354">
            <v>0</v>
          </cell>
        </row>
        <row r="355">
          <cell r="K355" t="str">
            <v>sibut</v>
          </cell>
          <cell r="L355" t="str">
            <v>sibut</v>
          </cell>
          <cell r="BY355">
            <v>0</v>
          </cell>
          <cell r="CA355">
            <v>1000</v>
          </cell>
        </row>
        <row r="356">
          <cell r="K356" t="str">
            <v>sibut</v>
          </cell>
          <cell r="L356" t="str">
            <v>sibut</v>
          </cell>
          <cell r="BY356">
            <v>0</v>
          </cell>
        </row>
        <row r="357">
          <cell r="K357" t="str">
            <v>bossangoa</v>
          </cell>
          <cell r="L357" t="str">
            <v>bossangoa</v>
          </cell>
          <cell r="AY357">
            <v>10000</v>
          </cell>
          <cell r="BY357">
            <v>0</v>
          </cell>
        </row>
        <row r="358">
          <cell r="K358" t="str">
            <v>bossangoa</v>
          </cell>
          <cell r="L358" t="str">
            <v>bossangoa</v>
          </cell>
          <cell r="AQ358">
            <v>3000</v>
          </cell>
          <cell r="AY358">
            <v>5000</v>
          </cell>
          <cell r="BY358">
            <v>0</v>
          </cell>
        </row>
        <row r="359">
          <cell r="K359" t="str">
            <v>bossangoa</v>
          </cell>
          <cell r="L359" t="str">
            <v>bossangoa</v>
          </cell>
          <cell r="AY359">
            <v>20000</v>
          </cell>
          <cell r="BU359">
            <v>1000</v>
          </cell>
          <cell r="BY359">
            <v>0</v>
          </cell>
        </row>
        <row r="360">
          <cell r="K360" t="str">
            <v>bossangoa</v>
          </cell>
          <cell r="L360" t="str">
            <v>bossangoa</v>
          </cell>
          <cell r="AY360">
            <v>0</v>
          </cell>
          <cell r="BU360">
            <v>1500</v>
          </cell>
          <cell r="BY360">
            <v>0</v>
          </cell>
        </row>
        <row r="361">
          <cell r="K361" t="str">
            <v>bossangoa</v>
          </cell>
          <cell r="L361" t="str">
            <v>bossangoa</v>
          </cell>
          <cell r="BU361">
            <v>1000</v>
          </cell>
          <cell r="BY361">
            <v>0</v>
          </cell>
        </row>
        <row r="362">
          <cell r="K362" t="str">
            <v>bossangoa</v>
          </cell>
          <cell r="L362" t="str">
            <v>bossangoa</v>
          </cell>
          <cell r="BY362">
            <v>0</v>
          </cell>
        </row>
        <row r="363">
          <cell r="K363" t="str">
            <v>bossangoa</v>
          </cell>
          <cell r="L363" t="str">
            <v>bossangoa</v>
          </cell>
          <cell r="BY363">
            <v>0</v>
          </cell>
        </row>
        <row r="364">
          <cell r="K364" t="str">
            <v>bossangoa</v>
          </cell>
          <cell r="L364" t="str">
            <v>bossangoa</v>
          </cell>
          <cell r="AQ364">
            <v>4000</v>
          </cell>
          <cell r="AY364">
            <v>0</v>
          </cell>
          <cell r="BY364">
            <v>100</v>
          </cell>
        </row>
        <row r="365">
          <cell r="K365" t="str">
            <v>bossangoa</v>
          </cell>
          <cell r="L365" t="str">
            <v>bossangoa</v>
          </cell>
          <cell r="AQ365">
            <v>4000</v>
          </cell>
          <cell r="AY365">
            <v>0</v>
          </cell>
          <cell r="BY365">
            <v>100</v>
          </cell>
          <cell r="CA365">
            <v>800</v>
          </cell>
        </row>
        <row r="366">
          <cell r="K366" t="str">
            <v>bossangoa</v>
          </cell>
          <cell r="L366" t="str">
            <v>bossangoa</v>
          </cell>
          <cell r="AY366">
            <v>0</v>
          </cell>
          <cell r="BU366">
            <v>1000</v>
          </cell>
          <cell r="BY366">
            <v>100</v>
          </cell>
          <cell r="CA366">
            <v>800</v>
          </cell>
        </row>
        <row r="367">
          <cell r="K367" t="str">
            <v>bossangoa</v>
          </cell>
          <cell r="L367" t="str">
            <v>bossangoa</v>
          </cell>
          <cell r="AQ367">
            <v>0</v>
          </cell>
          <cell r="AY367">
            <v>0</v>
          </cell>
          <cell r="BY367">
            <v>100</v>
          </cell>
          <cell r="CA367">
            <v>800</v>
          </cell>
        </row>
        <row r="368">
          <cell r="K368" t="str">
            <v>bossangoa</v>
          </cell>
          <cell r="L368" t="str">
            <v>bossangoa</v>
          </cell>
          <cell r="AQ368">
            <v>4000</v>
          </cell>
          <cell r="AY368">
            <v>0</v>
          </cell>
          <cell r="BU368">
            <v>1000</v>
          </cell>
          <cell r="BY368">
            <v>100</v>
          </cell>
        </row>
        <row r="369">
          <cell r="K369" t="str">
            <v>bossangoa</v>
          </cell>
          <cell r="L369" t="str">
            <v>bossangoa</v>
          </cell>
          <cell r="AY369">
            <v>0</v>
          </cell>
          <cell r="BY369">
            <v>100</v>
          </cell>
        </row>
        <row r="370">
          <cell r="K370" t="str">
            <v>bossangoa</v>
          </cell>
          <cell r="L370" t="str">
            <v>bossangoa</v>
          </cell>
          <cell r="AQ370">
            <v>4000</v>
          </cell>
          <cell r="AY370">
            <v>0</v>
          </cell>
          <cell r="BU370">
            <v>1000</v>
          </cell>
          <cell r="BY370">
            <v>0</v>
          </cell>
          <cell r="CA370">
            <v>0</v>
          </cell>
        </row>
        <row r="371">
          <cell r="K371" t="str">
            <v>bossangoa</v>
          </cell>
          <cell r="L371" t="str">
            <v>bossangoa</v>
          </cell>
          <cell r="AQ371">
            <v>4000</v>
          </cell>
          <cell r="AY371">
            <v>0</v>
          </cell>
          <cell r="BU371">
            <v>1000</v>
          </cell>
          <cell r="BY371">
            <v>0</v>
          </cell>
          <cell r="CA371">
            <v>0</v>
          </cell>
        </row>
        <row r="372">
          <cell r="K372" t="str">
            <v>bossangoa</v>
          </cell>
          <cell r="L372" t="str">
            <v>bossangoa</v>
          </cell>
          <cell r="AQ372">
            <v>4000</v>
          </cell>
          <cell r="AY372">
            <v>0</v>
          </cell>
          <cell r="BU372">
            <v>1000</v>
          </cell>
          <cell r="BY372">
            <v>0</v>
          </cell>
          <cell r="CA372">
            <v>0</v>
          </cell>
        </row>
        <row r="373">
          <cell r="AY373">
            <v>0</v>
          </cell>
          <cell r="BU373">
            <v>0</v>
          </cell>
          <cell r="CA373">
            <v>0</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A9" zoomScale="70" zoomScaleNormal="70" workbookViewId="0">
      <selection activeCell="B13" sqref="B13"/>
    </sheetView>
  </sheetViews>
  <sheetFormatPr defaultColWidth="9.21875" defaultRowHeight="14.4" x14ac:dyDescent="0.3"/>
  <cols>
    <col min="1" max="1" width="39" style="10" customWidth="1"/>
    <col min="2" max="2" width="88.77734375" style="45" customWidth="1"/>
    <col min="3" max="16384" width="9.21875" style="10"/>
  </cols>
  <sheetData>
    <row r="1" spans="1:8" ht="57.45" customHeight="1" thickBot="1" x14ac:dyDescent="0.35">
      <c r="A1" s="391" t="s">
        <v>2896</v>
      </c>
      <c r="B1" s="392"/>
    </row>
    <row r="2" spans="1:8" ht="15" thickBot="1" x14ac:dyDescent="0.35">
      <c r="A2" s="393"/>
      <c r="B2" s="394"/>
    </row>
    <row r="3" spans="1:8" ht="111" thickBot="1" x14ac:dyDescent="0.35">
      <c r="A3" s="32" t="s">
        <v>192</v>
      </c>
      <c r="B3" s="33" t="s">
        <v>193</v>
      </c>
    </row>
    <row r="4" spans="1:8" ht="207.6" thickBot="1" x14ac:dyDescent="0.35">
      <c r="A4" s="34" t="s">
        <v>194</v>
      </c>
      <c r="B4" s="35" t="s">
        <v>2897</v>
      </c>
      <c r="C4" s="14"/>
      <c r="F4" s="211"/>
      <c r="G4" s="211"/>
      <c r="H4" s="211"/>
    </row>
    <row r="5" spans="1:8" ht="124.8" thickBot="1" x14ac:dyDescent="0.35">
      <c r="A5" s="32" t="s">
        <v>195</v>
      </c>
      <c r="B5" s="33" t="s">
        <v>2898</v>
      </c>
      <c r="C5" s="10" t="s">
        <v>188</v>
      </c>
      <c r="F5" s="211"/>
      <c r="G5" s="211"/>
      <c r="H5" s="211"/>
    </row>
    <row r="6" spans="1:8" ht="124.8" thickBot="1" x14ac:dyDescent="0.35">
      <c r="A6" s="38" t="s">
        <v>196</v>
      </c>
      <c r="B6" s="387" t="s">
        <v>2899</v>
      </c>
      <c r="C6" s="37"/>
      <c r="F6" s="211"/>
      <c r="G6" s="11"/>
      <c r="H6" s="211"/>
    </row>
    <row r="7" spans="1:8" ht="15" thickBot="1" x14ac:dyDescent="0.35">
      <c r="A7" s="36" t="s">
        <v>197</v>
      </c>
      <c r="B7" s="33">
        <v>11</v>
      </c>
      <c r="C7" s="1"/>
      <c r="F7" s="211"/>
      <c r="G7" s="11"/>
      <c r="H7" s="211"/>
    </row>
    <row r="8" spans="1:8" ht="15" thickBot="1" x14ac:dyDescent="0.35">
      <c r="A8" s="38" t="s">
        <v>198</v>
      </c>
      <c r="B8" s="387">
        <v>302</v>
      </c>
      <c r="C8" s="14"/>
      <c r="F8" s="211"/>
      <c r="G8" s="11"/>
      <c r="H8" s="211"/>
    </row>
    <row r="9" spans="1:8" ht="97.2" thickBot="1" x14ac:dyDescent="0.35">
      <c r="A9" s="36" t="s">
        <v>199</v>
      </c>
      <c r="B9" s="39" t="s">
        <v>2900</v>
      </c>
      <c r="F9" s="211"/>
      <c r="G9" s="11"/>
      <c r="H9" s="211"/>
    </row>
    <row r="10" spans="1:8" ht="28.2" thickBot="1" x14ac:dyDescent="0.35">
      <c r="A10" s="38" t="s">
        <v>200</v>
      </c>
      <c r="B10" s="44" t="s">
        <v>784</v>
      </c>
      <c r="F10" s="211"/>
      <c r="G10" s="11"/>
      <c r="H10" s="211"/>
    </row>
    <row r="11" spans="1:8" ht="15" thickBot="1" x14ac:dyDescent="0.35">
      <c r="A11" s="40"/>
      <c r="B11" s="41"/>
      <c r="F11" s="211"/>
      <c r="G11" s="11"/>
      <c r="H11" s="211"/>
    </row>
    <row r="12" spans="1:8" ht="15" thickBot="1" x14ac:dyDescent="0.35">
      <c r="A12" s="42" t="s">
        <v>201</v>
      </c>
      <c r="B12" s="43" t="s">
        <v>202</v>
      </c>
      <c r="F12" s="211"/>
      <c r="G12" s="11"/>
      <c r="H12" s="211"/>
    </row>
    <row r="13" spans="1:8" ht="28.2" thickBot="1" x14ac:dyDescent="0.35">
      <c r="A13" s="388" t="s">
        <v>2902</v>
      </c>
      <c r="B13" s="44" t="s">
        <v>3576</v>
      </c>
      <c r="F13" s="211"/>
      <c r="G13" s="11"/>
      <c r="H13" s="211"/>
    </row>
    <row r="14" spans="1:8" ht="15" customHeight="1" thickBot="1" x14ac:dyDescent="0.35">
      <c r="A14" s="36" t="s">
        <v>2901</v>
      </c>
      <c r="B14" s="39" t="s">
        <v>2903</v>
      </c>
      <c r="F14" s="211"/>
      <c r="G14" s="11"/>
      <c r="H14" s="211"/>
    </row>
    <row r="15" spans="1:8" ht="15" thickBot="1" x14ac:dyDescent="0.35">
      <c r="A15" s="38" t="s">
        <v>203</v>
      </c>
      <c r="B15" s="44" t="s">
        <v>204</v>
      </c>
      <c r="F15" s="211"/>
      <c r="G15" s="11"/>
      <c r="H15" s="211"/>
    </row>
    <row r="16" spans="1:8" ht="15" thickBot="1" x14ac:dyDescent="0.35">
      <c r="A16" s="36" t="s">
        <v>785</v>
      </c>
      <c r="B16" s="39" t="s">
        <v>786</v>
      </c>
      <c r="F16" s="211"/>
      <c r="G16" s="11"/>
      <c r="H16" s="211"/>
    </row>
    <row r="17" spans="1:8" ht="15" thickBot="1" x14ac:dyDescent="0.35">
      <c r="A17" s="38" t="s">
        <v>787</v>
      </c>
      <c r="B17" s="44" t="s">
        <v>788</v>
      </c>
      <c r="F17" s="211"/>
      <c r="G17" s="11"/>
      <c r="H17" s="211"/>
    </row>
    <row r="18" spans="1:8" ht="15" thickBot="1" x14ac:dyDescent="0.35">
      <c r="A18" s="36" t="s">
        <v>205</v>
      </c>
      <c r="B18" s="39" t="s">
        <v>206</v>
      </c>
      <c r="F18" s="211"/>
      <c r="G18" s="211"/>
      <c r="H18" s="211"/>
    </row>
    <row r="19" spans="1:8" ht="28.2" thickBot="1" x14ac:dyDescent="0.35">
      <c r="A19" s="38" t="s">
        <v>207</v>
      </c>
      <c r="B19" s="44" t="s">
        <v>208</v>
      </c>
    </row>
    <row r="20" spans="1:8" ht="28.2" thickBot="1" x14ac:dyDescent="0.35">
      <c r="A20" s="36" t="s">
        <v>789</v>
      </c>
      <c r="B20" s="39" t="s">
        <v>790</v>
      </c>
    </row>
    <row r="21" spans="1:8" ht="28.2" thickBot="1" x14ac:dyDescent="0.35">
      <c r="A21" s="38" t="s">
        <v>791</v>
      </c>
      <c r="B21" s="44" t="s">
        <v>792</v>
      </c>
    </row>
    <row r="22" spans="1:8" ht="28.2" thickBot="1" x14ac:dyDescent="0.35">
      <c r="A22" s="36" t="s">
        <v>796</v>
      </c>
      <c r="B22" s="39" t="s">
        <v>793</v>
      </c>
    </row>
    <row r="23" spans="1:8" ht="55.8" thickBot="1" x14ac:dyDescent="0.35">
      <c r="A23" s="38" t="s">
        <v>794</v>
      </c>
      <c r="B23" s="44" t="s">
        <v>795</v>
      </c>
    </row>
    <row r="24" spans="1:8" ht="15" thickBot="1" x14ac:dyDescent="0.35">
      <c r="A24" s="36" t="s">
        <v>209</v>
      </c>
      <c r="B24" s="39" t="s">
        <v>210</v>
      </c>
    </row>
    <row r="25" spans="1:8" ht="15" thickBot="1" x14ac:dyDescent="0.35">
      <c r="A25" s="52" t="s">
        <v>211</v>
      </c>
      <c r="B25" s="53" t="s">
        <v>212</v>
      </c>
    </row>
    <row r="28" spans="1:8" x14ac:dyDescent="0.3">
      <c r="A28" s="111" t="s">
        <v>732</v>
      </c>
    </row>
  </sheetData>
  <mergeCells count="2">
    <mergeCell ref="A1:B1"/>
    <mergeCell ref="A2:B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Q444"/>
  <sheetViews>
    <sheetView workbookViewId="0">
      <selection activeCell="A276" sqref="A276"/>
    </sheetView>
  </sheetViews>
  <sheetFormatPr defaultColWidth="8.77734375" defaultRowHeight="14.4" x14ac:dyDescent="0.3"/>
  <cols>
    <col min="1" max="16384" width="8.77734375" style="10"/>
  </cols>
  <sheetData>
    <row r="1" spans="1:121" x14ac:dyDescent="0.3">
      <c r="A1" s="10" t="s">
        <v>11</v>
      </c>
      <c r="B1" s="10" t="s">
        <v>12</v>
      </c>
      <c r="C1" s="10" t="s">
        <v>13</v>
      </c>
      <c r="D1" s="10" t="s">
        <v>14</v>
      </c>
      <c r="E1" s="10" t="s">
        <v>2732</v>
      </c>
      <c r="F1" s="10" t="s">
        <v>2904</v>
      </c>
      <c r="G1" s="10" t="s">
        <v>2905</v>
      </c>
      <c r="H1" s="10" t="s">
        <v>2906</v>
      </c>
      <c r="I1" s="10" t="s">
        <v>2907</v>
      </c>
      <c r="J1" s="10" t="s">
        <v>2908</v>
      </c>
      <c r="K1" s="10" t="s">
        <v>2736</v>
      </c>
      <c r="L1" s="10" t="s">
        <v>2909</v>
      </c>
      <c r="M1" s="10" t="s">
        <v>2910</v>
      </c>
      <c r="N1" s="10" t="s">
        <v>2911</v>
      </c>
      <c r="O1" s="10" t="s">
        <v>2912</v>
      </c>
      <c r="P1" s="10" t="s">
        <v>2913</v>
      </c>
      <c r="Q1" s="10" t="s">
        <v>2914</v>
      </c>
      <c r="R1" s="10" t="s">
        <v>2915</v>
      </c>
      <c r="S1" s="10" t="s">
        <v>2916</v>
      </c>
      <c r="T1" s="10" t="s">
        <v>2917</v>
      </c>
      <c r="U1" s="10" t="s">
        <v>2918</v>
      </c>
      <c r="V1" s="10" t="s">
        <v>2919</v>
      </c>
      <c r="W1" s="10" t="s">
        <v>2920</v>
      </c>
      <c r="X1" s="10" t="s">
        <v>2921</v>
      </c>
      <c r="Y1" s="10" t="s">
        <v>2922</v>
      </c>
      <c r="Z1" s="10" t="s">
        <v>2923</v>
      </c>
      <c r="AA1" s="10" t="s">
        <v>2924</v>
      </c>
      <c r="AB1" s="10" t="s">
        <v>2925</v>
      </c>
      <c r="AC1" s="10" t="s">
        <v>2926</v>
      </c>
      <c r="AD1" s="10" t="s">
        <v>2927</v>
      </c>
      <c r="AE1" s="10" t="s">
        <v>2928</v>
      </c>
      <c r="AF1" s="10" t="s">
        <v>2929</v>
      </c>
      <c r="AG1" s="10" t="s">
        <v>2930</v>
      </c>
      <c r="AH1" s="10" t="s">
        <v>2931</v>
      </c>
      <c r="AI1" s="10" t="s">
        <v>2932</v>
      </c>
      <c r="AJ1" s="10" t="s">
        <v>2933</v>
      </c>
      <c r="AK1" s="10" t="s">
        <v>2934</v>
      </c>
      <c r="AL1" s="10" t="s">
        <v>2935</v>
      </c>
      <c r="AM1" s="10" t="s">
        <v>2936</v>
      </c>
      <c r="AN1" s="10" t="s">
        <v>2937</v>
      </c>
      <c r="AO1" s="10" t="s">
        <v>2700</v>
      </c>
      <c r="AP1" s="10" t="s">
        <v>2938</v>
      </c>
      <c r="AQ1" s="10" t="s">
        <v>2939</v>
      </c>
      <c r="AR1" s="10" t="s">
        <v>2701</v>
      </c>
      <c r="AS1" s="10" t="s">
        <v>2940</v>
      </c>
      <c r="AT1" s="10" t="s">
        <v>2941</v>
      </c>
      <c r="AU1" s="10" t="s">
        <v>2942</v>
      </c>
      <c r="AV1" s="10" t="s">
        <v>2943</v>
      </c>
      <c r="AW1" s="10" t="s">
        <v>2944</v>
      </c>
      <c r="AX1" s="10" t="s">
        <v>2945</v>
      </c>
      <c r="AY1" s="10" t="s">
        <v>2946</v>
      </c>
      <c r="AZ1" s="10" t="s">
        <v>2947</v>
      </c>
      <c r="BA1" s="10" t="s">
        <v>2948</v>
      </c>
      <c r="BB1" s="10" t="s">
        <v>2949</v>
      </c>
      <c r="BC1" s="10" t="s">
        <v>2950</v>
      </c>
      <c r="BD1" s="10" t="s">
        <v>2727</v>
      </c>
      <c r="BE1" s="10" t="s">
        <v>2951</v>
      </c>
      <c r="BF1" s="10" t="s">
        <v>2952</v>
      </c>
      <c r="BG1" s="10" t="s">
        <v>2702</v>
      </c>
      <c r="BH1" s="10" t="s">
        <v>2953</v>
      </c>
      <c r="BI1" s="10" t="s">
        <v>2954</v>
      </c>
      <c r="BJ1" s="10" t="s">
        <v>2955</v>
      </c>
      <c r="BK1" s="10" t="s">
        <v>2697</v>
      </c>
      <c r="BL1" s="10" t="s">
        <v>2956</v>
      </c>
      <c r="BM1" s="10" t="s">
        <v>2957</v>
      </c>
      <c r="BN1" s="10" t="s">
        <v>2958</v>
      </c>
      <c r="BO1" s="10" t="s">
        <v>2959</v>
      </c>
      <c r="BP1" s="10" t="s">
        <v>2698</v>
      </c>
      <c r="BQ1" s="10" t="s">
        <v>2960</v>
      </c>
      <c r="BR1" s="10" t="s">
        <v>2961</v>
      </c>
      <c r="BS1" s="10" t="s">
        <v>2962</v>
      </c>
      <c r="BT1" s="10" t="s">
        <v>2963</v>
      </c>
      <c r="BU1" s="10" t="s">
        <v>2699</v>
      </c>
      <c r="BV1" s="10" t="s">
        <v>2964</v>
      </c>
      <c r="BW1" s="10" t="s">
        <v>2965</v>
      </c>
      <c r="BX1" s="10" t="s">
        <v>2966</v>
      </c>
      <c r="BY1" s="10" t="s">
        <v>2792</v>
      </c>
      <c r="BZ1" s="10" t="s">
        <v>2967</v>
      </c>
      <c r="CA1" s="10" t="s">
        <v>2968</v>
      </c>
      <c r="CB1" s="10" t="s">
        <v>2969</v>
      </c>
      <c r="CC1" s="10" t="s">
        <v>2703</v>
      </c>
      <c r="CD1" s="10" t="s">
        <v>2970</v>
      </c>
      <c r="CE1" s="10" t="s">
        <v>2971</v>
      </c>
      <c r="CF1" s="10" t="s">
        <v>2972</v>
      </c>
      <c r="CG1" s="10" t="s">
        <v>2973</v>
      </c>
      <c r="CH1" s="10" t="s">
        <v>2704</v>
      </c>
      <c r="CI1" s="10" t="s">
        <v>2974</v>
      </c>
      <c r="CJ1" s="10" t="s">
        <v>2975</v>
      </c>
      <c r="CK1" s="10" t="s">
        <v>2976</v>
      </c>
      <c r="CL1" s="10" t="s">
        <v>2728</v>
      </c>
      <c r="CM1" s="10" t="s">
        <v>2977</v>
      </c>
      <c r="CN1" s="10" t="s">
        <v>2978</v>
      </c>
      <c r="CO1" s="10" t="s">
        <v>2760</v>
      </c>
      <c r="CP1" s="10" t="s">
        <v>2705</v>
      </c>
      <c r="CQ1" s="10" t="s">
        <v>2979</v>
      </c>
      <c r="CR1" s="10" t="s">
        <v>2980</v>
      </c>
      <c r="CS1" s="10" t="s">
        <v>2981</v>
      </c>
      <c r="CT1" s="10" t="s">
        <v>2982</v>
      </c>
      <c r="CU1" s="10" t="s">
        <v>2706</v>
      </c>
      <c r="CV1" s="10" t="s">
        <v>2983</v>
      </c>
      <c r="CW1" s="10" t="s">
        <v>2984</v>
      </c>
      <c r="CX1" s="10" t="s">
        <v>2985</v>
      </c>
      <c r="CY1" s="10" t="s">
        <v>2986</v>
      </c>
      <c r="CZ1" s="10" t="s">
        <v>2987</v>
      </c>
      <c r="DA1" s="10" t="s">
        <v>2988</v>
      </c>
      <c r="DB1" s="10" t="s">
        <v>2989</v>
      </c>
      <c r="DC1" s="10" t="s">
        <v>2990</v>
      </c>
      <c r="DD1" s="10" t="s">
        <v>2991</v>
      </c>
      <c r="DE1" s="10" t="s">
        <v>2707</v>
      </c>
      <c r="DF1" s="10" t="s">
        <v>2992</v>
      </c>
      <c r="DG1" s="10" t="s">
        <v>2993</v>
      </c>
      <c r="DH1" s="10" t="s">
        <v>2994</v>
      </c>
      <c r="DI1" s="10" t="s">
        <v>2995</v>
      </c>
      <c r="DJ1" s="10" t="s">
        <v>2996</v>
      </c>
      <c r="DK1" s="10" t="s">
        <v>2997</v>
      </c>
      <c r="DL1" s="10" t="s">
        <v>664</v>
      </c>
      <c r="DM1" s="10" t="s">
        <v>24</v>
      </c>
      <c r="DN1" s="10" t="s">
        <v>25</v>
      </c>
      <c r="DO1" s="10" t="s">
        <v>96</v>
      </c>
      <c r="DP1" s="10" t="s">
        <v>97</v>
      </c>
      <c r="DQ1" s="10" t="s">
        <v>98</v>
      </c>
    </row>
    <row r="2" spans="1:121" hidden="1" x14ac:dyDescent="0.3">
      <c r="A2" s="10" t="s">
        <v>1283</v>
      </c>
      <c r="B2" s="10" t="s">
        <v>1284</v>
      </c>
      <c r="C2" s="10" t="s">
        <v>1111</v>
      </c>
      <c r="D2" s="10" t="s">
        <v>751</v>
      </c>
      <c r="E2" s="10" t="s">
        <v>242</v>
      </c>
      <c r="G2" s="10" t="s">
        <v>1111</v>
      </c>
      <c r="H2" s="10" t="s">
        <v>2404</v>
      </c>
      <c r="I2" s="10" t="s">
        <v>273</v>
      </c>
      <c r="J2" s="10" t="s">
        <v>273</v>
      </c>
      <c r="K2" s="10" t="s">
        <v>220</v>
      </c>
      <c r="M2" s="10" t="s">
        <v>110</v>
      </c>
      <c r="N2" s="10" t="s">
        <v>2998</v>
      </c>
      <c r="O2" s="10" t="s">
        <v>2998</v>
      </c>
      <c r="P2" s="10" t="s">
        <v>2998</v>
      </c>
      <c r="Q2" s="10" t="s">
        <v>2998</v>
      </c>
      <c r="R2" s="10" t="s">
        <v>2998</v>
      </c>
      <c r="S2" s="10" t="s">
        <v>2998</v>
      </c>
      <c r="T2" s="10" t="s">
        <v>2998</v>
      </c>
      <c r="U2" s="10" t="s">
        <v>2998</v>
      </c>
      <c r="V2" s="10" t="s">
        <v>2998</v>
      </c>
      <c r="W2" s="10" t="s">
        <v>2998</v>
      </c>
      <c r="X2" s="10" t="s">
        <v>2998</v>
      </c>
      <c r="Y2" s="10" t="s">
        <v>2998</v>
      </c>
      <c r="Z2" s="10" t="s">
        <v>2998</v>
      </c>
      <c r="AA2" s="10" t="s">
        <v>2998</v>
      </c>
      <c r="AB2" s="10" t="s">
        <v>2998</v>
      </c>
      <c r="AC2" s="10" t="s">
        <v>2998</v>
      </c>
      <c r="AD2" s="10" t="s">
        <v>2998</v>
      </c>
      <c r="AE2" s="10" t="s">
        <v>2998</v>
      </c>
      <c r="AF2" s="10" t="s">
        <v>2998</v>
      </c>
      <c r="AG2" s="10" t="s">
        <v>2998</v>
      </c>
      <c r="AH2" s="10" t="s">
        <v>2999</v>
      </c>
      <c r="AI2" s="10" t="s">
        <v>2998</v>
      </c>
      <c r="DF2" s="10" t="s">
        <v>106</v>
      </c>
      <c r="DH2" s="10" t="s">
        <v>3000</v>
      </c>
      <c r="DL2" s="10" t="s">
        <v>167</v>
      </c>
      <c r="DM2" s="10">
        <v>89624195</v>
      </c>
      <c r="DN2" s="10" t="s">
        <v>1282</v>
      </c>
      <c r="DO2" s="10" t="s">
        <v>1285</v>
      </c>
      <c r="DQ2" s="10">
        <v>1</v>
      </c>
    </row>
    <row r="3" spans="1:121" hidden="1" x14ac:dyDescent="0.3">
      <c r="A3" s="10" t="s">
        <v>1287</v>
      </c>
      <c r="B3" s="10" t="s">
        <v>1288</v>
      </c>
      <c r="C3" s="10" t="s">
        <v>1111</v>
      </c>
      <c r="D3" s="10" t="s">
        <v>755</v>
      </c>
      <c r="E3" s="10" t="s">
        <v>242</v>
      </c>
      <c r="G3" s="10" t="s">
        <v>1111</v>
      </c>
      <c r="H3" s="10" t="s">
        <v>2404</v>
      </c>
      <c r="I3" s="10" t="s">
        <v>273</v>
      </c>
      <c r="J3" s="10" t="s">
        <v>273</v>
      </c>
      <c r="K3" s="10" t="s">
        <v>220</v>
      </c>
      <c r="M3" s="10" t="s">
        <v>110</v>
      </c>
      <c r="N3" s="10" t="s">
        <v>2998</v>
      </c>
      <c r="O3" s="10" t="s">
        <v>2998</v>
      </c>
      <c r="P3" s="10" t="s">
        <v>2998</v>
      </c>
      <c r="Q3" s="10" t="s">
        <v>2998</v>
      </c>
      <c r="R3" s="10" t="s">
        <v>2998</v>
      </c>
      <c r="S3" s="10" t="s">
        <v>2998</v>
      </c>
      <c r="T3" s="10" t="s">
        <v>2998</v>
      </c>
      <c r="U3" s="10" t="s">
        <v>2998</v>
      </c>
      <c r="V3" s="10" t="s">
        <v>2998</v>
      </c>
      <c r="W3" s="10" t="s">
        <v>2998</v>
      </c>
      <c r="X3" s="10" t="s">
        <v>2998</v>
      </c>
      <c r="Y3" s="10" t="s">
        <v>2998</v>
      </c>
      <c r="Z3" s="10" t="s">
        <v>2998</v>
      </c>
      <c r="AA3" s="10" t="s">
        <v>2998</v>
      </c>
      <c r="AB3" s="10" t="s">
        <v>2998</v>
      </c>
      <c r="AC3" s="10" t="s">
        <v>2998</v>
      </c>
      <c r="AD3" s="10" t="s">
        <v>2998</v>
      </c>
      <c r="AE3" s="10" t="s">
        <v>2998</v>
      </c>
      <c r="AF3" s="10" t="s">
        <v>2998</v>
      </c>
      <c r="AG3" s="10" t="s">
        <v>2998</v>
      </c>
      <c r="AH3" s="10" t="s">
        <v>2999</v>
      </c>
      <c r="AI3" s="10" t="s">
        <v>2998</v>
      </c>
      <c r="DF3" s="10" t="s">
        <v>106</v>
      </c>
      <c r="DH3" s="10" t="s">
        <v>3001</v>
      </c>
      <c r="DL3" s="10" t="s">
        <v>756</v>
      </c>
      <c r="DM3" s="10">
        <v>89624266</v>
      </c>
      <c r="DN3" s="10" t="s">
        <v>1286</v>
      </c>
      <c r="DO3" s="10" t="s">
        <v>1289</v>
      </c>
      <c r="DQ3" s="10">
        <v>2</v>
      </c>
    </row>
    <row r="4" spans="1:121" hidden="1" x14ac:dyDescent="0.3">
      <c r="A4" s="10" t="s">
        <v>1291</v>
      </c>
      <c r="B4" s="10" t="s">
        <v>1292</v>
      </c>
      <c r="C4" s="10" t="s">
        <v>1111</v>
      </c>
      <c r="D4" s="10" t="s">
        <v>755</v>
      </c>
      <c r="E4" s="10" t="s">
        <v>242</v>
      </c>
      <c r="G4" s="10" t="s">
        <v>1111</v>
      </c>
      <c r="H4" s="10" t="s">
        <v>2404</v>
      </c>
      <c r="I4" s="10" t="s">
        <v>273</v>
      </c>
      <c r="J4" s="10" t="s">
        <v>273</v>
      </c>
      <c r="K4" s="10" t="s">
        <v>220</v>
      </c>
      <c r="M4" s="10" t="s">
        <v>110</v>
      </c>
      <c r="N4" s="10" t="s">
        <v>2998</v>
      </c>
      <c r="O4" s="10" t="s">
        <v>2998</v>
      </c>
      <c r="P4" s="10" t="s">
        <v>2998</v>
      </c>
      <c r="Q4" s="10" t="s">
        <v>2998</v>
      </c>
      <c r="R4" s="10" t="s">
        <v>2998</v>
      </c>
      <c r="S4" s="10" t="s">
        <v>2998</v>
      </c>
      <c r="T4" s="10" t="s">
        <v>2998</v>
      </c>
      <c r="U4" s="10" t="s">
        <v>2998</v>
      </c>
      <c r="V4" s="10" t="s">
        <v>2998</v>
      </c>
      <c r="W4" s="10" t="s">
        <v>2998</v>
      </c>
      <c r="X4" s="10" t="s">
        <v>2998</v>
      </c>
      <c r="Y4" s="10" t="s">
        <v>2998</v>
      </c>
      <c r="Z4" s="10" t="s">
        <v>2998</v>
      </c>
      <c r="AA4" s="10" t="s">
        <v>2998</v>
      </c>
      <c r="AB4" s="10" t="s">
        <v>2998</v>
      </c>
      <c r="AC4" s="10" t="s">
        <v>2998</v>
      </c>
      <c r="AD4" s="10" t="s">
        <v>2998</v>
      </c>
      <c r="AE4" s="10" t="s">
        <v>2998</v>
      </c>
      <c r="AF4" s="10" t="s">
        <v>2998</v>
      </c>
      <c r="AG4" s="10" t="s">
        <v>2998</v>
      </c>
      <c r="AH4" s="10" t="s">
        <v>2999</v>
      </c>
      <c r="AI4" s="10" t="s">
        <v>2998</v>
      </c>
      <c r="DF4" s="10" t="s">
        <v>106</v>
      </c>
      <c r="DH4" s="10" t="s">
        <v>3001</v>
      </c>
      <c r="DL4" s="10" t="s">
        <v>756</v>
      </c>
      <c r="DM4" s="10">
        <v>89624272</v>
      </c>
      <c r="DN4" s="10" t="s">
        <v>1290</v>
      </c>
      <c r="DO4" s="10" t="s">
        <v>1293</v>
      </c>
      <c r="DQ4" s="10">
        <v>3</v>
      </c>
    </row>
    <row r="5" spans="1:121" hidden="1" x14ac:dyDescent="0.3">
      <c r="A5" s="10" t="s">
        <v>1109</v>
      </c>
      <c r="B5" s="10" t="s">
        <v>1110</v>
      </c>
      <c r="C5" s="10" t="s">
        <v>1111</v>
      </c>
      <c r="D5" s="10" t="s">
        <v>3002</v>
      </c>
      <c r="E5" s="10" t="s">
        <v>244</v>
      </c>
      <c r="G5" s="10" t="s">
        <v>1111</v>
      </c>
      <c r="H5" s="10" t="s">
        <v>2598</v>
      </c>
      <c r="I5" s="10" t="s">
        <v>2458</v>
      </c>
      <c r="J5" s="10" t="s">
        <v>2458</v>
      </c>
      <c r="K5" s="10" t="s">
        <v>408</v>
      </c>
      <c r="M5" s="10" t="s">
        <v>111</v>
      </c>
      <c r="N5" s="10" t="s">
        <v>2998</v>
      </c>
      <c r="O5" s="10" t="s">
        <v>2998</v>
      </c>
      <c r="P5" s="10" t="s">
        <v>2998</v>
      </c>
      <c r="Q5" s="10" t="s">
        <v>2998</v>
      </c>
      <c r="R5" s="10" t="s">
        <v>2998</v>
      </c>
      <c r="S5" s="10" t="s">
        <v>2998</v>
      </c>
      <c r="T5" s="10" t="s">
        <v>2998</v>
      </c>
      <c r="U5" s="10" t="s">
        <v>2998</v>
      </c>
      <c r="V5" s="10" t="s">
        <v>2998</v>
      </c>
      <c r="W5" s="10" t="s">
        <v>2998</v>
      </c>
      <c r="X5" s="10" t="s">
        <v>2998</v>
      </c>
      <c r="Y5" s="10" t="s">
        <v>2998</v>
      </c>
      <c r="Z5" s="10" t="s">
        <v>2998</v>
      </c>
      <c r="AA5" s="10" t="s">
        <v>2998</v>
      </c>
      <c r="AB5" s="10" t="s">
        <v>2998</v>
      </c>
      <c r="AC5" s="10" t="s">
        <v>2999</v>
      </c>
      <c r="AD5" s="10" t="s">
        <v>2998</v>
      </c>
      <c r="AE5" s="10" t="s">
        <v>2998</v>
      </c>
      <c r="AF5" s="10" t="s">
        <v>2998</v>
      </c>
      <c r="AG5" s="10" t="s">
        <v>2998</v>
      </c>
      <c r="AH5" s="10" t="s">
        <v>2998</v>
      </c>
      <c r="AI5" s="10" t="s">
        <v>2998</v>
      </c>
      <c r="BW5" s="10" t="s">
        <v>106</v>
      </c>
      <c r="BY5" s="10" t="s">
        <v>3003</v>
      </c>
      <c r="DL5" s="10" t="s">
        <v>1113</v>
      </c>
      <c r="DM5" s="10">
        <v>89528691</v>
      </c>
      <c r="DN5" s="10" t="s">
        <v>1108</v>
      </c>
      <c r="DO5" s="10" t="s">
        <v>1114</v>
      </c>
      <c r="DQ5" s="10">
        <v>4</v>
      </c>
    </row>
    <row r="6" spans="1:121" hidden="1" x14ac:dyDescent="0.3">
      <c r="A6" s="10" t="s">
        <v>1116</v>
      </c>
      <c r="B6" s="10" t="s">
        <v>1117</v>
      </c>
      <c r="C6" s="10" t="s">
        <v>1111</v>
      </c>
      <c r="D6" s="10" t="s">
        <v>3002</v>
      </c>
      <c r="E6" s="10" t="s">
        <v>244</v>
      </c>
      <c r="G6" s="10" t="s">
        <v>1111</v>
      </c>
      <c r="H6" s="10" t="s">
        <v>2598</v>
      </c>
      <c r="I6" s="10" t="s">
        <v>2458</v>
      </c>
      <c r="J6" s="10" t="s">
        <v>2458</v>
      </c>
      <c r="K6" s="10" t="s">
        <v>408</v>
      </c>
      <c r="M6" s="10" t="s">
        <v>113</v>
      </c>
      <c r="N6" s="10" t="s">
        <v>2998</v>
      </c>
      <c r="O6" s="10" t="s">
        <v>2998</v>
      </c>
      <c r="P6" s="10" t="s">
        <v>2998</v>
      </c>
      <c r="Q6" s="10" t="s">
        <v>2998</v>
      </c>
      <c r="R6" s="10" t="s">
        <v>2998</v>
      </c>
      <c r="S6" s="10" t="s">
        <v>2998</v>
      </c>
      <c r="T6" s="10" t="s">
        <v>2998</v>
      </c>
      <c r="U6" s="10" t="s">
        <v>2998</v>
      </c>
      <c r="V6" s="10" t="s">
        <v>2999</v>
      </c>
      <c r="W6" s="10" t="s">
        <v>2999</v>
      </c>
      <c r="X6" s="10" t="s">
        <v>2998</v>
      </c>
      <c r="Y6" s="10" t="s">
        <v>2999</v>
      </c>
      <c r="Z6" s="10" t="s">
        <v>2999</v>
      </c>
      <c r="AA6" s="10" t="s">
        <v>2998</v>
      </c>
      <c r="AB6" s="10" t="s">
        <v>2998</v>
      </c>
      <c r="AC6" s="10" t="s">
        <v>2998</v>
      </c>
      <c r="AD6" s="10" t="s">
        <v>2998</v>
      </c>
      <c r="AE6" s="10" t="s">
        <v>2998</v>
      </c>
      <c r="AF6" s="10" t="s">
        <v>2998</v>
      </c>
      <c r="AG6" s="10" t="s">
        <v>2998</v>
      </c>
      <c r="AH6" s="10" t="s">
        <v>2998</v>
      </c>
      <c r="AI6" s="10" t="s">
        <v>2998</v>
      </c>
      <c r="BH6" s="10" t="s">
        <v>420</v>
      </c>
      <c r="BJ6" s="10" t="s">
        <v>3004</v>
      </c>
      <c r="BK6" s="10" t="s">
        <v>3005</v>
      </c>
      <c r="BM6" s="10" t="s">
        <v>420</v>
      </c>
      <c r="BO6" s="10" t="s">
        <v>3004</v>
      </c>
      <c r="BP6" s="10" t="s">
        <v>3006</v>
      </c>
      <c r="BZ6" s="10" t="s">
        <v>420</v>
      </c>
      <c r="CB6" s="10" t="s">
        <v>3007</v>
      </c>
      <c r="CC6" s="10" t="s">
        <v>3008</v>
      </c>
      <c r="CE6" s="10" t="s">
        <v>420</v>
      </c>
      <c r="CG6" s="10" t="s">
        <v>3006</v>
      </c>
      <c r="CH6" s="10" t="s">
        <v>3009</v>
      </c>
      <c r="DL6" s="10" t="s">
        <v>107</v>
      </c>
      <c r="DM6" s="10">
        <v>89528685</v>
      </c>
      <c r="DN6" s="10" t="s">
        <v>1115</v>
      </c>
      <c r="DO6" s="10" t="s">
        <v>1118</v>
      </c>
      <c r="DQ6" s="10">
        <v>5</v>
      </c>
    </row>
    <row r="7" spans="1:121" hidden="1" x14ac:dyDescent="0.3">
      <c r="A7" s="10" t="s">
        <v>1120</v>
      </c>
      <c r="B7" s="10" t="s">
        <v>1121</v>
      </c>
      <c r="C7" s="10" t="s">
        <v>1111</v>
      </c>
      <c r="D7" s="10" t="s">
        <v>3002</v>
      </c>
      <c r="E7" s="10" t="s">
        <v>244</v>
      </c>
      <c r="G7" s="10" t="s">
        <v>1111</v>
      </c>
      <c r="H7" s="10" t="s">
        <v>2598</v>
      </c>
      <c r="I7" s="10" t="s">
        <v>2458</v>
      </c>
      <c r="J7" s="10" t="s">
        <v>2458</v>
      </c>
      <c r="K7" s="10" t="s">
        <v>408</v>
      </c>
      <c r="M7" s="10" t="s">
        <v>112</v>
      </c>
      <c r="N7" s="10" t="s">
        <v>2998</v>
      </c>
      <c r="O7" s="10" t="s">
        <v>2998</v>
      </c>
      <c r="P7" s="10" t="s">
        <v>2998</v>
      </c>
      <c r="Q7" s="10" t="s">
        <v>2998</v>
      </c>
      <c r="R7" s="10" t="s">
        <v>2998</v>
      </c>
      <c r="S7" s="10" t="s">
        <v>2998</v>
      </c>
      <c r="T7" s="10" t="s">
        <v>2998</v>
      </c>
      <c r="U7" s="10" t="s">
        <v>2998</v>
      </c>
      <c r="V7" s="10" t="s">
        <v>2998</v>
      </c>
      <c r="W7" s="10" t="s">
        <v>2998</v>
      </c>
      <c r="X7" s="10" t="s">
        <v>2998</v>
      </c>
      <c r="Y7" s="10" t="s">
        <v>2998</v>
      </c>
      <c r="Z7" s="10" t="s">
        <v>2998</v>
      </c>
      <c r="AA7" s="10" t="s">
        <v>2998</v>
      </c>
      <c r="AB7" s="10" t="s">
        <v>2998</v>
      </c>
      <c r="AC7" s="10" t="s">
        <v>2998</v>
      </c>
      <c r="AD7" s="10" t="s">
        <v>2998</v>
      </c>
      <c r="AE7" s="10" t="s">
        <v>2998</v>
      </c>
      <c r="AF7" s="10" t="s">
        <v>2998</v>
      </c>
      <c r="AG7" s="10" t="s">
        <v>2998</v>
      </c>
      <c r="AH7" s="10" t="s">
        <v>2998</v>
      </c>
      <c r="AI7" s="10" t="s">
        <v>2999</v>
      </c>
      <c r="DI7" s="10" t="s">
        <v>106</v>
      </c>
      <c r="DK7" s="10" t="s">
        <v>3010</v>
      </c>
      <c r="DL7" s="10" t="s">
        <v>1122</v>
      </c>
      <c r="DM7" s="10">
        <v>89528681</v>
      </c>
      <c r="DN7" s="10" t="s">
        <v>1119</v>
      </c>
      <c r="DO7" s="10" t="s">
        <v>1123</v>
      </c>
      <c r="DQ7" s="10">
        <v>6</v>
      </c>
    </row>
    <row r="8" spans="1:121" hidden="1" x14ac:dyDescent="0.3">
      <c r="A8" s="10" t="s">
        <v>937</v>
      </c>
      <c r="B8" s="10" t="s">
        <v>938</v>
      </c>
      <c r="C8" s="10" t="s">
        <v>939</v>
      </c>
      <c r="D8" s="10" t="s">
        <v>940</v>
      </c>
      <c r="E8" s="10" t="s">
        <v>108</v>
      </c>
      <c r="G8" s="10" t="s">
        <v>939</v>
      </c>
      <c r="H8" s="10" t="s">
        <v>2418</v>
      </c>
      <c r="I8" s="10" t="s">
        <v>124</v>
      </c>
      <c r="J8" s="10" t="s">
        <v>124</v>
      </c>
      <c r="K8" s="10" t="s">
        <v>124</v>
      </c>
      <c r="M8" s="10" t="s">
        <v>127</v>
      </c>
      <c r="N8" s="10" t="s">
        <v>2998</v>
      </c>
      <c r="O8" s="10" t="s">
        <v>2998</v>
      </c>
      <c r="P8" s="10" t="s">
        <v>2998</v>
      </c>
      <c r="Q8" s="10" t="s">
        <v>2998</v>
      </c>
      <c r="R8" s="10" t="s">
        <v>2998</v>
      </c>
      <c r="S8" s="10" t="s">
        <v>2998</v>
      </c>
      <c r="T8" s="10" t="s">
        <v>2998</v>
      </c>
      <c r="U8" s="10" t="s">
        <v>2998</v>
      </c>
      <c r="V8" s="10" t="s">
        <v>2998</v>
      </c>
      <c r="W8" s="10" t="s">
        <v>2998</v>
      </c>
      <c r="X8" s="10" t="s">
        <v>2998</v>
      </c>
      <c r="Y8" s="10" t="s">
        <v>2998</v>
      </c>
      <c r="Z8" s="10" t="s">
        <v>2998</v>
      </c>
      <c r="AA8" s="10" t="s">
        <v>2999</v>
      </c>
      <c r="AB8" s="10" t="s">
        <v>2998</v>
      </c>
      <c r="AC8" s="10" t="s">
        <v>2998</v>
      </c>
      <c r="AD8" s="10" t="s">
        <v>2998</v>
      </c>
      <c r="AE8" s="10" t="s">
        <v>2998</v>
      </c>
      <c r="AF8" s="10" t="s">
        <v>2998</v>
      </c>
      <c r="AG8" s="10" t="s">
        <v>2998</v>
      </c>
      <c r="AH8" s="10" t="s">
        <v>2998</v>
      </c>
      <c r="AI8" s="10" t="s">
        <v>2998</v>
      </c>
      <c r="CM8" s="10" t="s">
        <v>422</v>
      </c>
      <c r="CQ8" s="10" t="s">
        <v>3009</v>
      </c>
      <c r="DL8" s="10" t="s">
        <v>941</v>
      </c>
      <c r="DM8" s="10">
        <v>89402593</v>
      </c>
      <c r="DN8" s="10" t="s">
        <v>936</v>
      </c>
      <c r="DO8" s="10" t="s">
        <v>942</v>
      </c>
      <c r="DQ8" s="10">
        <v>7</v>
      </c>
    </row>
    <row r="9" spans="1:121" hidden="1" x14ac:dyDescent="0.3">
      <c r="A9" s="10" t="s">
        <v>944</v>
      </c>
      <c r="B9" s="10" t="s">
        <v>945</v>
      </c>
      <c r="C9" s="10" t="s">
        <v>939</v>
      </c>
      <c r="D9" s="10" t="s">
        <v>940</v>
      </c>
      <c r="E9" s="10" t="s">
        <v>108</v>
      </c>
      <c r="G9" s="10" t="s">
        <v>939</v>
      </c>
      <c r="H9" s="10" t="s">
        <v>2418</v>
      </c>
      <c r="I9" s="10" t="s">
        <v>124</v>
      </c>
      <c r="J9" s="10" t="s">
        <v>124</v>
      </c>
      <c r="K9" s="10" t="s">
        <v>124</v>
      </c>
      <c r="M9" s="10" t="s">
        <v>112</v>
      </c>
      <c r="N9" s="10" t="s">
        <v>2998</v>
      </c>
      <c r="O9" s="10" t="s">
        <v>2998</v>
      </c>
      <c r="P9" s="10" t="s">
        <v>2998</v>
      </c>
      <c r="Q9" s="10" t="s">
        <v>2998</v>
      </c>
      <c r="R9" s="10" t="s">
        <v>2998</v>
      </c>
      <c r="S9" s="10" t="s">
        <v>2998</v>
      </c>
      <c r="T9" s="10" t="s">
        <v>2998</v>
      </c>
      <c r="U9" s="10" t="s">
        <v>2998</v>
      </c>
      <c r="V9" s="10" t="s">
        <v>2998</v>
      </c>
      <c r="W9" s="10" t="s">
        <v>2998</v>
      </c>
      <c r="X9" s="10" t="s">
        <v>2998</v>
      </c>
      <c r="Y9" s="10" t="s">
        <v>2998</v>
      </c>
      <c r="Z9" s="10" t="s">
        <v>2998</v>
      </c>
      <c r="AA9" s="10" t="s">
        <v>2998</v>
      </c>
      <c r="AB9" s="10" t="s">
        <v>2998</v>
      </c>
      <c r="AC9" s="10" t="s">
        <v>2998</v>
      </c>
      <c r="AD9" s="10" t="s">
        <v>2998</v>
      </c>
      <c r="AE9" s="10" t="s">
        <v>2998</v>
      </c>
      <c r="AF9" s="10" t="s">
        <v>2998</v>
      </c>
      <c r="AG9" s="10" t="s">
        <v>2998</v>
      </c>
      <c r="AH9" s="10" t="s">
        <v>2998</v>
      </c>
      <c r="AI9" s="10" t="s">
        <v>2999</v>
      </c>
      <c r="DI9" s="10" t="s">
        <v>106</v>
      </c>
      <c r="DK9" s="10" t="s">
        <v>3011</v>
      </c>
      <c r="DL9" s="10" t="s">
        <v>946</v>
      </c>
      <c r="DM9" s="10">
        <v>89402552</v>
      </c>
      <c r="DN9" s="10" t="s">
        <v>943</v>
      </c>
      <c r="DO9" s="10" t="s">
        <v>947</v>
      </c>
      <c r="DQ9" s="10">
        <v>8</v>
      </c>
    </row>
    <row r="10" spans="1:121" hidden="1" x14ac:dyDescent="0.3">
      <c r="A10" s="10" t="s">
        <v>949</v>
      </c>
      <c r="B10" s="10" t="s">
        <v>950</v>
      </c>
      <c r="C10" s="10" t="s">
        <v>939</v>
      </c>
      <c r="D10" s="10" t="s">
        <v>940</v>
      </c>
      <c r="E10" s="10" t="s">
        <v>108</v>
      </c>
      <c r="G10" s="10" t="s">
        <v>939</v>
      </c>
      <c r="H10" s="10" t="s">
        <v>2418</v>
      </c>
      <c r="I10" s="10" t="s">
        <v>124</v>
      </c>
      <c r="J10" s="10" t="s">
        <v>124</v>
      </c>
      <c r="K10" s="10" t="s">
        <v>124</v>
      </c>
      <c r="M10" s="10" t="s">
        <v>130</v>
      </c>
      <c r="N10" s="10" t="s">
        <v>2998</v>
      </c>
      <c r="O10" s="10" t="s">
        <v>2998</v>
      </c>
      <c r="P10" s="10" t="s">
        <v>2998</v>
      </c>
      <c r="Q10" s="10" t="s">
        <v>2998</v>
      </c>
      <c r="R10" s="10" t="s">
        <v>2998</v>
      </c>
      <c r="S10" s="10" t="s">
        <v>2998</v>
      </c>
      <c r="T10" s="10" t="s">
        <v>2998</v>
      </c>
      <c r="U10" s="10" t="s">
        <v>2998</v>
      </c>
      <c r="V10" s="10" t="s">
        <v>2998</v>
      </c>
      <c r="W10" s="10" t="s">
        <v>2998</v>
      </c>
      <c r="X10" s="10" t="s">
        <v>2999</v>
      </c>
      <c r="Y10" s="10" t="s">
        <v>2998</v>
      </c>
      <c r="Z10" s="10" t="s">
        <v>2998</v>
      </c>
      <c r="AA10" s="10" t="s">
        <v>2998</v>
      </c>
      <c r="AB10" s="10" t="s">
        <v>2998</v>
      </c>
      <c r="AC10" s="10" t="s">
        <v>2998</v>
      </c>
      <c r="AD10" s="10" t="s">
        <v>2998</v>
      </c>
      <c r="AE10" s="10" t="s">
        <v>2998</v>
      </c>
      <c r="AF10" s="10" t="s">
        <v>2998</v>
      </c>
      <c r="AG10" s="10" t="s">
        <v>2998</v>
      </c>
      <c r="AH10" s="10" t="s">
        <v>2998</v>
      </c>
      <c r="AI10" s="10" t="s">
        <v>2998</v>
      </c>
      <c r="BR10" s="10" t="s">
        <v>420</v>
      </c>
      <c r="BT10" s="10" t="s">
        <v>3012</v>
      </c>
      <c r="BU10" s="10" t="s">
        <v>3013</v>
      </c>
      <c r="DL10" s="10" t="s">
        <v>951</v>
      </c>
      <c r="DM10" s="10">
        <v>89402512</v>
      </c>
      <c r="DN10" s="10" t="s">
        <v>948</v>
      </c>
      <c r="DO10" s="10" t="s">
        <v>952</v>
      </c>
      <c r="DQ10" s="10">
        <v>9</v>
      </c>
    </row>
    <row r="11" spans="1:121" hidden="1" x14ac:dyDescent="0.3">
      <c r="A11" s="10" t="s">
        <v>954</v>
      </c>
      <c r="B11" s="10" t="s">
        <v>955</v>
      </c>
      <c r="C11" s="10" t="s">
        <v>939</v>
      </c>
      <c r="D11" s="10" t="s">
        <v>940</v>
      </c>
      <c r="E11" s="10" t="s">
        <v>108</v>
      </c>
      <c r="G11" s="10" t="s">
        <v>939</v>
      </c>
      <c r="H11" s="10" t="s">
        <v>2418</v>
      </c>
      <c r="I11" s="10" t="s">
        <v>124</v>
      </c>
      <c r="J11" s="10" t="s">
        <v>124</v>
      </c>
      <c r="K11" s="10" t="s">
        <v>124</v>
      </c>
      <c r="M11" s="10" t="s">
        <v>125</v>
      </c>
      <c r="N11" s="10" t="s">
        <v>2998</v>
      </c>
      <c r="O11" s="10" t="s">
        <v>2998</v>
      </c>
      <c r="P11" s="10" t="s">
        <v>2998</v>
      </c>
      <c r="Q11" s="10" t="s">
        <v>2998</v>
      </c>
      <c r="R11" s="10" t="s">
        <v>2998</v>
      </c>
      <c r="S11" s="10" t="s">
        <v>2998</v>
      </c>
      <c r="T11" s="10" t="s">
        <v>2998</v>
      </c>
      <c r="U11" s="10" t="s">
        <v>2998</v>
      </c>
      <c r="V11" s="10" t="s">
        <v>2998</v>
      </c>
      <c r="W11" s="10" t="s">
        <v>2999</v>
      </c>
      <c r="X11" s="10" t="s">
        <v>2998</v>
      </c>
      <c r="Y11" s="10" t="s">
        <v>2998</v>
      </c>
      <c r="Z11" s="10" t="s">
        <v>2998</v>
      </c>
      <c r="AA11" s="10" t="s">
        <v>2998</v>
      </c>
      <c r="AB11" s="10" t="s">
        <v>2998</v>
      </c>
      <c r="AC11" s="10" t="s">
        <v>2998</v>
      </c>
      <c r="AD11" s="10" t="s">
        <v>2998</v>
      </c>
      <c r="AE11" s="10" t="s">
        <v>2998</v>
      </c>
      <c r="AF11" s="10" t="s">
        <v>2998</v>
      </c>
      <c r="AG11" s="10" t="s">
        <v>2998</v>
      </c>
      <c r="AH11" s="10" t="s">
        <v>2998</v>
      </c>
      <c r="AI11" s="10" t="s">
        <v>2998</v>
      </c>
      <c r="BM11" s="10" t="s">
        <v>420</v>
      </c>
      <c r="BO11" s="10" t="s">
        <v>3003</v>
      </c>
      <c r="BP11" s="10" t="s">
        <v>3009</v>
      </c>
      <c r="DL11" s="10" t="s">
        <v>956</v>
      </c>
      <c r="DM11" s="10">
        <v>89402476</v>
      </c>
      <c r="DN11" s="10" t="s">
        <v>953</v>
      </c>
      <c r="DO11" s="10" t="s">
        <v>957</v>
      </c>
      <c r="DQ11" s="10">
        <v>10</v>
      </c>
    </row>
    <row r="12" spans="1:121" hidden="1" x14ac:dyDescent="0.3">
      <c r="A12" s="10" t="s">
        <v>959</v>
      </c>
      <c r="B12" s="10" t="s">
        <v>960</v>
      </c>
      <c r="C12" s="10" t="s">
        <v>939</v>
      </c>
      <c r="D12" s="10" t="s">
        <v>940</v>
      </c>
      <c r="E12" s="10" t="s">
        <v>108</v>
      </c>
      <c r="G12" s="10" t="s">
        <v>939</v>
      </c>
      <c r="H12" s="10" t="s">
        <v>2418</v>
      </c>
      <c r="I12" s="10" t="s">
        <v>124</v>
      </c>
      <c r="J12" s="10" t="s">
        <v>124</v>
      </c>
      <c r="K12" s="10" t="s">
        <v>124</v>
      </c>
      <c r="M12" s="10" t="s">
        <v>125</v>
      </c>
      <c r="N12" s="10" t="s">
        <v>2998</v>
      </c>
      <c r="O12" s="10" t="s">
        <v>2998</v>
      </c>
      <c r="P12" s="10" t="s">
        <v>2998</v>
      </c>
      <c r="Q12" s="10" t="s">
        <v>2998</v>
      </c>
      <c r="R12" s="10" t="s">
        <v>2998</v>
      </c>
      <c r="S12" s="10" t="s">
        <v>2998</v>
      </c>
      <c r="T12" s="10" t="s">
        <v>2998</v>
      </c>
      <c r="U12" s="10" t="s">
        <v>2998</v>
      </c>
      <c r="V12" s="10" t="s">
        <v>2998</v>
      </c>
      <c r="W12" s="10" t="s">
        <v>2999</v>
      </c>
      <c r="X12" s="10" t="s">
        <v>2998</v>
      </c>
      <c r="Y12" s="10" t="s">
        <v>2998</v>
      </c>
      <c r="Z12" s="10" t="s">
        <v>2998</v>
      </c>
      <c r="AA12" s="10" t="s">
        <v>2998</v>
      </c>
      <c r="AB12" s="10" t="s">
        <v>2998</v>
      </c>
      <c r="AC12" s="10" t="s">
        <v>2998</v>
      </c>
      <c r="AD12" s="10" t="s">
        <v>2998</v>
      </c>
      <c r="AE12" s="10" t="s">
        <v>2998</v>
      </c>
      <c r="AF12" s="10" t="s">
        <v>2998</v>
      </c>
      <c r="AG12" s="10" t="s">
        <v>2998</v>
      </c>
      <c r="AH12" s="10" t="s">
        <v>2998</v>
      </c>
      <c r="AI12" s="10" t="s">
        <v>2998</v>
      </c>
      <c r="BM12" s="10" t="s">
        <v>420</v>
      </c>
      <c r="BO12" s="10" t="s">
        <v>3003</v>
      </c>
      <c r="BP12" s="10" t="s">
        <v>3009</v>
      </c>
      <c r="DL12" s="10" t="s">
        <v>961</v>
      </c>
      <c r="DM12" s="10">
        <v>89402457</v>
      </c>
      <c r="DN12" s="10" t="s">
        <v>958</v>
      </c>
      <c r="DO12" s="10" t="s">
        <v>962</v>
      </c>
      <c r="DQ12" s="10">
        <v>11</v>
      </c>
    </row>
    <row r="13" spans="1:121" hidden="1" x14ac:dyDescent="0.3">
      <c r="A13" s="10" t="s">
        <v>964</v>
      </c>
      <c r="B13" s="10" t="s">
        <v>965</v>
      </c>
      <c r="C13" s="10" t="s">
        <v>939</v>
      </c>
      <c r="D13" s="10" t="s">
        <v>940</v>
      </c>
      <c r="E13" s="10" t="s">
        <v>108</v>
      </c>
      <c r="G13" s="10" t="s">
        <v>939</v>
      </c>
      <c r="H13" s="10" t="s">
        <v>2418</v>
      </c>
      <c r="I13" s="10" t="s">
        <v>124</v>
      </c>
      <c r="J13" s="10" t="s">
        <v>124</v>
      </c>
      <c r="K13" s="10" t="s">
        <v>124</v>
      </c>
      <c r="M13" s="10" t="s">
        <v>125</v>
      </c>
      <c r="N13" s="10" t="s">
        <v>2998</v>
      </c>
      <c r="O13" s="10" t="s">
        <v>2998</v>
      </c>
      <c r="P13" s="10" t="s">
        <v>2998</v>
      </c>
      <c r="Q13" s="10" t="s">
        <v>2998</v>
      </c>
      <c r="R13" s="10" t="s">
        <v>2998</v>
      </c>
      <c r="S13" s="10" t="s">
        <v>2998</v>
      </c>
      <c r="T13" s="10" t="s">
        <v>2998</v>
      </c>
      <c r="U13" s="10" t="s">
        <v>2998</v>
      </c>
      <c r="V13" s="10" t="s">
        <v>2998</v>
      </c>
      <c r="W13" s="10" t="s">
        <v>2999</v>
      </c>
      <c r="X13" s="10" t="s">
        <v>2998</v>
      </c>
      <c r="Y13" s="10" t="s">
        <v>2998</v>
      </c>
      <c r="Z13" s="10" t="s">
        <v>2998</v>
      </c>
      <c r="AA13" s="10" t="s">
        <v>2998</v>
      </c>
      <c r="AB13" s="10" t="s">
        <v>2998</v>
      </c>
      <c r="AC13" s="10" t="s">
        <v>2998</v>
      </c>
      <c r="AD13" s="10" t="s">
        <v>2998</v>
      </c>
      <c r="AE13" s="10" t="s">
        <v>2998</v>
      </c>
      <c r="AF13" s="10" t="s">
        <v>2998</v>
      </c>
      <c r="AG13" s="10" t="s">
        <v>2998</v>
      </c>
      <c r="AH13" s="10" t="s">
        <v>2998</v>
      </c>
      <c r="AI13" s="10" t="s">
        <v>2998</v>
      </c>
      <c r="BM13" s="10" t="s">
        <v>420</v>
      </c>
      <c r="BO13" s="10" t="s">
        <v>3003</v>
      </c>
      <c r="BP13" s="10" t="s">
        <v>3009</v>
      </c>
      <c r="DL13" s="10" t="s">
        <v>956</v>
      </c>
      <c r="DM13" s="10">
        <v>89402437</v>
      </c>
      <c r="DN13" s="10" t="s">
        <v>963</v>
      </c>
      <c r="DO13" s="10" t="s">
        <v>966</v>
      </c>
      <c r="DQ13" s="10">
        <v>12</v>
      </c>
    </row>
    <row r="14" spans="1:121" hidden="1" x14ac:dyDescent="0.3">
      <c r="A14" s="10" t="s">
        <v>968</v>
      </c>
      <c r="B14" s="10" t="s">
        <v>969</v>
      </c>
      <c r="C14" s="10" t="s">
        <v>939</v>
      </c>
      <c r="D14" s="10" t="s">
        <v>940</v>
      </c>
      <c r="E14" s="10" t="s">
        <v>108</v>
      </c>
      <c r="G14" s="10" t="s">
        <v>939</v>
      </c>
      <c r="H14" s="10" t="s">
        <v>2418</v>
      </c>
      <c r="I14" s="10" t="s">
        <v>124</v>
      </c>
      <c r="J14" s="10" t="s">
        <v>124</v>
      </c>
      <c r="K14" s="10" t="s">
        <v>124</v>
      </c>
      <c r="M14" s="10" t="s">
        <v>130</v>
      </c>
      <c r="N14" s="10" t="s">
        <v>2998</v>
      </c>
      <c r="O14" s="10" t="s">
        <v>2998</v>
      </c>
      <c r="P14" s="10" t="s">
        <v>2998</v>
      </c>
      <c r="Q14" s="10" t="s">
        <v>2998</v>
      </c>
      <c r="R14" s="10" t="s">
        <v>2998</v>
      </c>
      <c r="S14" s="10" t="s">
        <v>2998</v>
      </c>
      <c r="T14" s="10" t="s">
        <v>2998</v>
      </c>
      <c r="U14" s="10" t="s">
        <v>2998</v>
      </c>
      <c r="V14" s="10" t="s">
        <v>2998</v>
      </c>
      <c r="W14" s="10" t="s">
        <v>2998</v>
      </c>
      <c r="X14" s="10" t="s">
        <v>2999</v>
      </c>
      <c r="Y14" s="10" t="s">
        <v>2998</v>
      </c>
      <c r="Z14" s="10" t="s">
        <v>2998</v>
      </c>
      <c r="AA14" s="10" t="s">
        <v>2998</v>
      </c>
      <c r="AB14" s="10" t="s">
        <v>2998</v>
      </c>
      <c r="AC14" s="10" t="s">
        <v>2998</v>
      </c>
      <c r="AD14" s="10" t="s">
        <v>2998</v>
      </c>
      <c r="AE14" s="10" t="s">
        <v>2998</v>
      </c>
      <c r="AF14" s="10" t="s">
        <v>2998</v>
      </c>
      <c r="AG14" s="10" t="s">
        <v>2998</v>
      </c>
      <c r="AH14" s="10" t="s">
        <v>2998</v>
      </c>
      <c r="AI14" s="10" t="s">
        <v>2998</v>
      </c>
      <c r="BR14" s="10" t="s">
        <v>422</v>
      </c>
      <c r="BV14" s="10" t="s">
        <v>3014</v>
      </c>
      <c r="DL14" s="10" t="s">
        <v>970</v>
      </c>
      <c r="DM14" s="10">
        <v>89402430</v>
      </c>
      <c r="DN14" s="10" t="s">
        <v>967</v>
      </c>
      <c r="DO14" s="10" t="s">
        <v>971</v>
      </c>
      <c r="DQ14" s="10">
        <v>13</v>
      </c>
    </row>
    <row r="15" spans="1:121" hidden="1" x14ac:dyDescent="0.3">
      <c r="A15" s="10" t="s">
        <v>973</v>
      </c>
      <c r="B15" s="10" t="s">
        <v>974</v>
      </c>
      <c r="C15" s="10" t="s">
        <v>939</v>
      </c>
      <c r="D15" s="10" t="s">
        <v>940</v>
      </c>
      <c r="E15" s="10" t="s">
        <v>108</v>
      </c>
      <c r="G15" s="10" t="s">
        <v>939</v>
      </c>
      <c r="H15" s="10" t="s">
        <v>2418</v>
      </c>
      <c r="I15" s="10" t="s">
        <v>124</v>
      </c>
      <c r="J15" s="10" t="s">
        <v>124</v>
      </c>
      <c r="K15" s="10" t="s">
        <v>124</v>
      </c>
      <c r="M15" s="10" t="s">
        <v>131</v>
      </c>
      <c r="N15" s="10" t="s">
        <v>2998</v>
      </c>
      <c r="O15" s="10" t="s">
        <v>2998</v>
      </c>
      <c r="P15" s="10" t="s">
        <v>2998</v>
      </c>
      <c r="Q15" s="10" t="s">
        <v>2998</v>
      </c>
      <c r="R15" s="10" t="s">
        <v>2998</v>
      </c>
      <c r="S15" s="10" t="s">
        <v>2998</v>
      </c>
      <c r="T15" s="10" t="s">
        <v>2998</v>
      </c>
      <c r="U15" s="10" t="s">
        <v>2998</v>
      </c>
      <c r="V15" s="10" t="s">
        <v>2999</v>
      </c>
      <c r="W15" s="10" t="s">
        <v>2998</v>
      </c>
      <c r="X15" s="10" t="s">
        <v>2998</v>
      </c>
      <c r="Y15" s="10" t="s">
        <v>2998</v>
      </c>
      <c r="Z15" s="10" t="s">
        <v>2998</v>
      </c>
      <c r="AA15" s="10" t="s">
        <v>2998</v>
      </c>
      <c r="AB15" s="10" t="s">
        <v>2998</v>
      </c>
      <c r="AC15" s="10" t="s">
        <v>2998</v>
      </c>
      <c r="AD15" s="10" t="s">
        <v>2998</v>
      </c>
      <c r="AE15" s="10" t="s">
        <v>2998</v>
      </c>
      <c r="AF15" s="10" t="s">
        <v>2998</v>
      </c>
      <c r="AG15" s="10" t="s">
        <v>2998</v>
      </c>
      <c r="AH15" s="10" t="s">
        <v>2998</v>
      </c>
      <c r="AI15" s="10" t="s">
        <v>2998</v>
      </c>
      <c r="BH15" s="10" t="s">
        <v>420</v>
      </c>
      <c r="BJ15" s="10" t="s">
        <v>3012</v>
      </c>
      <c r="BK15" s="10" t="s">
        <v>3015</v>
      </c>
      <c r="DL15" s="10" t="s">
        <v>961</v>
      </c>
      <c r="DM15" s="10">
        <v>89402402</v>
      </c>
      <c r="DN15" s="10" t="s">
        <v>972</v>
      </c>
      <c r="DO15" s="10" t="s">
        <v>975</v>
      </c>
      <c r="DQ15" s="10">
        <v>14</v>
      </c>
    </row>
    <row r="16" spans="1:121" hidden="1" x14ac:dyDescent="0.3">
      <c r="A16" s="10" t="s">
        <v>977</v>
      </c>
      <c r="B16" s="10" t="s">
        <v>978</v>
      </c>
      <c r="C16" s="10" t="s">
        <v>939</v>
      </c>
      <c r="D16" s="10" t="s">
        <v>940</v>
      </c>
      <c r="E16" s="10" t="s">
        <v>108</v>
      </c>
      <c r="G16" s="10" t="s">
        <v>939</v>
      </c>
      <c r="H16" s="10" t="s">
        <v>2418</v>
      </c>
      <c r="I16" s="10" t="s">
        <v>124</v>
      </c>
      <c r="J16" s="10" t="s">
        <v>124</v>
      </c>
      <c r="K16" s="10" t="s">
        <v>124</v>
      </c>
      <c r="M16" s="10" t="s">
        <v>130</v>
      </c>
      <c r="N16" s="10" t="s">
        <v>2998</v>
      </c>
      <c r="O16" s="10" t="s">
        <v>2998</v>
      </c>
      <c r="P16" s="10" t="s">
        <v>2998</v>
      </c>
      <c r="Q16" s="10" t="s">
        <v>2998</v>
      </c>
      <c r="R16" s="10" t="s">
        <v>2998</v>
      </c>
      <c r="S16" s="10" t="s">
        <v>2998</v>
      </c>
      <c r="T16" s="10" t="s">
        <v>2998</v>
      </c>
      <c r="U16" s="10" t="s">
        <v>2998</v>
      </c>
      <c r="V16" s="10" t="s">
        <v>2998</v>
      </c>
      <c r="W16" s="10" t="s">
        <v>2998</v>
      </c>
      <c r="X16" s="10" t="s">
        <v>2999</v>
      </c>
      <c r="Y16" s="10" t="s">
        <v>2998</v>
      </c>
      <c r="Z16" s="10" t="s">
        <v>2998</v>
      </c>
      <c r="AA16" s="10" t="s">
        <v>2998</v>
      </c>
      <c r="AB16" s="10" t="s">
        <v>2998</v>
      </c>
      <c r="AC16" s="10" t="s">
        <v>2998</v>
      </c>
      <c r="AD16" s="10" t="s">
        <v>2998</v>
      </c>
      <c r="AE16" s="10" t="s">
        <v>2998</v>
      </c>
      <c r="AF16" s="10" t="s">
        <v>2998</v>
      </c>
      <c r="AG16" s="10" t="s">
        <v>2998</v>
      </c>
      <c r="AH16" s="10" t="s">
        <v>2998</v>
      </c>
      <c r="AI16" s="10" t="s">
        <v>2998</v>
      </c>
      <c r="BR16" s="10" t="s">
        <v>420</v>
      </c>
      <c r="BT16" s="10" t="s">
        <v>3016</v>
      </c>
      <c r="BU16" s="10" t="s">
        <v>3013</v>
      </c>
      <c r="DL16" s="10" t="s">
        <v>979</v>
      </c>
      <c r="DM16" s="10">
        <v>89402418</v>
      </c>
      <c r="DN16" s="10" t="s">
        <v>976</v>
      </c>
      <c r="DO16" s="10" t="s">
        <v>980</v>
      </c>
      <c r="DQ16" s="10">
        <v>15</v>
      </c>
    </row>
    <row r="17" spans="1:121" hidden="1" x14ac:dyDescent="0.3">
      <c r="A17" s="10" t="s">
        <v>982</v>
      </c>
      <c r="B17" s="10" t="s">
        <v>983</v>
      </c>
      <c r="C17" s="10" t="s">
        <v>939</v>
      </c>
      <c r="D17" s="10" t="s">
        <v>940</v>
      </c>
      <c r="E17" s="10" t="s">
        <v>108</v>
      </c>
      <c r="G17" s="10" t="s">
        <v>939</v>
      </c>
      <c r="H17" s="10" t="s">
        <v>2418</v>
      </c>
      <c r="I17" s="10" t="s">
        <v>124</v>
      </c>
      <c r="J17" s="10" t="s">
        <v>124</v>
      </c>
      <c r="K17" s="10" t="s">
        <v>124</v>
      </c>
      <c r="M17" s="10" t="s">
        <v>111</v>
      </c>
      <c r="N17" s="10" t="s">
        <v>2998</v>
      </c>
      <c r="O17" s="10" t="s">
        <v>2998</v>
      </c>
      <c r="P17" s="10" t="s">
        <v>2998</v>
      </c>
      <c r="Q17" s="10" t="s">
        <v>2998</v>
      </c>
      <c r="R17" s="10" t="s">
        <v>2998</v>
      </c>
      <c r="S17" s="10" t="s">
        <v>2998</v>
      </c>
      <c r="T17" s="10" t="s">
        <v>2998</v>
      </c>
      <c r="U17" s="10" t="s">
        <v>2998</v>
      </c>
      <c r="V17" s="10" t="s">
        <v>2998</v>
      </c>
      <c r="W17" s="10" t="s">
        <v>2998</v>
      </c>
      <c r="X17" s="10" t="s">
        <v>2998</v>
      </c>
      <c r="Y17" s="10" t="s">
        <v>2998</v>
      </c>
      <c r="Z17" s="10" t="s">
        <v>2998</v>
      </c>
      <c r="AA17" s="10" t="s">
        <v>2998</v>
      </c>
      <c r="AB17" s="10" t="s">
        <v>2998</v>
      </c>
      <c r="AC17" s="10" t="s">
        <v>2999</v>
      </c>
      <c r="AD17" s="10" t="s">
        <v>2998</v>
      </c>
      <c r="AE17" s="10" t="s">
        <v>2998</v>
      </c>
      <c r="AF17" s="10" t="s">
        <v>2998</v>
      </c>
      <c r="AG17" s="10" t="s">
        <v>2998</v>
      </c>
      <c r="AH17" s="10" t="s">
        <v>2998</v>
      </c>
      <c r="AI17" s="10" t="s">
        <v>2998</v>
      </c>
      <c r="BW17" s="10" t="s">
        <v>106</v>
      </c>
      <c r="BY17" s="10" t="s">
        <v>3003</v>
      </c>
      <c r="DL17" s="10" t="s">
        <v>760</v>
      </c>
      <c r="DM17" s="10">
        <v>89402382</v>
      </c>
      <c r="DN17" s="10" t="s">
        <v>981</v>
      </c>
      <c r="DO17" s="10" t="s">
        <v>984</v>
      </c>
      <c r="DQ17" s="10">
        <v>16</v>
      </c>
    </row>
    <row r="18" spans="1:121" hidden="1" x14ac:dyDescent="0.3">
      <c r="A18" s="10" t="s">
        <v>986</v>
      </c>
      <c r="B18" s="10" t="s">
        <v>987</v>
      </c>
      <c r="C18" s="10" t="s">
        <v>939</v>
      </c>
      <c r="D18" s="10" t="s">
        <v>940</v>
      </c>
      <c r="E18" s="10" t="s">
        <v>108</v>
      </c>
      <c r="G18" s="10" t="s">
        <v>939</v>
      </c>
      <c r="H18" s="10" t="s">
        <v>2418</v>
      </c>
      <c r="I18" s="10" t="s">
        <v>124</v>
      </c>
      <c r="J18" s="10" t="s">
        <v>124</v>
      </c>
      <c r="K18" s="10" t="s">
        <v>124</v>
      </c>
      <c r="M18" s="10" t="s">
        <v>111</v>
      </c>
      <c r="N18" s="10" t="s">
        <v>2998</v>
      </c>
      <c r="O18" s="10" t="s">
        <v>2998</v>
      </c>
      <c r="P18" s="10" t="s">
        <v>2998</v>
      </c>
      <c r="Q18" s="10" t="s">
        <v>2998</v>
      </c>
      <c r="R18" s="10" t="s">
        <v>2998</v>
      </c>
      <c r="S18" s="10" t="s">
        <v>2998</v>
      </c>
      <c r="T18" s="10" t="s">
        <v>2998</v>
      </c>
      <c r="U18" s="10" t="s">
        <v>2998</v>
      </c>
      <c r="V18" s="10" t="s">
        <v>2998</v>
      </c>
      <c r="W18" s="10" t="s">
        <v>2998</v>
      </c>
      <c r="X18" s="10" t="s">
        <v>2998</v>
      </c>
      <c r="Y18" s="10" t="s">
        <v>2998</v>
      </c>
      <c r="Z18" s="10" t="s">
        <v>2998</v>
      </c>
      <c r="AA18" s="10" t="s">
        <v>2998</v>
      </c>
      <c r="AB18" s="10" t="s">
        <v>2998</v>
      </c>
      <c r="AC18" s="10" t="s">
        <v>2999</v>
      </c>
      <c r="AD18" s="10" t="s">
        <v>2998</v>
      </c>
      <c r="AE18" s="10" t="s">
        <v>2998</v>
      </c>
      <c r="AF18" s="10" t="s">
        <v>2998</v>
      </c>
      <c r="AG18" s="10" t="s">
        <v>2998</v>
      </c>
      <c r="AH18" s="10" t="s">
        <v>2998</v>
      </c>
      <c r="AI18" s="10" t="s">
        <v>2998</v>
      </c>
      <c r="BW18" s="10" t="s">
        <v>106</v>
      </c>
      <c r="BY18" s="10" t="s">
        <v>3003</v>
      </c>
      <c r="DL18" s="10" t="s">
        <v>988</v>
      </c>
      <c r="DM18" s="10">
        <v>89402345</v>
      </c>
      <c r="DN18" s="10" t="s">
        <v>985</v>
      </c>
      <c r="DO18" s="10" t="s">
        <v>989</v>
      </c>
      <c r="DQ18" s="10">
        <v>17</v>
      </c>
    </row>
    <row r="19" spans="1:121" hidden="1" x14ac:dyDescent="0.3">
      <c r="A19" s="10" t="s">
        <v>991</v>
      </c>
      <c r="B19" s="10" t="s">
        <v>992</v>
      </c>
      <c r="C19" s="10" t="s">
        <v>939</v>
      </c>
      <c r="D19" s="10" t="s">
        <v>940</v>
      </c>
      <c r="E19" s="10" t="s">
        <v>108</v>
      </c>
      <c r="G19" s="10" t="s">
        <v>939</v>
      </c>
      <c r="H19" s="10" t="s">
        <v>2418</v>
      </c>
      <c r="I19" s="10" t="s">
        <v>124</v>
      </c>
      <c r="J19" s="10" t="s">
        <v>124</v>
      </c>
      <c r="K19" s="10" t="s">
        <v>124</v>
      </c>
      <c r="M19" s="10" t="s">
        <v>111</v>
      </c>
      <c r="N19" s="10" t="s">
        <v>2998</v>
      </c>
      <c r="O19" s="10" t="s">
        <v>2998</v>
      </c>
      <c r="P19" s="10" t="s">
        <v>2998</v>
      </c>
      <c r="Q19" s="10" t="s">
        <v>2998</v>
      </c>
      <c r="R19" s="10" t="s">
        <v>2998</v>
      </c>
      <c r="S19" s="10" t="s">
        <v>2998</v>
      </c>
      <c r="T19" s="10" t="s">
        <v>2998</v>
      </c>
      <c r="U19" s="10" t="s">
        <v>2998</v>
      </c>
      <c r="V19" s="10" t="s">
        <v>2998</v>
      </c>
      <c r="W19" s="10" t="s">
        <v>2998</v>
      </c>
      <c r="X19" s="10" t="s">
        <v>2998</v>
      </c>
      <c r="Y19" s="10" t="s">
        <v>2998</v>
      </c>
      <c r="Z19" s="10" t="s">
        <v>2998</v>
      </c>
      <c r="AA19" s="10" t="s">
        <v>2998</v>
      </c>
      <c r="AB19" s="10" t="s">
        <v>2998</v>
      </c>
      <c r="AC19" s="10" t="s">
        <v>2999</v>
      </c>
      <c r="AD19" s="10" t="s">
        <v>2998</v>
      </c>
      <c r="AE19" s="10" t="s">
        <v>2998</v>
      </c>
      <c r="AF19" s="10" t="s">
        <v>2998</v>
      </c>
      <c r="AG19" s="10" t="s">
        <v>2998</v>
      </c>
      <c r="AH19" s="10" t="s">
        <v>2998</v>
      </c>
      <c r="AI19" s="10" t="s">
        <v>2998</v>
      </c>
      <c r="BW19" s="10" t="s">
        <v>106</v>
      </c>
      <c r="BY19" s="10" t="s">
        <v>3003</v>
      </c>
      <c r="DL19" s="10" t="s">
        <v>993</v>
      </c>
      <c r="DM19" s="10">
        <v>89402303</v>
      </c>
      <c r="DN19" s="10" t="s">
        <v>990</v>
      </c>
      <c r="DO19" s="10" t="s">
        <v>994</v>
      </c>
      <c r="DQ19" s="10">
        <v>18</v>
      </c>
    </row>
    <row r="20" spans="1:121" hidden="1" x14ac:dyDescent="0.3">
      <c r="A20" s="10" t="s">
        <v>996</v>
      </c>
      <c r="B20" s="10" t="s">
        <v>997</v>
      </c>
      <c r="C20" s="10" t="s">
        <v>939</v>
      </c>
      <c r="D20" s="10" t="s">
        <v>940</v>
      </c>
      <c r="E20" s="10" t="s">
        <v>108</v>
      </c>
      <c r="G20" s="10" t="s">
        <v>939</v>
      </c>
      <c r="H20" s="10" t="s">
        <v>2418</v>
      </c>
      <c r="I20" s="10" t="s">
        <v>124</v>
      </c>
      <c r="J20" s="10" t="s">
        <v>124</v>
      </c>
      <c r="K20" s="10" t="s">
        <v>124</v>
      </c>
      <c r="M20" s="10" t="s">
        <v>127</v>
      </c>
      <c r="N20" s="10" t="s">
        <v>2998</v>
      </c>
      <c r="O20" s="10" t="s">
        <v>2998</v>
      </c>
      <c r="P20" s="10" t="s">
        <v>2998</v>
      </c>
      <c r="Q20" s="10" t="s">
        <v>2998</v>
      </c>
      <c r="R20" s="10" t="s">
        <v>2998</v>
      </c>
      <c r="S20" s="10" t="s">
        <v>2998</v>
      </c>
      <c r="T20" s="10" t="s">
        <v>2998</v>
      </c>
      <c r="U20" s="10" t="s">
        <v>2998</v>
      </c>
      <c r="V20" s="10" t="s">
        <v>2998</v>
      </c>
      <c r="W20" s="10" t="s">
        <v>2998</v>
      </c>
      <c r="X20" s="10" t="s">
        <v>2998</v>
      </c>
      <c r="Y20" s="10" t="s">
        <v>2998</v>
      </c>
      <c r="Z20" s="10" t="s">
        <v>2998</v>
      </c>
      <c r="AA20" s="10" t="s">
        <v>2999</v>
      </c>
      <c r="AB20" s="10" t="s">
        <v>2998</v>
      </c>
      <c r="AC20" s="10" t="s">
        <v>2998</v>
      </c>
      <c r="AD20" s="10" t="s">
        <v>2998</v>
      </c>
      <c r="AE20" s="10" t="s">
        <v>2998</v>
      </c>
      <c r="AF20" s="10" t="s">
        <v>2998</v>
      </c>
      <c r="AG20" s="10" t="s">
        <v>2998</v>
      </c>
      <c r="AH20" s="10" t="s">
        <v>2998</v>
      </c>
      <c r="AI20" s="10" t="s">
        <v>2998</v>
      </c>
      <c r="CM20" s="10" t="s">
        <v>422</v>
      </c>
      <c r="CQ20" s="10" t="s">
        <v>3009</v>
      </c>
      <c r="DL20" s="10" t="s">
        <v>998</v>
      </c>
      <c r="DM20" s="10">
        <v>89402250</v>
      </c>
      <c r="DN20" s="10" t="s">
        <v>995</v>
      </c>
      <c r="DO20" s="10" t="s">
        <v>999</v>
      </c>
      <c r="DQ20" s="10">
        <v>19</v>
      </c>
    </row>
    <row r="21" spans="1:121" hidden="1" x14ac:dyDescent="0.3">
      <c r="A21" s="10" t="s">
        <v>1001</v>
      </c>
      <c r="B21" s="10" t="s">
        <v>1002</v>
      </c>
      <c r="C21" s="10" t="s">
        <v>939</v>
      </c>
      <c r="D21" s="10" t="s">
        <v>940</v>
      </c>
      <c r="E21" s="10" t="s">
        <v>108</v>
      </c>
      <c r="G21" s="10" t="s">
        <v>939</v>
      </c>
      <c r="H21" s="10" t="s">
        <v>2418</v>
      </c>
      <c r="I21" s="10" t="s">
        <v>124</v>
      </c>
      <c r="J21" s="10" t="s">
        <v>124</v>
      </c>
      <c r="K21" s="10" t="s">
        <v>124</v>
      </c>
      <c r="M21" s="10" t="s">
        <v>126</v>
      </c>
      <c r="N21" s="10" t="s">
        <v>2998</v>
      </c>
      <c r="O21" s="10" t="s">
        <v>2998</v>
      </c>
      <c r="P21" s="10" t="s">
        <v>2998</v>
      </c>
      <c r="Q21" s="10" t="s">
        <v>2998</v>
      </c>
      <c r="R21" s="10" t="s">
        <v>2998</v>
      </c>
      <c r="S21" s="10" t="s">
        <v>2998</v>
      </c>
      <c r="T21" s="10" t="s">
        <v>2998</v>
      </c>
      <c r="U21" s="10" t="s">
        <v>2998</v>
      </c>
      <c r="V21" s="10" t="s">
        <v>2998</v>
      </c>
      <c r="W21" s="10" t="s">
        <v>2998</v>
      </c>
      <c r="X21" s="10" t="s">
        <v>2998</v>
      </c>
      <c r="Y21" s="10" t="s">
        <v>2999</v>
      </c>
      <c r="Z21" s="10" t="s">
        <v>2998</v>
      </c>
      <c r="AA21" s="10" t="s">
        <v>2998</v>
      </c>
      <c r="AB21" s="10" t="s">
        <v>2998</v>
      </c>
      <c r="AC21" s="10" t="s">
        <v>2998</v>
      </c>
      <c r="AD21" s="10" t="s">
        <v>2998</v>
      </c>
      <c r="AE21" s="10" t="s">
        <v>2998</v>
      </c>
      <c r="AF21" s="10" t="s">
        <v>2998</v>
      </c>
      <c r="AG21" s="10" t="s">
        <v>2998</v>
      </c>
      <c r="AH21" s="10" t="s">
        <v>2998</v>
      </c>
      <c r="AI21" s="10" t="s">
        <v>2998</v>
      </c>
      <c r="BZ21" s="10" t="s">
        <v>422</v>
      </c>
      <c r="CD21" s="10" t="s">
        <v>3017</v>
      </c>
      <c r="DL21" s="10" t="s">
        <v>1003</v>
      </c>
      <c r="DM21" s="10">
        <v>89402168</v>
      </c>
      <c r="DN21" s="10" t="s">
        <v>1000</v>
      </c>
      <c r="DO21" s="10" t="s">
        <v>1004</v>
      </c>
      <c r="DQ21" s="10">
        <v>20</v>
      </c>
    </row>
    <row r="22" spans="1:121" hidden="1" x14ac:dyDescent="0.3">
      <c r="A22" s="10" t="s">
        <v>1006</v>
      </c>
      <c r="B22" s="10" t="s">
        <v>1007</v>
      </c>
      <c r="C22" s="10" t="s">
        <v>939</v>
      </c>
      <c r="D22" s="10" t="s">
        <v>940</v>
      </c>
      <c r="E22" s="10" t="s">
        <v>108</v>
      </c>
      <c r="G22" s="10" t="s">
        <v>939</v>
      </c>
      <c r="H22" s="10" t="s">
        <v>2418</v>
      </c>
      <c r="I22" s="10" t="s">
        <v>124</v>
      </c>
      <c r="J22" s="10" t="s">
        <v>124</v>
      </c>
      <c r="K22" s="10" t="s">
        <v>124</v>
      </c>
      <c r="M22" s="10" t="s">
        <v>128</v>
      </c>
      <c r="N22" s="10" t="s">
        <v>2998</v>
      </c>
      <c r="O22" s="10" t="s">
        <v>2998</v>
      </c>
      <c r="P22" s="10" t="s">
        <v>2998</v>
      </c>
      <c r="Q22" s="10" t="s">
        <v>2998</v>
      </c>
      <c r="R22" s="10" t="s">
        <v>2998</v>
      </c>
      <c r="S22" s="10" t="s">
        <v>2998</v>
      </c>
      <c r="T22" s="10" t="s">
        <v>2998</v>
      </c>
      <c r="U22" s="10" t="s">
        <v>2998</v>
      </c>
      <c r="V22" s="10" t="s">
        <v>2998</v>
      </c>
      <c r="W22" s="10" t="s">
        <v>2998</v>
      </c>
      <c r="X22" s="10" t="s">
        <v>2998</v>
      </c>
      <c r="Y22" s="10" t="s">
        <v>2998</v>
      </c>
      <c r="Z22" s="10" t="s">
        <v>2998</v>
      </c>
      <c r="AA22" s="10" t="s">
        <v>2998</v>
      </c>
      <c r="AB22" s="10" t="s">
        <v>2998</v>
      </c>
      <c r="AC22" s="10" t="s">
        <v>2998</v>
      </c>
      <c r="AD22" s="10" t="s">
        <v>2999</v>
      </c>
      <c r="AE22" s="10" t="s">
        <v>2998</v>
      </c>
      <c r="AF22" s="10" t="s">
        <v>2998</v>
      </c>
      <c r="AG22" s="10" t="s">
        <v>2998</v>
      </c>
      <c r="AH22" s="10" t="s">
        <v>2998</v>
      </c>
      <c r="AI22" s="10" t="s">
        <v>2998</v>
      </c>
      <c r="CJ22" s="10" t="s">
        <v>106</v>
      </c>
      <c r="CL22" s="10" t="s">
        <v>3003</v>
      </c>
      <c r="DL22" s="10" t="s">
        <v>1008</v>
      </c>
      <c r="DM22" s="10">
        <v>89402142</v>
      </c>
      <c r="DN22" s="10" t="s">
        <v>1005</v>
      </c>
      <c r="DO22" s="10" t="s">
        <v>1009</v>
      </c>
      <c r="DQ22" s="10">
        <v>21</v>
      </c>
    </row>
    <row r="23" spans="1:121" hidden="1" x14ac:dyDescent="0.3">
      <c r="A23" s="10" t="s">
        <v>1011</v>
      </c>
      <c r="B23" s="10" t="s">
        <v>1012</v>
      </c>
      <c r="C23" s="10" t="s">
        <v>939</v>
      </c>
      <c r="D23" s="10" t="s">
        <v>940</v>
      </c>
      <c r="E23" s="10" t="s">
        <v>108</v>
      </c>
      <c r="G23" s="10" t="s">
        <v>939</v>
      </c>
      <c r="H23" s="10" t="s">
        <v>2418</v>
      </c>
      <c r="I23" s="10" t="s">
        <v>124</v>
      </c>
      <c r="J23" s="10" t="s">
        <v>124</v>
      </c>
      <c r="K23" s="10" t="s">
        <v>124</v>
      </c>
      <c r="M23" s="10" t="s">
        <v>128</v>
      </c>
      <c r="N23" s="10" t="s">
        <v>2998</v>
      </c>
      <c r="O23" s="10" t="s">
        <v>2998</v>
      </c>
      <c r="P23" s="10" t="s">
        <v>2998</v>
      </c>
      <c r="Q23" s="10" t="s">
        <v>2998</v>
      </c>
      <c r="R23" s="10" t="s">
        <v>2998</v>
      </c>
      <c r="S23" s="10" t="s">
        <v>2998</v>
      </c>
      <c r="T23" s="10" t="s">
        <v>2998</v>
      </c>
      <c r="U23" s="10" t="s">
        <v>2998</v>
      </c>
      <c r="V23" s="10" t="s">
        <v>2998</v>
      </c>
      <c r="W23" s="10" t="s">
        <v>2998</v>
      </c>
      <c r="X23" s="10" t="s">
        <v>2998</v>
      </c>
      <c r="Y23" s="10" t="s">
        <v>2998</v>
      </c>
      <c r="Z23" s="10" t="s">
        <v>2998</v>
      </c>
      <c r="AA23" s="10" t="s">
        <v>2998</v>
      </c>
      <c r="AB23" s="10" t="s">
        <v>2998</v>
      </c>
      <c r="AC23" s="10" t="s">
        <v>2998</v>
      </c>
      <c r="AD23" s="10" t="s">
        <v>2999</v>
      </c>
      <c r="AE23" s="10" t="s">
        <v>2998</v>
      </c>
      <c r="AF23" s="10" t="s">
        <v>2998</v>
      </c>
      <c r="AG23" s="10" t="s">
        <v>2998</v>
      </c>
      <c r="AH23" s="10" t="s">
        <v>2998</v>
      </c>
      <c r="AI23" s="10" t="s">
        <v>2998</v>
      </c>
      <c r="CJ23" s="10" t="s">
        <v>106</v>
      </c>
      <c r="CL23" s="10" t="s">
        <v>3018</v>
      </c>
      <c r="DL23" s="10" t="s">
        <v>1013</v>
      </c>
      <c r="DM23" s="10">
        <v>89402118</v>
      </c>
      <c r="DN23" s="10" t="s">
        <v>1010</v>
      </c>
      <c r="DO23" s="10" t="s">
        <v>1014</v>
      </c>
      <c r="DQ23" s="10">
        <v>22</v>
      </c>
    </row>
    <row r="24" spans="1:121" hidden="1" x14ac:dyDescent="0.3">
      <c r="A24" s="10" t="s">
        <v>1016</v>
      </c>
      <c r="B24" s="10" t="s">
        <v>1017</v>
      </c>
      <c r="C24" s="10" t="s">
        <v>939</v>
      </c>
      <c r="D24" s="10" t="s">
        <v>940</v>
      </c>
      <c r="E24" s="10" t="s">
        <v>108</v>
      </c>
      <c r="G24" s="10" t="s">
        <v>939</v>
      </c>
      <c r="H24" s="10" t="s">
        <v>2418</v>
      </c>
      <c r="I24" s="10" t="s">
        <v>124</v>
      </c>
      <c r="J24" s="10" t="s">
        <v>124</v>
      </c>
      <c r="K24" s="10" t="s">
        <v>124</v>
      </c>
      <c r="M24" s="10" t="s">
        <v>117</v>
      </c>
      <c r="N24" s="10" t="s">
        <v>2998</v>
      </c>
      <c r="O24" s="10" t="s">
        <v>2998</v>
      </c>
      <c r="P24" s="10" t="s">
        <v>2998</v>
      </c>
      <c r="Q24" s="10" t="s">
        <v>2998</v>
      </c>
      <c r="R24" s="10" t="s">
        <v>2998</v>
      </c>
      <c r="S24" s="10" t="s">
        <v>2998</v>
      </c>
      <c r="T24" s="10" t="s">
        <v>2998</v>
      </c>
      <c r="U24" s="10" t="s">
        <v>2998</v>
      </c>
      <c r="V24" s="10" t="s">
        <v>2998</v>
      </c>
      <c r="W24" s="10" t="s">
        <v>2998</v>
      </c>
      <c r="X24" s="10" t="s">
        <v>2998</v>
      </c>
      <c r="Y24" s="10" t="s">
        <v>2998</v>
      </c>
      <c r="Z24" s="10" t="s">
        <v>2998</v>
      </c>
      <c r="AA24" s="10" t="s">
        <v>2998</v>
      </c>
      <c r="AB24" s="10" t="s">
        <v>2999</v>
      </c>
      <c r="AC24" s="10" t="s">
        <v>2998</v>
      </c>
      <c r="AD24" s="10" t="s">
        <v>2998</v>
      </c>
      <c r="AE24" s="10" t="s">
        <v>2998</v>
      </c>
      <c r="AF24" s="10" t="s">
        <v>2998</v>
      </c>
      <c r="AG24" s="10" t="s">
        <v>2998</v>
      </c>
      <c r="AH24" s="10" t="s">
        <v>2998</v>
      </c>
      <c r="AI24" s="10" t="s">
        <v>2998</v>
      </c>
      <c r="CR24" s="10" t="s">
        <v>422</v>
      </c>
      <c r="CV24" s="10" t="s">
        <v>3006</v>
      </c>
      <c r="DL24" s="10" t="s">
        <v>1018</v>
      </c>
      <c r="DM24" s="10">
        <v>89402093</v>
      </c>
      <c r="DN24" s="10" t="s">
        <v>1015</v>
      </c>
      <c r="DO24" s="10" t="s">
        <v>1019</v>
      </c>
      <c r="DQ24" s="10">
        <v>23</v>
      </c>
    </row>
    <row r="25" spans="1:121" hidden="1" x14ac:dyDescent="0.3">
      <c r="A25" s="10" t="s">
        <v>1021</v>
      </c>
      <c r="B25" s="10" t="s">
        <v>1022</v>
      </c>
      <c r="C25" s="10" t="s">
        <v>939</v>
      </c>
      <c r="D25" s="10" t="s">
        <v>940</v>
      </c>
      <c r="E25" s="10" t="s">
        <v>108</v>
      </c>
      <c r="G25" s="10" t="s">
        <v>939</v>
      </c>
      <c r="H25" s="10" t="s">
        <v>2418</v>
      </c>
      <c r="I25" s="10" t="s">
        <v>124</v>
      </c>
      <c r="J25" s="10" t="s">
        <v>124</v>
      </c>
      <c r="K25" s="10" t="s">
        <v>124</v>
      </c>
      <c r="M25" s="10" t="s">
        <v>126</v>
      </c>
      <c r="N25" s="10" t="s">
        <v>2998</v>
      </c>
      <c r="O25" s="10" t="s">
        <v>2998</v>
      </c>
      <c r="P25" s="10" t="s">
        <v>2998</v>
      </c>
      <c r="Q25" s="10" t="s">
        <v>2998</v>
      </c>
      <c r="R25" s="10" t="s">
        <v>2998</v>
      </c>
      <c r="S25" s="10" t="s">
        <v>2998</v>
      </c>
      <c r="T25" s="10" t="s">
        <v>2998</v>
      </c>
      <c r="U25" s="10" t="s">
        <v>2998</v>
      </c>
      <c r="V25" s="10" t="s">
        <v>2998</v>
      </c>
      <c r="W25" s="10" t="s">
        <v>2998</v>
      </c>
      <c r="X25" s="10" t="s">
        <v>2998</v>
      </c>
      <c r="Y25" s="10" t="s">
        <v>2999</v>
      </c>
      <c r="Z25" s="10" t="s">
        <v>2998</v>
      </c>
      <c r="AA25" s="10" t="s">
        <v>2998</v>
      </c>
      <c r="AB25" s="10" t="s">
        <v>2998</v>
      </c>
      <c r="AC25" s="10" t="s">
        <v>2998</v>
      </c>
      <c r="AD25" s="10" t="s">
        <v>2998</v>
      </c>
      <c r="AE25" s="10" t="s">
        <v>2998</v>
      </c>
      <c r="AF25" s="10" t="s">
        <v>2998</v>
      </c>
      <c r="AG25" s="10" t="s">
        <v>2998</v>
      </c>
      <c r="AH25" s="10" t="s">
        <v>2998</v>
      </c>
      <c r="AI25" s="10" t="s">
        <v>2998</v>
      </c>
      <c r="BZ25" s="10" t="s">
        <v>422</v>
      </c>
      <c r="CD25" s="10" t="s">
        <v>3009</v>
      </c>
      <c r="DL25" s="10" t="s">
        <v>1023</v>
      </c>
      <c r="DM25" s="10">
        <v>89402061</v>
      </c>
      <c r="DN25" s="10" t="s">
        <v>1020</v>
      </c>
      <c r="DO25" s="10" t="s">
        <v>1024</v>
      </c>
      <c r="DQ25" s="10">
        <v>24</v>
      </c>
    </row>
    <row r="26" spans="1:121" hidden="1" x14ac:dyDescent="0.3">
      <c r="A26" s="10" t="s">
        <v>1026</v>
      </c>
      <c r="B26" s="10" t="s">
        <v>1027</v>
      </c>
      <c r="C26" s="10" t="s">
        <v>939</v>
      </c>
      <c r="D26" s="10" t="s">
        <v>940</v>
      </c>
      <c r="E26" s="10" t="s">
        <v>108</v>
      </c>
      <c r="G26" s="10" t="s">
        <v>939</v>
      </c>
      <c r="H26" s="10" t="s">
        <v>2418</v>
      </c>
      <c r="I26" s="10" t="s">
        <v>124</v>
      </c>
      <c r="J26" s="10" t="s">
        <v>124</v>
      </c>
      <c r="K26" s="10" t="s">
        <v>124</v>
      </c>
      <c r="M26" s="10" t="s">
        <v>128</v>
      </c>
      <c r="N26" s="10" t="s">
        <v>2998</v>
      </c>
      <c r="O26" s="10" t="s">
        <v>2998</v>
      </c>
      <c r="P26" s="10" t="s">
        <v>2998</v>
      </c>
      <c r="Q26" s="10" t="s">
        <v>2998</v>
      </c>
      <c r="R26" s="10" t="s">
        <v>2998</v>
      </c>
      <c r="S26" s="10" t="s">
        <v>2998</v>
      </c>
      <c r="T26" s="10" t="s">
        <v>2998</v>
      </c>
      <c r="U26" s="10" t="s">
        <v>2998</v>
      </c>
      <c r="V26" s="10" t="s">
        <v>2998</v>
      </c>
      <c r="W26" s="10" t="s">
        <v>2998</v>
      </c>
      <c r="X26" s="10" t="s">
        <v>2998</v>
      </c>
      <c r="Y26" s="10" t="s">
        <v>2998</v>
      </c>
      <c r="Z26" s="10" t="s">
        <v>2998</v>
      </c>
      <c r="AA26" s="10" t="s">
        <v>2998</v>
      </c>
      <c r="AB26" s="10" t="s">
        <v>2998</v>
      </c>
      <c r="AC26" s="10" t="s">
        <v>2998</v>
      </c>
      <c r="AD26" s="10" t="s">
        <v>2999</v>
      </c>
      <c r="AE26" s="10" t="s">
        <v>2998</v>
      </c>
      <c r="AF26" s="10" t="s">
        <v>2998</v>
      </c>
      <c r="AG26" s="10" t="s">
        <v>2998</v>
      </c>
      <c r="AH26" s="10" t="s">
        <v>2998</v>
      </c>
      <c r="AI26" s="10" t="s">
        <v>2998</v>
      </c>
      <c r="CJ26" s="10" t="s">
        <v>106</v>
      </c>
      <c r="CL26" s="10" t="s">
        <v>3013</v>
      </c>
      <c r="DL26" s="10" t="s">
        <v>1028</v>
      </c>
      <c r="DM26" s="10">
        <v>89402034</v>
      </c>
      <c r="DN26" s="10" t="s">
        <v>1025</v>
      </c>
      <c r="DO26" s="10" t="s">
        <v>1029</v>
      </c>
      <c r="DQ26" s="10">
        <v>25</v>
      </c>
    </row>
    <row r="27" spans="1:121" hidden="1" x14ac:dyDescent="0.3">
      <c r="A27" s="10" t="s">
        <v>1031</v>
      </c>
      <c r="B27" s="10" t="s">
        <v>1032</v>
      </c>
      <c r="C27" s="10" t="s">
        <v>939</v>
      </c>
      <c r="D27" s="10" t="s">
        <v>940</v>
      </c>
      <c r="E27" s="10" t="s">
        <v>108</v>
      </c>
      <c r="G27" s="10" t="s">
        <v>939</v>
      </c>
      <c r="H27" s="10" t="s">
        <v>2418</v>
      </c>
      <c r="I27" s="10" t="s">
        <v>124</v>
      </c>
      <c r="J27" s="10" t="s">
        <v>124</v>
      </c>
      <c r="K27" s="10" t="s">
        <v>124</v>
      </c>
      <c r="M27" s="10" t="s">
        <v>117</v>
      </c>
      <c r="N27" s="10" t="s">
        <v>2998</v>
      </c>
      <c r="O27" s="10" t="s">
        <v>2998</v>
      </c>
      <c r="P27" s="10" t="s">
        <v>2998</v>
      </c>
      <c r="Q27" s="10" t="s">
        <v>2998</v>
      </c>
      <c r="R27" s="10" t="s">
        <v>2998</v>
      </c>
      <c r="S27" s="10" t="s">
        <v>2998</v>
      </c>
      <c r="T27" s="10" t="s">
        <v>2998</v>
      </c>
      <c r="U27" s="10" t="s">
        <v>2998</v>
      </c>
      <c r="V27" s="10" t="s">
        <v>2998</v>
      </c>
      <c r="W27" s="10" t="s">
        <v>2998</v>
      </c>
      <c r="X27" s="10" t="s">
        <v>2998</v>
      </c>
      <c r="Y27" s="10" t="s">
        <v>2998</v>
      </c>
      <c r="Z27" s="10" t="s">
        <v>2998</v>
      </c>
      <c r="AA27" s="10" t="s">
        <v>2998</v>
      </c>
      <c r="AB27" s="10" t="s">
        <v>2999</v>
      </c>
      <c r="AC27" s="10" t="s">
        <v>2998</v>
      </c>
      <c r="AD27" s="10" t="s">
        <v>2998</v>
      </c>
      <c r="AE27" s="10" t="s">
        <v>2998</v>
      </c>
      <c r="AF27" s="10" t="s">
        <v>2998</v>
      </c>
      <c r="AG27" s="10" t="s">
        <v>2998</v>
      </c>
      <c r="AH27" s="10" t="s">
        <v>2998</v>
      </c>
      <c r="AI27" s="10" t="s">
        <v>2998</v>
      </c>
      <c r="CR27" s="10" t="s">
        <v>422</v>
      </c>
      <c r="CV27" s="10" t="s">
        <v>3006</v>
      </c>
      <c r="DL27" s="10" t="s">
        <v>941</v>
      </c>
      <c r="DM27" s="10">
        <v>89401974</v>
      </c>
      <c r="DN27" s="10" t="s">
        <v>1030</v>
      </c>
      <c r="DO27" s="10" t="s">
        <v>1033</v>
      </c>
      <c r="DQ27" s="10">
        <v>26</v>
      </c>
    </row>
    <row r="28" spans="1:121" hidden="1" x14ac:dyDescent="0.3">
      <c r="A28" s="10" t="s">
        <v>1035</v>
      </c>
      <c r="B28" s="10" t="s">
        <v>1036</v>
      </c>
      <c r="C28" s="10" t="s">
        <v>939</v>
      </c>
      <c r="D28" s="10" t="s">
        <v>940</v>
      </c>
      <c r="E28" s="10" t="s">
        <v>108</v>
      </c>
      <c r="G28" s="10" t="s">
        <v>939</v>
      </c>
      <c r="H28" s="10" t="s">
        <v>2418</v>
      </c>
      <c r="I28" s="10" t="s">
        <v>124</v>
      </c>
      <c r="J28" s="10" t="s">
        <v>124</v>
      </c>
      <c r="K28" s="10" t="s">
        <v>124</v>
      </c>
      <c r="M28" s="10" t="s">
        <v>128</v>
      </c>
      <c r="N28" s="10" t="s">
        <v>2998</v>
      </c>
      <c r="O28" s="10" t="s">
        <v>2998</v>
      </c>
      <c r="P28" s="10" t="s">
        <v>2998</v>
      </c>
      <c r="Q28" s="10" t="s">
        <v>2998</v>
      </c>
      <c r="R28" s="10" t="s">
        <v>2998</v>
      </c>
      <c r="S28" s="10" t="s">
        <v>2998</v>
      </c>
      <c r="T28" s="10" t="s">
        <v>2998</v>
      </c>
      <c r="U28" s="10" t="s">
        <v>2998</v>
      </c>
      <c r="V28" s="10" t="s">
        <v>2998</v>
      </c>
      <c r="W28" s="10" t="s">
        <v>2998</v>
      </c>
      <c r="X28" s="10" t="s">
        <v>2998</v>
      </c>
      <c r="Y28" s="10" t="s">
        <v>2998</v>
      </c>
      <c r="Z28" s="10" t="s">
        <v>2998</v>
      </c>
      <c r="AA28" s="10" t="s">
        <v>2998</v>
      </c>
      <c r="AB28" s="10" t="s">
        <v>2998</v>
      </c>
      <c r="AC28" s="10" t="s">
        <v>2998</v>
      </c>
      <c r="AD28" s="10" t="s">
        <v>2999</v>
      </c>
      <c r="AE28" s="10" t="s">
        <v>2998</v>
      </c>
      <c r="AF28" s="10" t="s">
        <v>2998</v>
      </c>
      <c r="AG28" s="10" t="s">
        <v>2998</v>
      </c>
      <c r="AH28" s="10" t="s">
        <v>2998</v>
      </c>
      <c r="AI28" s="10" t="s">
        <v>2998</v>
      </c>
      <c r="CJ28" s="10" t="s">
        <v>106</v>
      </c>
      <c r="CL28" s="10" t="s">
        <v>3003</v>
      </c>
      <c r="DL28" s="10" t="s">
        <v>1037</v>
      </c>
      <c r="DM28" s="10">
        <v>89401880</v>
      </c>
      <c r="DN28" s="10" t="s">
        <v>1034</v>
      </c>
      <c r="DO28" s="10" t="s">
        <v>1038</v>
      </c>
      <c r="DQ28" s="10">
        <v>27</v>
      </c>
    </row>
    <row r="29" spans="1:121" hidden="1" x14ac:dyDescent="0.3">
      <c r="A29" s="10" t="s">
        <v>1040</v>
      </c>
      <c r="B29" s="10" t="s">
        <v>1041</v>
      </c>
      <c r="C29" s="10" t="s">
        <v>939</v>
      </c>
      <c r="D29" s="10" t="s">
        <v>940</v>
      </c>
      <c r="E29" s="10" t="s">
        <v>108</v>
      </c>
      <c r="G29" s="10" t="s">
        <v>939</v>
      </c>
      <c r="H29" s="10" t="s">
        <v>2418</v>
      </c>
      <c r="I29" s="10" t="s">
        <v>124</v>
      </c>
      <c r="J29" s="10" t="s">
        <v>124</v>
      </c>
      <c r="K29" s="10" t="s">
        <v>124</v>
      </c>
      <c r="M29" s="10" t="s">
        <v>127</v>
      </c>
      <c r="N29" s="10" t="s">
        <v>2998</v>
      </c>
      <c r="O29" s="10" t="s">
        <v>2998</v>
      </c>
      <c r="P29" s="10" t="s">
        <v>2998</v>
      </c>
      <c r="Q29" s="10" t="s">
        <v>2998</v>
      </c>
      <c r="R29" s="10" t="s">
        <v>2998</v>
      </c>
      <c r="S29" s="10" t="s">
        <v>2998</v>
      </c>
      <c r="T29" s="10" t="s">
        <v>2998</v>
      </c>
      <c r="U29" s="10" t="s">
        <v>2998</v>
      </c>
      <c r="V29" s="10" t="s">
        <v>2998</v>
      </c>
      <c r="W29" s="10" t="s">
        <v>2998</v>
      </c>
      <c r="X29" s="10" t="s">
        <v>2998</v>
      </c>
      <c r="Y29" s="10" t="s">
        <v>2998</v>
      </c>
      <c r="Z29" s="10" t="s">
        <v>2998</v>
      </c>
      <c r="AA29" s="10" t="s">
        <v>2999</v>
      </c>
      <c r="AB29" s="10" t="s">
        <v>2998</v>
      </c>
      <c r="AC29" s="10" t="s">
        <v>2998</v>
      </c>
      <c r="AD29" s="10" t="s">
        <v>2998</v>
      </c>
      <c r="AE29" s="10" t="s">
        <v>2998</v>
      </c>
      <c r="AF29" s="10" t="s">
        <v>2998</v>
      </c>
      <c r="AG29" s="10" t="s">
        <v>2998</v>
      </c>
      <c r="AH29" s="10" t="s">
        <v>2998</v>
      </c>
      <c r="AI29" s="10" t="s">
        <v>2998</v>
      </c>
      <c r="CM29" s="10" t="s">
        <v>422</v>
      </c>
      <c r="CQ29" s="10" t="s">
        <v>3009</v>
      </c>
      <c r="DL29" s="10" t="s">
        <v>1042</v>
      </c>
      <c r="DM29" s="10">
        <v>89401840</v>
      </c>
      <c r="DN29" s="10" t="s">
        <v>1039</v>
      </c>
      <c r="DO29" s="10" t="s">
        <v>1043</v>
      </c>
      <c r="DQ29" s="10">
        <v>28</v>
      </c>
    </row>
    <row r="30" spans="1:121" hidden="1" x14ac:dyDescent="0.3">
      <c r="A30" s="10" t="s">
        <v>1045</v>
      </c>
      <c r="B30" s="10" t="s">
        <v>1046</v>
      </c>
      <c r="C30" s="10" t="s">
        <v>939</v>
      </c>
      <c r="D30" s="10" t="s">
        <v>940</v>
      </c>
      <c r="E30" s="10" t="s">
        <v>108</v>
      </c>
      <c r="G30" s="10" t="s">
        <v>939</v>
      </c>
      <c r="H30" s="10" t="s">
        <v>2418</v>
      </c>
      <c r="I30" s="10" t="s">
        <v>124</v>
      </c>
      <c r="J30" s="10" t="s">
        <v>124</v>
      </c>
      <c r="K30" s="10" t="s">
        <v>124</v>
      </c>
      <c r="M30" s="10" t="s">
        <v>129</v>
      </c>
      <c r="N30" s="10" t="s">
        <v>2998</v>
      </c>
      <c r="O30" s="10" t="s">
        <v>2998</v>
      </c>
      <c r="P30" s="10" t="s">
        <v>2998</v>
      </c>
      <c r="Q30" s="10" t="s">
        <v>2998</v>
      </c>
      <c r="R30" s="10" t="s">
        <v>2998</v>
      </c>
      <c r="S30" s="10" t="s">
        <v>2998</v>
      </c>
      <c r="T30" s="10" t="s">
        <v>2998</v>
      </c>
      <c r="U30" s="10" t="s">
        <v>2998</v>
      </c>
      <c r="V30" s="10" t="s">
        <v>2998</v>
      </c>
      <c r="W30" s="10" t="s">
        <v>2998</v>
      </c>
      <c r="X30" s="10" t="s">
        <v>2998</v>
      </c>
      <c r="Y30" s="10" t="s">
        <v>2998</v>
      </c>
      <c r="Z30" s="10" t="s">
        <v>2999</v>
      </c>
      <c r="AA30" s="10" t="s">
        <v>2998</v>
      </c>
      <c r="AB30" s="10" t="s">
        <v>2998</v>
      </c>
      <c r="AC30" s="10" t="s">
        <v>2998</v>
      </c>
      <c r="AD30" s="10" t="s">
        <v>2998</v>
      </c>
      <c r="AE30" s="10" t="s">
        <v>2998</v>
      </c>
      <c r="AF30" s="10" t="s">
        <v>2998</v>
      </c>
      <c r="AG30" s="10" t="s">
        <v>2998</v>
      </c>
      <c r="AH30" s="10" t="s">
        <v>2998</v>
      </c>
      <c r="AI30" s="10" t="s">
        <v>2998</v>
      </c>
      <c r="CE30" s="10" t="s">
        <v>422</v>
      </c>
      <c r="CI30" s="10" t="s">
        <v>3006</v>
      </c>
      <c r="DL30" s="10" t="s">
        <v>1023</v>
      </c>
      <c r="DM30" s="10">
        <v>89401800</v>
      </c>
      <c r="DN30" s="10" t="s">
        <v>1044</v>
      </c>
      <c r="DO30" s="10" t="s">
        <v>1047</v>
      </c>
      <c r="DQ30" s="10">
        <v>29</v>
      </c>
    </row>
    <row r="31" spans="1:121" hidden="1" x14ac:dyDescent="0.3">
      <c r="A31" s="10" t="s">
        <v>1049</v>
      </c>
      <c r="B31" s="10" t="s">
        <v>1050</v>
      </c>
      <c r="C31" s="10" t="s">
        <v>939</v>
      </c>
      <c r="D31" s="10" t="s">
        <v>940</v>
      </c>
      <c r="E31" s="10" t="s">
        <v>108</v>
      </c>
      <c r="G31" s="10" t="s">
        <v>939</v>
      </c>
      <c r="H31" s="10" t="s">
        <v>2418</v>
      </c>
      <c r="I31" s="10" t="s">
        <v>124</v>
      </c>
      <c r="J31" s="10" t="s">
        <v>124</v>
      </c>
      <c r="K31" s="10" t="s">
        <v>124</v>
      </c>
      <c r="M31" s="10" t="s">
        <v>129</v>
      </c>
      <c r="N31" s="10" t="s">
        <v>2998</v>
      </c>
      <c r="O31" s="10" t="s">
        <v>2998</v>
      </c>
      <c r="P31" s="10" t="s">
        <v>2998</v>
      </c>
      <c r="Q31" s="10" t="s">
        <v>2998</v>
      </c>
      <c r="R31" s="10" t="s">
        <v>2998</v>
      </c>
      <c r="S31" s="10" t="s">
        <v>2998</v>
      </c>
      <c r="T31" s="10" t="s">
        <v>2998</v>
      </c>
      <c r="U31" s="10" t="s">
        <v>2998</v>
      </c>
      <c r="V31" s="10" t="s">
        <v>2998</v>
      </c>
      <c r="W31" s="10" t="s">
        <v>2998</v>
      </c>
      <c r="X31" s="10" t="s">
        <v>2998</v>
      </c>
      <c r="Y31" s="10" t="s">
        <v>2998</v>
      </c>
      <c r="Z31" s="10" t="s">
        <v>2999</v>
      </c>
      <c r="AA31" s="10" t="s">
        <v>2998</v>
      </c>
      <c r="AB31" s="10" t="s">
        <v>2998</v>
      </c>
      <c r="AC31" s="10" t="s">
        <v>2998</v>
      </c>
      <c r="AD31" s="10" t="s">
        <v>2998</v>
      </c>
      <c r="AE31" s="10" t="s">
        <v>2998</v>
      </c>
      <c r="AF31" s="10" t="s">
        <v>2998</v>
      </c>
      <c r="AG31" s="10" t="s">
        <v>2998</v>
      </c>
      <c r="AH31" s="10" t="s">
        <v>2998</v>
      </c>
      <c r="AI31" s="10" t="s">
        <v>2998</v>
      </c>
      <c r="CE31" s="10" t="s">
        <v>422</v>
      </c>
      <c r="CI31" s="10" t="s">
        <v>3006</v>
      </c>
      <c r="DL31" s="10" t="s">
        <v>1051</v>
      </c>
      <c r="DM31" s="10">
        <v>89401775</v>
      </c>
      <c r="DN31" s="10" t="s">
        <v>1048</v>
      </c>
      <c r="DO31" s="10" t="s">
        <v>1052</v>
      </c>
      <c r="DQ31" s="10">
        <v>30</v>
      </c>
    </row>
    <row r="32" spans="1:121" hidden="1" x14ac:dyDescent="0.3">
      <c r="A32" s="10" t="s">
        <v>1054</v>
      </c>
      <c r="B32" s="10" t="s">
        <v>1055</v>
      </c>
      <c r="C32" s="10" t="s">
        <v>939</v>
      </c>
      <c r="D32" s="10" t="s">
        <v>940</v>
      </c>
      <c r="E32" s="10" t="s">
        <v>108</v>
      </c>
      <c r="G32" s="10" t="s">
        <v>939</v>
      </c>
      <c r="H32" s="10" t="s">
        <v>2418</v>
      </c>
      <c r="I32" s="10" t="s">
        <v>124</v>
      </c>
      <c r="J32" s="10" t="s">
        <v>124</v>
      </c>
      <c r="K32" s="10" t="s">
        <v>124</v>
      </c>
      <c r="M32" s="10" t="s">
        <v>117</v>
      </c>
      <c r="N32" s="10" t="s">
        <v>2998</v>
      </c>
      <c r="O32" s="10" t="s">
        <v>2998</v>
      </c>
      <c r="P32" s="10" t="s">
        <v>2998</v>
      </c>
      <c r="Q32" s="10" t="s">
        <v>2998</v>
      </c>
      <c r="R32" s="10" t="s">
        <v>2998</v>
      </c>
      <c r="S32" s="10" t="s">
        <v>2998</v>
      </c>
      <c r="T32" s="10" t="s">
        <v>2998</v>
      </c>
      <c r="U32" s="10" t="s">
        <v>2998</v>
      </c>
      <c r="V32" s="10" t="s">
        <v>2998</v>
      </c>
      <c r="W32" s="10" t="s">
        <v>2998</v>
      </c>
      <c r="X32" s="10" t="s">
        <v>2998</v>
      </c>
      <c r="Y32" s="10" t="s">
        <v>2998</v>
      </c>
      <c r="Z32" s="10" t="s">
        <v>2998</v>
      </c>
      <c r="AA32" s="10" t="s">
        <v>2998</v>
      </c>
      <c r="AB32" s="10" t="s">
        <v>2999</v>
      </c>
      <c r="AC32" s="10" t="s">
        <v>2998</v>
      </c>
      <c r="AD32" s="10" t="s">
        <v>2998</v>
      </c>
      <c r="AE32" s="10" t="s">
        <v>2998</v>
      </c>
      <c r="AF32" s="10" t="s">
        <v>2998</v>
      </c>
      <c r="AG32" s="10" t="s">
        <v>2998</v>
      </c>
      <c r="AH32" s="10" t="s">
        <v>2998</v>
      </c>
      <c r="AI32" s="10" t="s">
        <v>2998</v>
      </c>
      <c r="CR32" s="10" t="s">
        <v>422</v>
      </c>
      <c r="CV32" s="10" t="s">
        <v>3006</v>
      </c>
      <c r="DL32" s="10" t="s">
        <v>1056</v>
      </c>
      <c r="DM32" s="10">
        <v>89401744</v>
      </c>
      <c r="DN32" s="10" t="s">
        <v>1053</v>
      </c>
      <c r="DO32" s="10" t="s">
        <v>1057</v>
      </c>
      <c r="DQ32" s="10">
        <v>31</v>
      </c>
    </row>
    <row r="33" spans="1:121" hidden="1" x14ac:dyDescent="0.3">
      <c r="A33" s="10" t="s">
        <v>1059</v>
      </c>
      <c r="B33" s="10" t="s">
        <v>1060</v>
      </c>
      <c r="C33" s="10" t="s">
        <v>939</v>
      </c>
      <c r="D33" s="10" t="s">
        <v>940</v>
      </c>
      <c r="E33" s="10" t="s">
        <v>108</v>
      </c>
      <c r="G33" s="10" t="s">
        <v>939</v>
      </c>
      <c r="H33" s="10" t="s">
        <v>2418</v>
      </c>
      <c r="I33" s="10" t="s">
        <v>124</v>
      </c>
      <c r="J33" s="10" t="s">
        <v>124</v>
      </c>
      <c r="K33" s="10" t="s">
        <v>124</v>
      </c>
      <c r="M33" s="10" t="s">
        <v>117</v>
      </c>
      <c r="N33" s="10" t="s">
        <v>2998</v>
      </c>
      <c r="O33" s="10" t="s">
        <v>2998</v>
      </c>
      <c r="P33" s="10" t="s">
        <v>2998</v>
      </c>
      <c r="Q33" s="10" t="s">
        <v>2998</v>
      </c>
      <c r="R33" s="10" t="s">
        <v>2998</v>
      </c>
      <c r="S33" s="10" t="s">
        <v>2998</v>
      </c>
      <c r="T33" s="10" t="s">
        <v>2998</v>
      </c>
      <c r="U33" s="10" t="s">
        <v>2998</v>
      </c>
      <c r="V33" s="10" t="s">
        <v>2998</v>
      </c>
      <c r="W33" s="10" t="s">
        <v>2998</v>
      </c>
      <c r="X33" s="10" t="s">
        <v>2998</v>
      </c>
      <c r="Y33" s="10" t="s">
        <v>2998</v>
      </c>
      <c r="Z33" s="10" t="s">
        <v>2998</v>
      </c>
      <c r="AA33" s="10" t="s">
        <v>2998</v>
      </c>
      <c r="AB33" s="10" t="s">
        <v>2999</v>
      </c>
      <c r="AC33" s="10" t="s">
        <v>2998</v>
      </c>
      <c r="AD33" s="10" t="s">
        <v>2998</v>
      </c>
      <c r="AE33" s="10" t="s">
        <v>2998</v>
      </c>
      <c r="AF33" s="10" t="s">
        <v>2998</v>
      </c>
      <c r="AG33" s="10" t="s">
        <v>2998</v>
      </c>
      <c r="AH33" s="10" t="s">
        <v>2998</v>
      </c>
      <c r="AI33" s="10" t="s">
        <v>2998</v>
      </c>
      <c r="CR33" s="10" t="s">
        <v>422</v>
      </c>
      <c r="CV33" s="10" t="s">
        <v>3006</v>
      </c>
      <c r="DL33" s="10" t="s">
        <v>970</v>
      </c>
      <c r="DM33" s="10">
        <v>89401710</v>
      </c>
      <c r="DN33" s="10" t="s">
        <v>1058</v>
      </c>
      <c r="DO33" s="10" t="s">
        <v>1061</v>
      </c>
      <c r="DQ33" s="10">
        <v>32</v>
      </c>
    </row>
    <row r="34" spans="1:121" hidden="1" x14ac:dyDescent="0.3">
      <c r="A34" s="10" t="s">
        <v>1063</v>
      </c>
      <c r="B34" s="10" t="s">
        <v>1064</v>
      </c>
      <c r="C34" s="10" t="s">
        <v>939</v>
      </c>
      <c r="D34" s="10" t="s">
        <v>940</v>
      </c>
      <c r="E34" s="10" t="s">
        <v>108</v>
      </c>
      <c r="G34" s="10" t="s">
        <v>939</v>
      </c>
      <c r="H34" s="10" t="s">
        <v>2418</v>
      </c>
      <c r="I34" s="10" t="s">
        <v>124</v>
      </c>
      <c r="J34" s="10" t="s">
        <v>124</v>
      </c>
      <c r="K34" s="10" t="s">
        <v>124</v>
      </c>
      <c r="M34" s="10" t="s">
        <v>129</v>
      </c>
      <c r="N34" s="10" t="s">
        <v>2998</v>
      </c>
      <c r="O34" s="10" t="s">
        <v>2998</v>
      </c>
      <c r="P34" s="10" t="s">
        <v>2998</v>
      </c>
      <c r="Q34" s="10" t="s">
        <v>2998</v>
      </c>
      <c r="R34" s="10" t="s">
        <v>2998</v>
      </c>
      <c r="S34" s="10" t="s">
        <v>2998</v>
      </c>
      <c r="T34" s="10" t="s">
        <v>2998</v>
      </c>
      <c r="U34" s="10" t="s">
        <v>2998</v>
      </c>
      <c r="V34" s="10" t="s">
        <v>2998</v>
      </c>
      <c r="W34" s="10" t="s">
        <v>2998</v>
      </c>
      <c r="X34" s="10" t="s">
        <v>2998</v>
      </c>
      <c r="Y34" s="10" t="s">
        <v>2998</v>
      </c>
      <c r="Z34" s="10" t="s">
        <v>2999</v>
      </c>
      <c r="AA34" s="10" t="s">
        <v>2998</v>
      </c>
      <c r="AB34" s="10" t="s">
        <v>2998</v>
      </c>
      <c r="AC34" s="10" t="s">
        <v>2998</v>
      </c>
      <c r="AD34" s="10" t="s">
        <v>2998</v>
      </c>
      <c r="AE34" s="10" t="s">
        <v>2998</v>
      </c>
      <c r="AF34" s="10" t="s">
        <v>2998</v>
      </c>
      <c r="AG34" s="10" t="s">
        <v>2998</v>
      </c>
      <c r="AH34" s="10" t="s">
        <v>2998</v>
      </c>
      <c r="AI34" s="10" t="s">
        <v>2998</v>
      </c>
      <c r="CE34" s="10" t="s">
        <v>422</v>
      </c>
      <c r="CI34" s="10" t="s">
        <v>3006</v>
      </c>
      <c r="DL34" s="10" t="s">
        <v>1065</v>
      </c>
      <c r="DM34" s="10">
        <v>89401679</v>
      </c>
      <c r="DN34" s="10" t="s">
        <v>1062</v>
      </c>
      <c r="DO34" s="10" t="s">
        <v>1066</v>
      </c>
      <c r="DQ34" s="10">
        <v>33</v>
      </c>
    </row>
    <row r="35" spans="1:121" hidden="1" x14ac:dyDescent="0.3">
      <c r="A35" s="10" t="s">
        <v>1068</v>
      </c>
      <c r="B35" s="10" t="s">
        <v>1069</v>
      </c>
      <c r="C35" s="10" t="s">
        <v>939</v>
      </c>
      <c r="D35" s="10" t="s">
        <v>940</v>
      </c>
      <c r="E35" s="10" t="s">
        <v>108</v>
      </c>
      <c r="G35" s="10" t="s">
        <v>939</v>
      </c>
      <c r="H35" s="10" t="s">
        <v>2418</v>
      </c>
      <c r="I35" s="10" t="s">
        <v>124</v>
      </c>
      <c r="J35" s="10" t="s">
        <v>124</v>
      </c>
      <c r="K35" s="10" t="s">
        <v>124</v>
      </c>
      <c r="M35" s="10" t="s">
        <v>129</v>
      </c>
      <c r="N35" s="10" t="s">
        <v>2998</v>
      </c>
      <c r="O35" s="10" t="s">
        <v>2998</v>
      </c>
      <c r="P35" s="10" t="s">
        <v>2998</v>
      </c>
      <c r="Q35" s="10" t="s">
        <v>2998</v>
      </c>
      <c r="R35" s="10" t="s">
        <v>2998</v>
      </c>
      <c r="S35" s="10" t="s">
        <v>2998</v>
      </c>
      <c r="T35" s="10" t="s">
        <v>2998</v>
      </c>
      <c r="U35" s="10" t="s">
        <v>2998</v>
      </c>
      <c r="V35" s="10" t="s">
        <v>2998</v>
      </c>
      <c r="W35" s="10" t="s">
        <v>2998</v>
      </c>
      <c r="X35" s="10" t="s">
        <v>2998</v>
      </c>
      <c r="Y35" s="10" t="s">
        <v>2998</v>
      </c>
      <c r="Z35" s="10" t="s">
        <v>2999</v>
      </c>
      <c r="AA35" s="10" t="s">
        <v>2998</v>
      </c>
      <c r="AB35" s="10" t="s">
        <v>2998</v>
      </c>
      <c r="AC35" s="10" t="s">
        <v>2998</v>
      </c>
      <c r="AD35" s="10" t="s">
        <v>2998</v>
      </c>
      <c r="AE35" s="10" t="s">
        <v>2998</v>
      </c>
      <c r="AF35" s="10" t="s">
        <v>2998</v>
      </c>
      <c r="AG35" s="10" t="s">
        <v>2998</v>
      </c>
      <c r="AH35" s="10" t="s">
        <v>2998</v>
      </c>
      <c r="AI35" s="10" t="s">
        <v>2998</v>
      </c>
      <c r="CE35" s="10" t="s">
        <v>422</v>
      </c>
      <c r="CI35" s="10" t="s">
        <v>3006</v>
      </c>
      <c r="DL35" s="10" t="s">
        <v>1070</v>
      </c>
      <c r="DM35" s="10">
        <v>89401621</v>
      </c>
      <c r="DN35" s="10" t="s">
        <v>1067</v>
      </c>
      <c r="DO35" s="10" t="s">
        <v>1071</v>
      </c>
      <c r="DQ35" s="10">
        <v>34</v>
      </c>
    </row>
    <row r="36" spans="1:121" hidden="1" x14ac:dyDescent="0.3">
      <c r="A36" s="10" t="s">
        <v>1073</v>
      </c>
      <c r="B36" s="10" t="s">
        <v>1074</v>
      </c>
      <c r="C36" s="10" t="s">
        <v>939</v>
      </c>
      <c r="D36" s="10" t="s">
        <v>940</v>
      </c>
      <c r="E36" s="10" t="s">
        <v>108</v>
      </c>
      <c r="G36" s="10" t="s">
        <v>939</v>
      </c>
      <c r="H36" s="10" t="s">
        <v>2418</v>
      </c>
      <c r="I36" s="10" t="s">
        <v>124</v>
      </c>
      <c r="J36" s="10" t="s">
        <v>124</v>
      </c>
      <c r="K36" s="10" t="s">
        <v>124</v>
      </c>
      <c r="M36" s="10" t="s">
        <v>128</v>
      </c>
      <c r="N36" s="10" t="s">
        <v>2998</v>
      </c>
      <c r="O36" s="10" t="s">
        <v>2998</v>
      </c>
      <c r="P36" s="10" t="s">
        <v>2998</v>
      </c>
      <c r="Q36" s="10" t="s">
        <v>2998</v>
      </c>
      <c r="R36" s="10" t="s">
        <v>2998</v>
      </c>
      <c r="S36" s="10" t="s">
        <v>2998</v>
      </c>
      <c r="T36" s="10" t="s">
        <v>2998</v>
      </c>
      <c r="U36" s="10" t="s">
        <v>2998</v>
      </c>
      <c r="V36" s="10" t="s">
        <v>2998</v>
      </c>
      <c r="W36" s="10" t="s">
        <v>2998</v>
      </c>
      <c r="X36" s="10" t="s">
        <v>2998</v>
      </c>
      <c r="Y36" s="10" t="s">
        <v>2998</v>
      </c>
      <c r="Z36" s="10" t="s">
        <v>2998</v>
      </c>
      <c r="AA36" s="10" t="s">
        <v>2998</v>
      </c>
      <c r="AB36" s="10" t="s">
        <v>2998</v>
      </c>
      <c r="AC36" s="10" t="s">
        <v>2998</v>
      </c>
      <c r="AD36" s="10" t="s">
        <v>2999</v>
      </c>
      <c r="AE36" s="10" t="s">
        <v>2998</v>
      </c>
      <c r="AF36" s="10" t="s">
        <v>2998</v>
      </c>
      <c r="AG36" s="10" t="s">
        <v>2998</v>
      </c>
      <c r="AH36" s="10" t="s">
        <v>2998</v>
      </c>
      <c r="AI36" s="10" t="s">
        <v>2998</v>
      </c>
      <c r="CJ36" s="10" t="s">
        <v>106</v>
      </c>
      <c r="CL36" s="10" t="s">
        <v>3003</v>
      </c>
      <c r="DL36" s="10" t="s">
        <v>760</v>
      </c>
      <c r="DM36" s="10">
        <v>89401595</v>
      </c>
      <c r="DN36" s="10" t="s">
        <v>1072</v>
      </c>
      <c r="DO36" s="10" t="s">
        <v>1075</v>
      </c>
      <c r="DQ36" s="10">
        <v>35</v>
      </c>
    </row>
    <row r="37" spans="1:121" hidden="1" x14ac:dyDescent="0.3">
      <c r="A37" s="10" t="s">
        <v>1077</v>
      </c>
      <c r="B37" s="10" t="s">
        <v>1078</v>
      </c>
      <c r="C37" s="10" t="s">
        <v>939</v>
      </c>
      <c r="D37" s="10" t="s">
        <v>940</v>
      </c>
      <c r="E37" s="10" t="s">
        <v>108</v>
      </c>
      <c r="G37" s="10" t="s">
        <v>939</v>
      </c>
      <c r="H37" s="10" t="s">
        <v>2418</v>
      </c>
      <c r="I37" s="10" t="s">
        <v>124</v>
      </c>
      <c r="J37" s="10" t="s">
        <v>124</v>
      </c>
      <c r="K37" s="10" t="s">
        <v>124</v>
      </c>
      <c r="M37" s="10" t="s">
        <v>117</v>
      </c>
      <c r="N37" s="10" t="s">
        <v>2998</v>
      </c>
      <c r="O37" s="10" t="s">
        <v>2998</v>
      </c>
      <c r="P37" s="10" t="s">
        <v>2998</v>
      </c>
      <c r="Q37" s="10" t="s">
        <v>2998</v>
      </c>
      <c r="R37" s="10" t="s">
        <v>2998</v>
      </c>
      <c r="S37" s="10" t="s">
        <v>2998</v>
      </c>
      <c r="T37" s="10" t="s">
        <v>2998</v>
      </c>
      <c r="U37" s="10" t="s">
        <v>2998</v>
      </c>
      <c r="V37" s="10" t="s">
        <v>2998</v>
      </c>
      <c r="W37" s="10" t="s">
        <v>2998</v>
      </c>
      <c r="X37" s="10" t="s">
        <v>2998</v>
      </c>
      <c r="Y37" s="10" t="s">
        <v>2998</v>
      </c>
      <c r="Z37" s="10" t="s">
        <v>2998</v>
      </c>
      <c r="AA37" s="10" t="s">
        <v>2998</v>
      </c>
      <c r="AB37" s="10" t="s">
        <v>2999</v>
      </c>
      <c r="AC37" s="10" t="s">
        <v>2998</v>
      </c>
      <c r="AD37" s="10" t="s">
        <v>2998</v>
      </c>
      <c r="AE37" s="10" t="s">
        <v>2998</v>
      </c>
      <c r="AF37" s="10" t="s">
        <v>2998</v>
      </c>
      <c r="AG37" s="10" t="s">
        <v>2998</v>
      </c>
      <c r="AH37" s="10" t="s">
        <v>2998</v>
      </c>
      <c r="AI37" s="10" t="s">
        <v>2998</v>
      </c>
      <c r="CR37" s="10" t="s">
        <v>422</v>
      </c>
      <c r="CV37" s="10" t="s">
        <v>3006</v>
      </c>
      <c r="DL37" s="10" t="s">
        <v>941</v>
      </c>
      <c r="DM37" s="10">
        <v>89401574</v>
      </c>
      <c r="DN37" s="10" t="s">
        <v>1076</v>
      </c>
      <c r="DO37" s="10" t="s">
        <v>1079</v>
      </c>
      <c r="DQ37" s="10">
        <v>36</v>
      </c>
    </row>
    <row r="38" spans="1:121" hidden="1" x14ac:dyDescent="0.3">
      <c r="A38" s="10" t="s">
        <v>1081</v>
      </c>
      <c r="B38" s="10" t="s">
        <v>1082</v>
      </c>
      <c r="C38" s="10" t="s">
        <v>939</v>
      </c>
      <c r="D38" s="10" t="s">
        <v>940</v>
      </c>
      <c r="E38" s="10" t="s">
        <v>108</v>
      </c>
      <c r="G38" s="10" t="s">
        <v>939</v>
      </c>
      <c r="H38" s="10" t="s">
        <v>2418</v>
      </c>
      <c r="I38" s="10" t="s">
        <v>124</v>
      </c>
      <c r="J38" s="10" t="s">
        <v>124</v>
      </c>
      <c r="K38" s="10" t="s">
        <v>124</v>
      </c>
      <c r="M38" s="10" t="s">
        <v>126</v>
      </c>
      <c r="N38" s="10" t="s">
        <v>2998</v>
      </c>
      <c r="O38" s="10" t="s">
        <v>2998</v>
      </c>
      <c r="P38" s="10" t="s">
        <v>2998</v>
      </c>
      <c r="Q38" s="10" t="s">
        <v>2998</v>
      </c>
      <c r="R38" s="10" t="s">
        <v>2998</v>
      </c>
      <c r="S38" s="10" t="s">
        <v>2998</v>
      </c>
      <c r="T38" s="10" t="s">
        <v>2998</v>
      </c>
      <c r="U38" s="10" t="s">
        <v>2998</v>
      </c>
      <c r="V38" s="10" t="s">
        <v>2998</v>
      </c>
      <c r="W38" s="10" t="s">
        <v>2998</v>
      </c>
      <c r="X38" s="10" t="s">
        <v>2998</v>
      </c>
      <c r="Y38" s="10" t="s">
        <v>2999</v>
      </c>
      <c r="Z38" s="10" t="s">
        <v>2998</v>
      </c>
      <c r="AA38" s="10" t="s">
        <v>2998</v>
      </c>
      <c r="AB38" s="10" t="s">
        <v>2998</v>
      </c>
      <c r="AC38" s="10" t="s">
        <v>2998</v>
      </c>
      <c r="AD38" s="10" t="s">
        <v>2998</v>
      </c>
      <c r="AE38" s="10" t="s">
        <v>2998</v>
      </c>
      <c r="AF38" s="10" t="s">
        <v>2998</v>
      </c>
      <c r="AG38" s="10" t="s">
        <v>2998</v>
      </c>
      <c r="AH38" s="10" t="s">
        <v>2998</v>
      </c>
      <c r="AI38" s="10" t="s">
        <v>2998</v>
      </c>
      <c r="BZ38" s="10" t="s">
        <v>422</v>
      </c>
      <c r="CD38" s="10" t="s">
        <v>3017</v>
      </c>
      <c r="DL38" s="10" t="s">
        <v>760</v>
      </c>
      <c r="DM38" s="10">
        <v>89401544</v>
      </c>
      <c r="DN38" s="10" t="s">
        <v>1080</v>
      </c>
      <c r="DO38" s="10" t="s">
        <v>1083</v>
      </c>
      <c r="DQ38" s="10">
        <v>37</v>
      </c>
    </row>
    <row r="39" spans="1:121" hidden="1" x14ac:dyDescent="0.3">
      <c r="A39" s="10" t="s">
        <v>1085</v>
      </c>
      <c r="B39" s="10" t="s">
        <v>1086</v>
      </c>
      <c r="C39" s="10" t="s">
        <v>939</v>
      </c>
      <c r="D39" s="10" t="s">
        <v>940</v>
      </c>
      <c r="E39" s="10" t="s">
        <v>108</v>
      </c>
      <c r="G39" s="10" t="s">
        <v>939</v>
      </c>
      <c r="H39" s="10" t="s">
        <v>2418</v>
      </c>
      <c r="I39" s="10" t="s">
        <v>124</v>
      </c>
      <c r="J39" s="10" t="s">
        <v>124</v>
      </c>
      <c r="K39" s="10" t="s">
        <v>124</v>
      </c>
      <c r="M39" s="10" t="s">
        <v>125</v>
      </c>
      <c r="N39" s="10" t="s">
        <v>2998</v>
      </c>
      <c r="O39" s="10" t="s">
        <v>2998</v>
      </c>
      <c r="P39" s="10" t="s">
        <v>2998</v>
      </c>
      <c r="Q39" s="10" t="s">
        <v>2998</v>
      </c>
      <c r="R39" s="10" t="s">
        <v>2998</v>
      </c>
      <c r="S39" s="10" t="s">
        <v>2998</v>
      </c>
      <c r="T39" s="10" t="s">
        <v>2998</v>
      </c>
      <c r="U39" s="10" t="s">
        <v>2998</v>
      </c>
      <c r="V39" s="10" t="s">
        <v>2998</v>
      </c>
      <c r="W39" s="10" t="s">
        <v>2999</v>
      </c>
      <c r="X39" s="10" t="s">
        <v>2998</v>
      </c>
      <c r="Y39" s="10" t="s">
        <v>2998</v>
      </c>
      <c r="Z39" s="10" t="s">
        <v>2998</v>
      </c>
      <c r="AA39" s="10" t="s">
        <v>2998</v>
      </c>
      <c r="AB39" s="10" t="s">
        <v>2998</v>
      </c>
      <c r="AC39" s="10" t="s">
        <v>2998</v>
      </c>
      <c r="AD39" s="10" t="s">
        <v>2998</v>
      </c>
      <c r="AE39" s="10" t="s">
        <v>2998</v>
      </c>
      <c r="AF39" s="10" t="s">
        <v>2998</v>
      </c>
      <c r="AG39" s="10" t="s">
        <v>2998</v>
      </c>
      <c r="AH39" s="10" t="s">
        <v>2998</v>
      </c>
      <c r="AI39" s="10" t="s">
        <v>2998</v>
      </c>
      <c r="BM39" s="10" t="s">
        <v>420</v>
      </c>
      <c r="BO39" s="10" t="s">
        <v>3003</v>
      </c>
      <c r="BP39" s="10" t="s">
        <v>3009</v>
      </c>
      <c r="DL39" s="10" t="s">
        <v>1087</v>
      </c>
      <c r="DM39" s="10">
        <v>89401507</v>
      </c>
      <c r="DN39" s="10" t="s">
        <v>1084</v>
      </c>
      <c r="DO39" s="10" t="s">
        <v>1088</v>
      </c>
      <c r="DQ39" s="10">
        <v>38</v>
      </c>
    </row>
    <row r="40" spans="1:121" hidden="1" x14ac:dyDescent="0.3">
      <c r="A40" s="10" t="s">
        <v>1090</v>
      </c>
      <c r="B40" s="10" t="s">
        <v>1091</v>
      </c>
      <c r="C40" s="10" t="s">
        <v>939</v>
      </c>
      <c r="D40" s="10" t="s">
        <v>940</v>
      </c>
      <c r="E40" s="10" t="s">
        <v>108</v>
      </c>
      <c r="G40" s="10" t="s">
        <v>939</v>
      </c>
      <c r="H40" s="10" t="s">
        <v>2418</v>
      </c>
      <c r="I40" s="10" t="s">
        <v>124</v>
      </c>
      <c r="J40" s="10" t="s">
        <v>124</v>
      </c>
      <c r="K40" s="10" t="s">
        <v>124</v>
      </c>
      <c r="M40" s="10" t="s">
        <v>125</v>
      </c>
      <c r="N40" s="10" t="s">
        <v>2998</v>
      </c>
      <c r="O40" s="10" t="s">
        <v>2998</v>
      </c>
      <c r="P40" s="10" t="s">
        <v>2998</v>
      </c>
      <c r="Q40" s="10" t="s">
        <v>2998</v>
      </c>
      <c r="R40" s="10" t="s">
        <v>2998</v>
      </c>
      <c r="S40" s="10" t="s">
        <v>2998</v>
      </c>
      <c r="T40" s="10" t="s">
        <v>2998</v>
      </c>
      <c r="U40" s="10" t="s">
        <v>2998</v>
      </c>
      <c r="V40" s="10" t="s">
        <v>2998</v>
      </c>
      <c r="W40" s="10" t="s">
        <v>2999</v>
      </c>
      <c r="X40" s="10" t="s">
        <v>2998</v>
      </c>
      <c r="Y40" s="10" t="s">
        <v>2998</v>
      </c>
      <c r="Z40" s="10" t="s">
        <v>2998</v>
      </c>
      <c r="AA40" s="10" t="s">
        <v>2998</v>
      </c>
      <c r="AB40" s="10" t="s">
        <v>2998</v>
      </c>
      <c r="AC40" s="10" t="s">
        <v>2998</v>
      </c>
      <c r="AD40" s="10" t="s">
        <v>2998</v>
      </c>
      <c r="AE40" s="10" t="s">
        <v>2998</v>
      </c>
      <c r="AF40" s="10" t="s">
        <v>2998</v>
      </c>
      <c r="AG40" s="10" t="s">
        <v>2998</v>
      </c>
      <c r="AH40" s="10" t="s">
        <v>2998</v>
      </c>
      <c r="AI40" s="10" t="s">
        <v>2998</v>
      </c>
      <c r="BM40" s="10" t="s">
        <v>420</v>
      </c>
      <c r="BO40" s="10" t="s">
        <v>3003</v>
      </c>
      <c r="BP40" s="10" t="s">
        <v>3009</v>
      </c>
      <c r="DL40" s="10" t="s">
        <v>1092</v>
      </c>
      <c r="DM40" s="10">
        <v>89401473</v>
      </c>
      <c r="DN40" s="10" t="s">
        <v>1089</v>
      </c>
      <c r="DO40" s="10" t="s">
        <v>1093</v>
      </c>
      <c r="DQ40" s="10">
        <v>39</v>
      </c>
    </row>
    <row r="41" spans="1:121" hidden="1" x14ac:dyDescent="0.3">
      <c r="A41" s="10" t="s">
        <v>1095</v>
      </c>
      <c r="B41" s="10" t="s">
        <v>1096</v>
      </c>
      <c r="C41" s="10" t="s">
        <v>939</v>
      </c>
      <c r="D41" s="10" t="s">
        <v>940</v>
      </c>
      <c r="E41" s="10" t="s">
        <v>108</v>
      </c>
      <c r="G41" s="10" t="s">
        <v>939</v>
      </c>
      <c r="H41" s="10" t="s">
        <v>2418</v>
      </c>
      <c r="I41" s="10" t="s">
        <v>124</v>
      </c>
      <c r="J41" s="10" t="s">
        <v>124</v>
      </c>
      <c r="K41" s="10" t="s">
        <v>124</v>
      </c>
      <c r="M41" s="10" t="s">
        <v>110</v>
      </c>
      <c r="N41" s="10" t="s">
        <v>2998</v>
      </c>
      <c r="O41" s="10" t="s">
        <v>2998</v>
      </c>
      <c r="P41" s="10" t="s">
        <v>2998</v>
      </c>
      <c r="Q41" s="10" t="s">
        <v>2998</v>
      </c>
      <c r="R41" s="10" t="s">
        <v>2998</v>
      </c>
      <c r="S41" s="10" t="s">
        <v>2998</v>
      </c>
      <c r="T41" s="10" t="s">
        <v>2998</v>
      </c>
      <c r="U41" s="10" t="s">
        <v>2998</v>
      </c>
      <c r="V41" s="10" t="s">
        <v>2998</v>
      </c>
      <c r="W41" s="10" t="s">
        <v>2998</v>
      </c>
      <c r="X41" s="10" t="s">
        <v>2998</v>
      </c>
      <c r="Y41" s="10" t="s">
        <v>2998</v>
      </c>
      <c r="Z41" s="10" t="s">
        <v>2998</v>
      </c>
      <c r="AA41" s="10" t="s">
        <v>2998</v>
      </c>
      <c r="AB41" s="10" t="s">
        <v>2998</v>
      </c>
      <c r="AC41" s="10" t="s">
        <v>2998</v>
      </c>
      <c r="AD41" s="10" t="s">
        <v>2998</v>
      </c>
      <c r="AE41" s="10" t="s">
        <v>2998</v>
      </c>
      <c r="AF41" s="10" t="s">
        <v>2998</v>
      </c>
      <c r="AG41" s="10" t="s">
        <v>2998</v>
      </c>
      <c r="AH41" s="10" t="s">
        <v>2999</v>
      </c>
      <c r="AI41" s="10" t="s">
        <v>2998</v>
      </c>
      <c r="DF41" s="10" t="s">
        <v>106</v>
      </c>
      <c r="DH41" s="10" t="s">
        <v>3001</v>
      </c>
      <c r="DL41" s="10" t="s">
        <v>1097</v>
      </c>
      <c r="DM41" s="10">
        <v>89401420</v>
      </c>
      <c r="DN41" s="10" t="s">
        <v>1094</v>
      </c>
      <c r="DO41" s="10" t="s">
        <v>1098</v>
      </c>
      <c r="DQ41" s="10">
        <v>40</v>
      </c>
    </row>
    <row r="42" spans="1:121" hidden="1" x14ac:dyDescent="0.3">
      <c r="A42" s="10" t="s">
        <v>1100</v>
      </c>
      <c r="B42" s="10" t="s">
        <v>1101</v>
      </c>
      <c r="C42" s="10" t="s">
        <v>939</v>
      </c>
      <c r="D42" s="10" t="s">
        <v>940</v>
      </c>
      <c r="E42" s="10" t="s">
        <v>108</v>
      </c>
      <c r="G42" s="10" t="s">
        <v>939</v>
      </c>
      <c r="H42" s="10" t="s">
        <v>2418</v>
      </c>
      <c r="I42" s="10" t="s">
        <v>124</v>
      </c>
      <c r="J42" s="10" t="s">
        <v>124</v>
      </c>
      <c r="K42" s="10" t="s">
        <v>124</v>
      </c>
      <c r="M42" s="10" t="s">
        <v>110</v>
      </c>
      <c r="N42" s="10" t="s">
        <v>2998</v>
      </c>
      <c r="O42" s="10" t="s">
        <v>2998</v>
      </c>
      <c r="P42" s="10" t="s">
        <v>2998</v>
      </c>
      <c r="Q42" s="10" t="s">
        <v>2998</v>
      </c>
      <c r="R42" s="10" t="s">
        <v>2998</v>
      </c>
      <c r="S42" s="10" t="s">
        <v>2998</v>
      </c>
      <c r="T42" s="10" t="s">
        <v>2998</v>
      </c>
      <c r="U42" s="10" t="s">
        <v>2998</v>
      </c>
      <c r="V42" s="10" t="s">
        <v>2998</v>
      </c>
      <c r="W42" s="10" t="s">
        <v>2998</v>
      </c>
      <c r="X42" s="10" t="s">
        <v>2998</v>
      </c>
      <c r="Y42" s="10" t="s">
        <v>2998</v>
      </c>
      <c r="Z42" s="10" t="s">
        <v>2998</v>
      </c>
      <c r="AA42" s="10" t="s">
        <v>2998</v>
      </c>
      <c r="AB42" s="10" t="s">
        <v>2998</v>
      </c>
      <c r="AC42" s="10" t="s">
        <v>2998</v>
      </c>
      <c r="AD42" s="10" t="s">
        <v>2998</v>
      </c>
      <c r="AE42" s="10" t="s">
        <v>2998</v>
      </c>
      <c r="AF42" s="10" t="s">
        <v>2998</v>
      </c>
      <c r="AG42" s="10" t="s">
        <v>2998</v>
      </c>
      <c r="AH42" s="10" t="s">
        <v>2999</v>
      </c>
      <c r="AI42" s="10" t="s">
        <v>2998</v>
      </c>
      <c r="DF42" s="10" t="s">
        <v>106</v>
      </c>
      <c r="DH42" s="10" t="s">
        <v>3001</v>
      </c>
      <c r="DL42" s="10" t="s">
        <v>760</v>
      </c>
      <c r="DM42" s="10">
        <v>89401381</v>
      </c>
      <c r="DN42" s="10" t="s">
        <v>1099</v>
      </c>
      <c r="DO42" s="10" t="s">
        <v>1102</v>
      </c>
      <c r="DQ42" s="10">
        <v>41</v>
      </c>
    </row>
    <row r="43" spans="1:121" hidden="1" x14ac:dyDescent="0.3">
      <c r="A43" s="10" t="s">
        <v>1104</v>
      </c>
      <c r="B43" s="10" t="s">
        <v>1105</v>
      </c>
      <c r="C43" s="10" t="s">
        <v>939</v>
      </c>
      <c r="D43" s="10" t="s">
        <v>940</v>
      </c>
      <c r="E43" s="10" t="s">
        <v>108</v>
      </c>
      <c r="G43" s="10" t="s">
        <v>939</v>
      </c>
      <c r="H43" s="10" t="s">
        <v>2418</v>
      </c>
      <c r="I43" s="10" t="s">
        <v>124</v>
      </c>
      <c r="J43" s="10" t="s">
        <v>124</v>
      </c>
      <c r="K43" s="10" t="s">
        <v>124</v>
      </c>
      <c r="M43" s="10" t="s">
        <v>110</v>
      </c>
      <c r="N43" s="10" t="s">
        <v>2998</v>
      </c>
      <c r="O43" s="10" t="s">
        <v>2998</v>
      </c>
      <c r="P43" s="10" t="s">
        <v>2998</v>
      </c>
      <c r="Q43" s="10" t="s">
        <v>2998</v>
      </c>
      <c r="R43" s="10" t="s">
        <v>2998</v>
      </c>
      <c r="S43" s="10" t="s">
        <v>2998</v>
      </c>
      <c r="T43" s="10" t="s">
        <v>2998</v>
      </c>
      <c r="U43" s="10" t="s">
        <v>2998</v>
      </c>
      <c r="V43" s="10" t="s">
        <v>2998</v>
      </c>
      <c r="W43" s="10" t="s">
        <v>2998</v>
      </c>
      <c r="X43" s="10" t="s">
        <v>2998</v>
      </c>
      <c r="Y43" s="10" t="s">
        <v>2998</v>
      </c>
      <c r="Z43" s="10" t="s">
        <v>2998</v>
      </c>
      <c r="AA43" s="10" t="s">
        <v>2998</v>
      </c>
      <c r="AB43" s="10" t="s">
        <v>2998</v>
      </c>
      <c r="AC43" s="10" t="s">
        <v>2998</v>
      </c>
      <c r="AD43" s="10" t="s">
        <v>2998</v>
      </c>
      <c r="AE43" s="10" t="s">
        <v>2998</v>
      </c>
      <c r="AF43" s="10" t="s">
        <v>2998</v>
      </c>
      <c r="AG43" s="10" t="s">
        <v>2998</v>
      </c>
      <c r="AH43" s="10" t="s">
        <v>2999</v>
      </c>
      <c r="AI43" s="10" t="s">
        <v>2998</v>
      </c>
      <c r="DF43" s="10" t="s">
        <v>106</v>
      </c>
      <c r="DH43" s="10" t="s">
        <v>3001</v>
      </c>
      <c r="DL43" s="10" t="s">
        <v>1106</v>
      </c>
      <c r="DM43" s="10">
        <v>89401347</v>
      </c>
      <c r="DN43" s="10" t="s">
        <v>1103</v>
      </c>
      <c r="DO43" s="10" t="s">
        <v>1107</v>
      </c>
      <c r="DQ43" s="10">
        <v>42</v>
      </c>
    </row>
    <row r="44" spans="1:121" hidden="1" x14ac:dyDescent="0.3">
      <c r="A44" s="10" t="s">
        <v>800</v>
      </c>
      <c r="B44" s="10" t="s">
        <v>801</v>
      </c>
      <c r="C44" s="10" t="s">
        <v>802</v>
      </c>
      <c r="D44" s="10" t="s">
        <v>803</v>
      </c>
      <c r="E44" s="10" t="s">
        <v>140</v>
      </c>
      <c r="G44" s="10" t="s">
        <v>802</v>
      </c>
      <c r="H44" s="10" t="s">
        <v>2407</v>
      </c>
      <c r="I44" s="10" t="s">
        <v>142</v>
      </c>
      <c r="J44" s="10" t="s">
        <v>142</v>
      </c>
      <c r="K44" s="10" t="s">
        <v>142</v>
      </c>
      <c r="M44" s="10" t="s">
        <v>3019</v>
      </c>
      <c r="N44" s="10" t="s">
        <v>2998</v>
      </c>
      <c r="O44" s="10" t="s">
        <v>2998</v>
      </c>
      <c r="P44" s="10" t="s">
        <v>2998</v>
      </c>
      <c r="Q44" s="10" t="s">
        <v>2998</v>
      </c>
      <c r="R44" s="10" t="s">
        <v>2998</v>
      </c>
      <c r="S44" s="10" t="s">
        <v>2998</v>
      </c>
      <c r="T44" s="10" t="s">
        <v>2998</v>
      </c>
      <c r="U44" s="10" t="s">
        <v>2998</v>
      </c>
      <c r="V44" s="10" t="s">
        <v>2998</v>
      </c>
      <c r="W44" s="10" t="s">
        <v>2998</v>
      </c>
      <c r="X44" s="10" t="s">
        <v>2998</v>
      </c>
      <c r="Y44" s="10" t="s">
        <v>2998</v>
      </c>
      <c r="Z44" s="10" t="s">
        <v>2998</v>
      </c>
      <c r="AA44" s="10" t="s">
        <v>2998</v>
      </c>
      <c r="AB44" s="10" t="s">
        <v>2998</v>
      </c>
      <c r="AC44" s="10" t="s">
        <v>2998</v>
      </c>
      <c r="AD44" s="10" t="s">
        <v>2998</v>
      </c>
      <c r="AE44" s="10" t="s">
        <v>2998</v>
      </c>
      <c r="AF44" s="10" t="s">
        <v>2998</v>
      </c>
      <c r="AG44" s="10" t="s">
        <v>2998</v>
      </c>
      <c r="AH44" s="10" t="s">
        <v>2999</v>
      </c>
      <c r="AI44" s="10" t="s">
        <v>2999</v>
      </c>
      <c r="DF44" s="10" t="s">
        <v>106</v>
      </c>
      <c r="DH44" s="10" t="s">
        <v>3001</v>
      </c>
      <c r="DI44" s="10" t="s">
        <v>106</v>
      </c>
      <c r="DK44" s="10" t="s">
        <v>3020</v>
      </c>
      <c r="DL44" s="10" t="s">
        <v>806</v>
      </c>
      <c r="DM44" s="10">
        <v>89333139</v>
      </c>
      <c r="DN44" s="10" t="s">
        <v>799</v>
      </c>
      <c r="DO44" s="10" t="s">
        <v>807</v>
      </c>
      <c r="DQ44" s="10">
        <v>43</v>
      </c>
    </row>
    <row r="45" spans="1:121" hidden="1" x14ac:dyDescent="0.3">
      <c r="A45" s="10" t="s">
        <v>809</v>
      </c>
      <c r="B45" s="10" t="s">
        <v>810</v>
      </c>
      <c r="C45" s="10" t="s">
        <v>802</v>
      </c>
      <c r="D45" s="10" t="s">
        <v>803</v>
      </c>
      <c r="E45" s="10" t="s">
        <v>140</v>
      </c>
      <c r="G45" s="10" t="s">
        <v>802</v>
      </c>
      <c r="H45" s="10" t="s">
        <v>2407</v>
      </c>
      <c r="I45" s="10" t="s">
        <v>142</v>
      </c>
      <c r="J45" s="10" t="s">
        <v>142</v>
      </c>
      <c r="K45" s="10" t="s">
        <v>142</v>
      </c>
      <c r="M45" s="10" t="s">
        <v>112</v>
      </c>
      <c r="N45" s="10" t="s">
        <v>2998</v>
      </c>
      <c r="O45" s="10" t="s">
        <v>2998</v>
      </c>
      <c r="P45" s="10" t="s">
        <v>2998</v>
      </c>
      <c r="Q45" s="10" t="s">
        <v>2998</v>
      </c>
      <c r="R45" s="10" t="s">
        <v>2998</v>
      </c>
      <c r="S45" s="10" t="s">
        <v>2998</v>
      </c>
      <c r="T45" s="10" t="s">
        <v>2998</v>
      </c>
      <c r="U45" s="10" t="s">
        <v>2998</v>
      </c>
      <c r="V45" s="10" t="s">
        <v>2998</v>
      </c>
      <c r="W45" s="10" t="s">
        <v>2998</v>
      </c>
      <c r="X45" s="10" t="s">
        <v>2998</v>
      </c>
      <c r="Y45" s="10" t="s">
        <v>2998</v>
      </c>
      <c r="Z45" s="10" t="s">
        <v>2998</v>
      </c>
      <c r="AA45" s="10" t="s">
        <v>2998</v>
      </c>
      <c r="AB45" s="10" t="s">
        <v>2998</v>
      </c>
      <c r="AC45" s="10" t="s">
        <v>2998</v>
      </c>
      <c r="AD45" s="10" t="s">
        <v>2998</v>
      </c>
      <c r="AE45" s="10" t="s">
        <v>2998</v>
      </c>
      <c r="AF45" s="10" t="s">
        <v>2998</v>
      </c>
      <c r="AG45" s="10" t="s">
        <v>2998</v>
      </c>
      <c r="AH45" s="10" t="s">
        <v>2998</v>
      </c>
      <c r="AI45" s="10" t="s">
        <v>2999</v>
      </c>
      <c r="DI45" s="10" t="s">
        <v>106</v>
      </c>
      <c r="DK45" s="10" t="s">
        <v>3020</v>
      </c>
      <c r="DL45" s="10" t="s">
        <v>811</v>
      </c>
      <c r="DM45" s="10">
        <v>89333140</v>
      </c>
      <c r="DN45" s="10" t="s">
        <v>808</v>
      </c>
      <c r="DO45" s="10" t="s">
        <v>812</v>
      </c>
      <c r="DQ45" s="10">
        <v>44</v>
      </c>
    </row>
    <row r="46" spans="1:121" hidden="1" x14ac:dyDescent="0.3">
      <c r="A46" s="10" t="s">
        <v>814</v>
      </c>
      <c r="B46" s="10" t="s">
        <v>815</v>
      </c>
      <c r="C46" s="10" t="s">
        <v>802</v>
      </c>
      <c r="D46" s="10" t="s">
        <v>803</v>
      </c>
      <c r="E46" s="10" t="s">
        <v>140</v>
      </c>
      <c r="G46" s="10" t="s">
        <v>802</v>
      </c>
      <c r="H46" s="10" t="s">
        <v>2407</v>
      </c>
      <c r="I46" s="10" t="s">
        <v>142</v>
      </c>
      <c r="J46" s="10" t="s">
        <v>142</v>
      </c>
      <c r="K46" s="10" t="s">
        <v>142</v>
      </c>
      <c r="M46" s="10" t="s">
        <v>3019</v>
      </c>
      <c r="N46" s="10" t="s">
        <v>2998</v>
      </c>
      <c r="O46" s="10" t="s">
        <v>2998</v>
      </c>
      <c r="P46" s="10" t="s">
        <v>2998</v>
      </c>
      <c r="Q46" s="10" t="s">
        <v>2998</v>
      </c>
      <c r="R46" s="10" t="s">
        <v>2998</v>
      </c>
      <c r="S46" s="10" t="s">
        <v>2998</v>
      </c>
      <c r="T46" s="10" t="s">
        <v>2998</v>
      </c>
      <c r="U46" s="10" t="s">
        <v>2998</v>
      </c>
      <c r="V46" s="10" t="s">
        <v>2998</v>
      </c>
      <c r="W46" s="10" t="s">
        <v>2998</v>
      </c>
      <c r="X46" s="10" t="s">
        <v>2998</v>
      </c>
      <c r="Y46" s="10" t="s">
        <v>2998</v>
      </c>
      <c r="Z46" s="10" t="s">
        <v>2998</v>
      </c>
      <c r="AA46" s="10" t="s">
        <v>2998</v>
      </c>
      <c r="AB46" s="10" t="s">
        <v>2998</v>
      </c>
      <c r="AC46" s="10" t="s">
        <v>2998</v>
      </c>
      <c r="AD46" s="10" t="s">
        <v>2998</v>
      </c>
      <c r="AE46" s="10" t="s">
        <v>2998</v>
      </c>
      <c r="AF46" s="10" t="s">
        <v>2998</v>
      </c>
      <c r="AG46" s="10" t="s">
        <v>2998</v>
      </c>
      <c r="AH46" s="10" t="s">
        <v>2999</v>
      </c>
      <c r="AI46" s="10" t="s">
        <v>2999</v>
      </c>
      <c r="DF46" s="10" t="s">
        <v>416</v>
      </c>
      <c r="DG46" s="10" t="s">
        <v>3021</v>
      </c>
      <c r="DH46" s="10" t="s">
        <v>3001</v>
      </c>
      <c r="DI46" s="10" t="s">
        <v>106</v>
      </c>
      <c r="DK46" s="10" t="s">
        <v>3020</v>
      </c>
      <c r="DL46" s="10" t="s">
        <v>816</v>
      </c>
      <c r="DM46" s="10">
        <v>89333141</v>
      </c>
      <c r="DN46" s="10" t="s">
        <v>813</v>
      </c>
      <c r="DO46" s="10" t="s">
        <v>817</v>
      </c>
      <c r="DQ46" s="10">
        <v>45</v>
      </c>
    </row>
    <row r="47" spans="1:121" hidden="1" x14ac:dyDescent="0.3">
      <c r="A47" s="10" t="s">
        <v>819</v>
      </c>
      <c r="B47" s="10" t="s">
        <v>820</v>
      </c>
      <c r="C47" s="10" t="s">
        <v>802</v>
      </c>
      <c r="D47" s="10" t="s">
        <v>803</v>
      </c>
      <c r="E47" s="10" t="s">
        <v>140</v>
      </c>
      <c r="G47" s="10" t="s">
        <v>802</v>
      </c>
      <c r="H47" s="10" t="s">
        <v>2407</v>
      </c>
      <c r="I47" s="10" t="s">
        <v>142</v>
      </c>
      <c r="J47" s="10" t="s">
        <v>142</v>
      </c>
      <c r="K47" s="10" t="s">
        <v>142</v>
      </c>
      <c r="M47" s="10" t="s">
        <v>110</v>
      </c>
      <c r="N47" s="10" t="s">
        <v>2998</v>
      </c>
      <c r="O47" s="10" t="s">
        <v>2998</v>
      </c>
      <c r="P47" s="10" t="s">
        <v>2998</v>
      </c>
      <c r="Q47" s="10" t="s">
        <v>2998</v>
      </c>
      <c r="R47" s="10" t="s">
        <v>2998</v>
      </c>
      <c r="S47" s="10" t="s">
        <v>2998</v>
      </c>
      <c r="T47" s="10" t="s">
        <v>2998</v>
      </c>
      <c r="U47" s="10" t="s">
        <v>2998</v>
      </c>
      <c r="V47" s="10" t="s">
        <v>2998</v>
      </c>
      <c r="W47" s="10" t="s">
        <v>2998</v>
      </c>
      <c r="X47" s="10" t="s">
        <v>2998</v>
      </c>
      <c r="Y47" s="10" t="s">
        <v>2998</v>
      </c>
      <c r="Z47" s="10" t="s">
        <v>2998</v>
      </c>
      <c r="AA47" s="10" t="s">
        <v>2998</v>
      </c>
      <c r="AB47" s="10" t="s">
        <v>2998</v>
      </c>
      <c r="AC47" s="10" t="s">
        <v>2998</v>
      </c>
      <c r="AD47" s="10" t="s">
        <v>2998</v>
      </c>
      <c r="AE47" s="10" t="s">
        <v>2998</v>
      </c>
      <c r="AF47" s="10" t="s">
        <v>2998</v>
      </c>
      <c r="AG47" s="10" t="s">
        <v>2998</v>
      </c>
      <c r="AH47" s="10" t="s">
        <v>2999</v>
      </c>
      <c r="AI47" s="10" t="s">
        <v>2998</v>
      </c>
      <c r="DF47" s="10" t="s">
        <v>106</v>
      </c>
      <c r="DH47" s="10" t="s">
        <v>3000</v>
      </c>
      <c r="DL47" s="10" t="s">
        <v>821</v>
      </c>
      <c r="DM47" s="10">
        <v>89333143</v>
      </c>
      <c r="DN47" s="10" t="s">
        <v>818</v>
      </c>
      <c r="DO47" s="10" t="s">
        <v>817</v>
      </c>
      <c r="DQ47" s="10">
        <v>46</v>
      </c>
    </row>
    <row r="48" spans="1:121" hidden="1" x14ac:dyDescent="0.3">
      <c r="A48" s="10" t="s">
        <v>823</v>
      </c>
      <c r="B48" s="10" t="s">
        <v>824</v>
      </c>
      <c r="C48" s="10" t="s">
        <v>802</v>
      </c>
      <c r="D48" s="10" t="s">
        <v>803</v>
      </c>
      <c r="E48" s="10" t="s">
        <v>140</v>
      </c>
      <c r="G48" s="10" t="s">
        <v>802</v>
      </c>
      <c r="H48" s="10" t="s">
        <v>2407</v>
      </c>
      <c r="I48" s="10" t="s">
        <v>142</v>
      </c>
      <c r="J48" s="10" t="s">
        <v>142</v>
      </c>
      <c r="K48" s="10" t="s">
        <v>142</v>
      </c>
      <c r="M48" s="10" t="s">
        <v>3022</v>
      </c>
      <c r="N48" s="10" t="s">
        <v>2998</v>
      </c>
      <c r="O48" s="10" t="s">
        <v>2998</v>
      </c>
      <c r="P48" s="10" t="s">
        <v>2998</v>
      </c>
      <c r="Q48" s="10" t="s">
        <v>2998</v>
      </c>
      <c r="R48" s="10" t="s">
        <v>2998</v>
      </c>
      <c r="S48" s="10" t="s">
        <v>2998</v>
      </c>
      <c r="T48" s="10" t="s">
        <v>2998</v>
      </c>
      <c r="U48" s="10" t="s">
        <v>2998</v>
      </c>
      <c r="V48" s="10" t="s">
        <v>2998</v>
      </c>
      <c r="W48" s="10" t="s">
        <v>2998</v>
      </c>
      <c r="X48" s="10" t="s">
        <v>2998</v>
      </c>
      <c r="Y48" s="10" t="s">
        <v>2998</v>
      </c>
      <c r="Z48" s="10" t="s">
        <v>2998</v>
      </c>
      <c r="AA48" s="10" t="s">
        <v>2999</v>
      </c>
      <c r="AB48" s="10" t="s">
        <v>2998</v>
      </c>
      <c r="AC48" s="10" t="s">
        <v>2998</v>
      </c>
      <c r="AD48" s="10" t="s">
        <v>2999</v>
      </c>
      <c r="AE48" s="10" t="s">
        <v>2999</v>
      </c>
      <c r="AF48" s="10" t="s">
        <v>2998</v>
      </c>
      <c r="AG48" s="10" t="s">
        <v>2998</v>
      </c>
      <c r="AH48" s="10" t="s">
        <v>2998</v>
      </c>
      <c r="AI48" s="10" t="s">
        <v>2998</v>
      </c>
      <c r="CJ48" s="10" t="s">
        <v>106</v>
      </c>
      <c r="CL48" s="10" t="s">
        <v>3011</v>
      </c>
      <c r="CM48" s="10" t="s">
        <v>419</v>
      </c>
      <c r="CN48" s="10" t="s">
        <v>3013</v>
      </c>
      <c r="CP48" s="10" t="s">
        <v>3013</v>
      </c>
      <c r="CW48" s="10" t="s">
        <v>106</v>
      </c>
      <c r="CY48" s="10" t="s">
        <v>3006</v>
      </c>
      <c r="DL48" s="10" t="s">
        <v>827</v>
      </c>
      <c r="DM48" s="10">
        <v>89333144</v>
      </c>
      <c r="DN48" s="10" t="s">
        <v>822</v>
      </c>
      <c r="DO48" s="10" t="s">
        <v>828</v>
      </c>
      <c r="DQ48" s="10">
        <v>47</v>
      </c>
    </row>
    <row r="49" spans="1:121" hidden="1" x14ac:dyDescent="0.3">
      <c r="A49" s="10" t="s">
        <v>830</v>
      </c>
      <c r="B49" s="10" t="s">
        <v>831</v>
      </c>
      <c r="C49" s="10" t="s">
        <v>802</v>
      </c>
      <c r="D49" s="10" t="s">
        <v>803</v>
      </c>
      <c r="E49" s="10" t="s">
        <v>140</v>
      </c>
      <c r="G49" s="10" t="s">
        <v>802</v>
      </c>
      <c r="H49" s="10" t="s">
        <v>2407</v>
      </c>
      <c r="I49" s="10" t="s">
        <v>142</v>
      </c>
      <c r="J49" s="10" t="s">
        <v>142</v>
      </c>
      <c r="K49" s="10" t="s">
        <v>142</v>
      </c>
      <c r="M49" s="10" t="s">
        <v>3023</v>
      </c>
      <c r="N49" s="10" t="s">
        <v>2999</v>
      </c>
      <c r="O49" s="10" t="s">
        <v>2998</v>
      </c>
      <c r="P49" s="10" t="s">
        <v>2998</v>
      </c>
      <c r="Q49" s="10" t="s">
        <v>2998</v>
      </c>
      <c r="R49" s="10" t="s">
        <v>2999</v>
      </c>
      <c r="S49" s="10" t="s">
        <v>2999</v>
      </c>
      <c r="T49" s="10" t="s">
        <v>2998</v>
      </c>
      <c r="U49" s="10" t="s">
        <v>2998</v>
      </c>
      <c r="V49" s="10" t="s">
        <v>2998</v>
      </c>
      <c r="W49" s="10" t="s">
        <v>2998</v>
      </c>
      <c r="X49" s="10" t="s">
        <v>2998</v>
      </c>
      <c r="Y49" s="10" t="s">
        <v>2998</v>
      </c>
      <c r="Z49" s="10" t="s">
        <v>2998</v>
      </c>
      <c r="AA49" s="10" t="s">
        <v>2999</v>
      </c>
      <c r="AB49" s="10" t="s">
        <v>2998</v>
      </c>
      <c r="AC49" s="10" t="s">
        <v>2998</v>
      </c>
      <c r="AD49" s="10" t="s">
        <v>2999</v>
      </c>
      <c r="AE49" s="10" t="s">
        <v>2999</v>
      </c>
      <c r="AF49" s="10" t="s">
        <v>2998</v>
      </c>
      <c r="AG49" s="10" t="s">
        <v>2999</v>
      </c>
      <c r="AH49" s="10" t="s">
        <v>2998</v>
      </c>
      <c r="AI49" s="10" t="s">
        <v>2998</v>
      </c>
      <c r="AJ49" s="10" t="s">
        <v>106</v>
      </c>
      <c r="AL49" s="10" t="s">
        <v>3024</v>
      </c>
      <c r="AV49" s="10" t="s">
        <v>106</v>
      </c>
      <c r="AX49" s="10" t="s">
        <v>3024</v>
      </c>
      <c r="AY49" s="10" t="s">
        <v>106</v>
      </c>
      <c r="BA49" s="10" t="s">
        <v>3025</v>
      </c>
      <c r="CJ49" s="10" t="s">
        <v>106</v>
      </c>
      <c r="CL49" s="10" t="s">
        <v>3011</v>
      </c>
      <c r="CM49" s="10" t="s">
        <v>419</v>
      </c>
      <c r="CN49" s="10" t="s">
        <v>3013</v>
      </c>
      <c r="CP49" s="10" t="s">
        <v>3013</v>
      </c>
      <c r="CW49" s="10" t="s">
        <v>106</v>
      </c>
      <c r="CY49" s="10" t="s">
        <v>3006</v>
      </c>
      <c r="DC49" s="10" t="s">
        <v>106</v>
      </c>
      <c r="DE49" s="10" t="s">
        <v>3026</v>
      </c>
      <c r="DL49" s="10" t="s">
        <v>833</v>
      </c>
      <c r="DM49" s="10">
        <v>89333146</v>
      </c>
      <c r="DN49" s="10" t="s">
        <v>829</v>
      </c>
      <c r="DO49" s="10" t="s">
        <v>834</v>
      </c>
      <c r="DQ49" s="10">
        <v>48</v>
      </c>
    </row>
    <row r="50" spans="1:121" hidden="1" x14ac:dyDescent="0.3">
      <c r="A50" s="10" t="s">
        <v>836</v>
      </c>
      <c r="B50" s="10" t="s">
        <v>837</v>
      </c>
      <c r="C50" s="10" t="s">
        <v>802</v>
      </c>
      <c r="D50" s="10" t="s">
        <v>803</v>
      </c>
      <c r="E50" s="10" t="s">
        <v>140</v>
      </c>
      <c r="G50" s="10" t="s">
        <v>802</v>
      </c>
      <c r="H50" s="10" t="s">
        <v>2407</v>
      </c>
      <c r="I50" s="10" t="s">
        <v>142</v>
      </c>
      <c r="J50" s="10" t="s">
        <v>142</v>
      </c>
      <c r="K50" s="10" t="s">
        <v>142</v>
      </c>
      <c r="M50" s="10" t="s">
        <v>3027</v>
      </c>
      <c r="N50" s="10" t="s">
        <v>2999</v>
      </c>
      <c r="O50" s="10" t="s">
        <v>2998</v>
      </c>
      <c r="P50" s="10" t="s">
        <v>2998</v>
      </c>
      <c r="Q50" s="10" t="s">
        <v>2998</v>
      </c>
      <c r="R50" s="10" t="s">
        <v>2999</v>
      </c>
      <c r="S50" s="10" t="s">
        <v>2999</v>
      </c>
      <c r="T50" s="10" t="s">
        <v>2999</v>
      </c>
      <c r="U50" s="10" t="s">
        <v>2998</v>
      </c>
      <c r="V50" s="10" t="s">
        <v>2998</v>
      </c>
      <c r="W50" s="10" t="s">
        <v>2998</v>
      </c>
      <c r="X50" s="10" t="s">
        <v>2998</v>
      </c>
      <c r="Y50" s="10" t="s">
        <v>2998</v>
      </c>
      <c r="Z50" s="10" t="s">
        <v>2998</v>
      </c>
      <c r="AA50" s="10" t="s">
        <v>2999</v>
      </c>
      <c r="AB50" s="10" t="s">
        <v>2998</v>
      </c>
      <c r="AC50" s="10" t="s">
        <v>2998</v>
      </c>
      <c r="AD50" s="10" t="s">
        <v>2999</v>
      </c>
      <c r="AE50" s="10" t="s">
        <v>2999</v>
      </c>
      <c r="AF50" s="10" t="s">
        <v>2999</v>
      </c>
      <c r="AG50" s="10" t="s">
        <v>2999</v>
      </c>
      <c r="AH50" s="10" t="s">
        <v>2998</v>
      </c>
      <c r="AI50" s="10" t="s">
        <v>2998</v>
      </c>
      <c r="AJ50" s="10" t="s">
        <v>106</v>
      </c>
      <c r="AL50" s="10" t="s">
        <v>3024</v>
      </c>
      <c r="AV50" s="10" t="s">
        <v>106</v>
      </c>
      <c r="AX50" s="10" t="s">
        <v>3024</v>
      </c>
      <c r="AY50" s="10" t="s">
        <v>106</v>
      </c>
      <c r="BA50" s="10" t="s">
        <v>3028</v>
      </c>
      <c r="BB50" s="10" t="s">
        <v>106</v>
      </c>
      <c r="BD50" s="10" t="s">
        <v>3029</v>
      </c>
      <c r="CJ50" s="10" t="s">
        <v>106</v>
      </c>
      <c r="CL50" s="10" t="s">
        <v>3011</v>
      </c>
      <c r="CM50" s="10" t="s">
        <v>419</v>
      </c>
      <c r="CN50" s="10" t="s">
        <v>3013</v>
      </c>
      <c r="CP50" s="10" t="s">
        <v>3013</v>
      </c>
      <c r="CW50" s="10" t="s">
        <v>106</v>
      </c>
      <c r="CY50" s="10" t="s">
        <v>3006</v>
      </c>
      <c r="CZ50" s="10" t="s">
        <v>106</v>
      </c>
      <c r="DB50" s="10" t="s">
        <v>3003</v>
      </c>
      <c r="DC50" s="10" t="s">
        <v>106</v>
      </c>
      <c r="DE50" s="10" t="s">
        <v>3016</v>
      </c>
      <c r="DL50" s="10" t="s">
        <v>839</v>
      </c>
      <c r="DM50" s="10">
        <v>89333147</v>
      </c>
      <c r="DN50" s="10" t="s">
        <v>835</v>
      </c>
      <c r="DO50" s="10" t="s">
        <v>840</v>
      </c>
      <c r="DQ50" s="10">
        <v>49</v>
      </c>
    </row>
    <row r="51" spans="1:121" hidden="1" x14ac:dyDescent="0.3">
      <c r="A51" s="10" t="s">
        <v>842</v>
      </c>
      <c r="B51" s="10" t="s">
        <v>843</v>
      </c>
      <c r="C51" s="10" t="s">
        <v>802</v>
      </c>
      <c r="D51" s="10" t="s">
        <v>803</v>
      </c>
      <c r="E51" s="10" t="s">
        <v>140</v>
      </c>
      <c r="G51" s="10" t="s">
        <v>802</v>
      </c>
      <c r="H51" s="10" t="s">
        <v>2407</v>
      </c>
      <c r="I51" s="10" t="s">
        <v>142</v>
      </c>
      <c r="J51" s="10" t="s">
        <v>142</v>
      </c>
      <c r="K51" s="10" t="s">
        <v>142</v>
      </c>
      <c r="M51" s="10" t="s">
        <v>3030</v>
      </c>
      <c r="N51" s="10" t="s">
        <v>2999</v>
      </c>
      <c r="O51" s="10" t="s">
        <v>2998</v>
      </c>
      <c r="P51" s="10" t="s">
        <v>2998</v>
      </c>
      <c r="Q51" s="10" t="s">
        <v>2998</v>
      </c>
      <c r="R51" s="10" t="s">
        <v>2999</v>
      </c>
      <c r="S51" s="10" t="s">
        <v>2999</v>
      </c>
      <c r="T51" s="10" t="s">
        <v>2999</v>
      </c>
      <c r="U51" s="10" t="s">
        <v>2999</v>
      </c>
      <c r="V51" s="10" t="s">
        <v>2998</v>
      </c>
      <c r="W51" s="10" t="s">
        <v>2998</v>
      </c>
      <c r="X51" s="10" t="s">
        <v>2998</v>
      </c>
      <c r="Y51" s="10" t="s">
        <v>2998</v>
      </c>
      <c r="Z51" s="10" t="s">
        <v>2998</v>
      </c>
      <c r="AA51" s="10" t="s">
        <v>2998</v>
      </c>
      <c r="AB51" s="10" t="s">
        <v>2998</v>
      </c>
      <c r="AC51" s="10" t="s">
        <v>2998</v>
      </c>
      <c r="AD51" s="10" t="s">
        <v>2998</v>
      </c>
      <c r="AE51" s="10" t="s">
        <v>2998</v>
      </c>
      <c r="AF51" s="10" t="s">
        <v>2999</v>
      </c>
      <c r="AG51" s="10" t="s">
        <v>2999</v>
      </c>
      <c r="AH51" s="10" t="s">
        <v>2999</v>
      </c>
      <c r="AI51" s="10" t="s">
        <v>2998</v>
      </c>
      <c r="AJ51" s="10" t="s">
        <v>106</v>
      </c>
      <c r="AL51" s="10" t="s">
        <v>3024</v>
      </c>
      <c r="AV51" s="10" t="s">
        <v>106</v>
      </c>
      <c r="AX51" s="10" t="s">
        <v>3012</v>
      </c>
      <c r="AY51" s="10" t="s">
        <v>106</v>
      </c>
      <c r="BA51" s="10" t="s">
        <v>3025</v>
      </c>
      <c r="BB51" s="10" t="s">
        <v>106</v>
      </c>
      <c r="BD51" s="10" t="s">
        <v>3029</v>
      </c>
      <c r="BE51" s="10" t="s">
        <v>106</v>
      </c>
      <c r="BG51" s="10" t="s">
        <v>3029</v>
      </c>
      <c r="CZ51" s="10" t="s">
        <v>106</v>
      </c>
      <c r="DB51" s="10" t="s">
        <v>3020</v>
      </c>
      <c r="DC51" s="10" t="s">
        <v>106</v>
      </c>
      <c r="DE51" s="10" t="s">
        <v>3016</v>
      </c>
      <c r="DF51" s="10" t="s">
        <v>416</v>
      </c>
      <c r="DG51" s="10" t="s">
        <v>3021</v>
      </c>
      <c r="DH51" s="10" t="s">
        <v>3001</v>
      </c>
      <c r="DL51" s="10" t="s">
        <v>845</v>
      </c>
      <c r="DM51" s="10">
        <v>89333150</v>
      </c>
      <c r="DN51" s="10" t="s">
        <v>841</v>
      </c>
      <c r="DO51" s="10" t="s">
        <v>840</v>
      </c>
      <c r="DQ51" s="10">
        <v>50</v>
      </c>
    </row>
    <row r="52" spans="1:121" hidden="1" x14ac:dyDescent="0.3">
      <c r="A52" s="10" t="s">
        <v>847</v>
      </c>
      <c r="B52" s="10" t="s">
        <v>848</v>
      </c>
      <c r="C52" s="10" t="s">
        <v>802</v>
      </c>
      <c r="D52" s="10" t="s">
        <v>803</v>
      </c>
      <c r="E52" s="10" t="s">
        <v>140</v>
      </c>
      <c r="G52" s="10" t="s">
        <v>802</v>
      </c>
      <c r="H52" s="10" t="s">
        <v>2407</v>
      </c>
      <c r="I52" s="10" t="s">
        <v>142</v>
      </c>
      <c r="J52" s="10" t="s">
        <v>142</v>
      </c>
      <c r="K52" s="10" t="s">
        <v>142</v>
      </c>
      <c r="M52" s="10" t="s">
        <v>3031</v>
      </c>
      <c r="N52" s="10" t="s">
        <v>2999</v>
      </c>
      <c r="O52" s="10" t="s">
        <v>2998</v>
      </c>
      <c r="P52" s="10" t="s">
        <v>2998</v>
      </c>
      <c r="Q52" s="10" t="s">
        <v>2998</v>
      </c>
      <c r="R52" s="10" t="s">
        <v>2999</v>
      </c>
      <c r="S52" s="10" t="s">
        <v>2999</v>
      </c>
      <c r="T52" s="10" t="s">
        <v>2999</v>
      </c>
      <c r="U52" s="10" t="s">
        <v>2999</v>
      </c>
      <c r="V52" s="10" t="s">
        <v>2998</v>
      </c>
      <c r="W52" s="10" t="s">
        <v>2998</v>
      </c>
      <c r="X52" s="10" t="s">
        <v>2998</v>
      </c>
      <c r="Y52" s="10" t="s">
        <v>2998</v>
      </c>
      <c r="Z52" s="10" t="s">
        <v>2998</v>
      </c>
      <c r="AA52" s="10" t="s">
        <v>2998</v>
      </c>
      <c r="AB52" s="10" t="s">
        <v>2998</v>
      </c>
      <c r="AC52" s="10" t="s">
        <v>2998</v>
      </c>
      <c r="AD52" s="10" t="s">
        <v>2998</v>
      </c>
      <c r="AE52" s="10" t="s">
        <v>2998</v>
      </c>
      <c r="AF52" s="10" t="s">
        <v>2999</v>
      </c>
      <c r="AG52" s="10" t="s">
        <v>2999</v>
      </c>
      <c r="AH52" s="10" t="s">
        <v>2998</v>
      </c>
      <c r="AI52" s="10" t="s">
        <v>2998</v>
      </c>
      <c r="AJ52" s="10" t="s">
        <v>106</v>
      </c>
      <c r="AL52" s="10" t="s">
        <v>3024</v>
      </c>
      <c r="AV52" s="10" t="s">
        <v>106</v>
      </c>
      <c r="AX52" s="10" t="s">
        <v>3012</v>
      </c>
      <c r="AY52" s="10" t="s">
        <v>106</v>
      </c>
      <c r="BA52" s="10" t="s">
        <v>3025</v>
      </c>
      <c r="BB52" s="10" t="s">
        <v>106</v>
      </c>
      <c r="BD52" s="10" t="s">
        <v>3029</v>
      </c>
      <c r="BE52" s="10" t="s">
        <v>106</v>
      </c>
      <c r="BG52" s="10" t="s">
        <v>3029</v>
      </c>
      <c r="CZ52" s="10" t="s">
        <v>106</v>
      </c>
      <c r="DB52" s="10" t="s">
        <v>3013</v>
      </c>
      <c r="DC52" s="10" t="s">
        <v>106</v>
      </c>
      <c r="DE52" s="10" t="s">
        <v>3016</v>
      </c>
      <c r="DL52" s="10" t="s">
        <v>850</v>
      </c>
      <c r="DM52" s="10">
        <v>89333152</v>
      </c>
      <c r="DN52" s="10" t="s">
        <v>846</v>
      </c>
      <c r="DO52" s="10" t="s">
        <v>851</v>
      </c>
      <c r="DQ52" s="10">
        <v>51</v>
      </c>
    </row>
    <row r="53" spans="1:121" hidden="1" x14ac:dyDescent="0.3">
      <c r="A53" s="10" t="s">
        <v>853</v>
      </c>
      <c r="B53" s="10" t="s">
        <v>854</v>
      </c>
      <c r="C53" s="10" t="s">
        <v>802</v>
      </c>
      <c r="D53" s="10" t="s">
        <v>803</v>
      </c>
      <c r="E53" s="10" t="s">
        <v>140</v>
      </c>
      <c r="G53" s="10" t="s">
        <v>802</v>
      </c>
      <c r="H53" s="10" t="s">
        <v>2407</v>
      </c>
      <c r="I53" s="10" t="s">
        <v>142</v>
      </c>
      <c r="J53" s="10" t="s">
        <v>142</v>
      </c>
      <c r="K53" s="10" t="s">
        <v>142</v>
      </c>
      <c r="M53" s="10" t="s">
        <v>2295</v>
      </c>
      <c r="N53" s="10" t="s">
        <v>2998</v>
      </c>
      <c r="O53" s="10" t="s">
        <v>2998</v>
      </c>
      <c r="P53" s="10" t="s">
        <v>2999</v>
      </c>
      <c r="Q53" s="10" t="s">
        <v>2999</v>
      </c>
      <c r="R53" s="10" t="s">
        <v>2998</v>
      </c>
      <c r="S53" s="10" t="s">
        <v>2998</v>
      </c>
      <c r="T53" s="10" t="s">
        <v>2998</v>
      </c>
      <c r="U53" s="10" t="s">
        <v>2998</v>
      </c>
      <c r="V53" s="10" t="s">
        <v>2998</v>
      </c>
      <c r="W53" s="10" t="s">
        <v>2998</v>
      </c>
      <c r="X53" s="10" t="s">
        <v>2998</v>
      </c>
      <c r="Y53" s="10" t="s">
        <v>2998</v>
      </c>
      <c r="Z53" s="10" t="s">
        <v>2998</v>
      </c>
      <c r="AA53" s="10" t="s">
        <v>2998</v>
      </c>
      <c r="AB53" s="10" t="s">
        <v>2998</v>
      </c>
      <c r="AC53" s="10" t="s">
        <v>2998</v>
      </c>
      <c r="AD53" s="10" t="s">
        <v>2998</v>
      </c>
      <c r="AE53" s="10" t="s">
        <v>2998</v>
      </c>
      <c r="AF53" s="10" t="s">
        <v>2998</v>
      </c>
      <c r="AG53" s="10" t="s">
        <v>2998</v>
      </c>
      <c r="AH53" s="10" t="s">
        <v>2998</v>
      </c>
      <c r="AI53" s="10" t="s">
        <v>2998</v>
      </c>
      <c r="AP53" s="10" t="s">
        <v>106</v>
      </c>
      <c r="AR53" s="10" t="s">
        <v>3024</v>
      </c>
      <c r="AS53" s="10" t="s">
        <v>106</v>
      </c>
      <c r="AU53" s="10" t="s">
        <v>3032</v>
      </c>
      <c r="DL53" s="10" t="s">
        <v>856</v>
      </c>
      <c r="DM53" s="10">
        <v>89333153</v>
      </c>
      <c r="DN53" s="10" t="s">
        <v>852</v>
      </c>
      <c r="DO53" s="10" t="s">
        <v>857</v>
      </c>
      <c r="DQ53" s="10">
        <v>52</v>
      </c>
    </row>
    <row r="54" spans="1:121" hidden="1" x14ac:dyDescent="0.3">
      <c r="A54" s="10" t="s">
        <v>859</v>
      </c>
      <c r="B54" s="10" t="s">
        <v>860</v>
      </c>
      <c r="C54" s="10" t="s">
        <v>802</v>
      </c>
      <c r="D54" s="10" t="s">
        <v>803</v>
      </c>
      <c r="E54" s="10" t="s">
        <v>140</v>
      </c>
      <c r="G54" s="10" t="s">
        <v>802</v>
      </c>
      <c r="H54" s="10" t="s">
        <v>2407</v>
      </c>
      <c r="I54" s="10" t="s">
        <v>142</v>
      </c>
      <c r="J54" s="10" t="s">
        <v>142</v>
      </c>
      <c r="K54" s="10" t="s">
        <v>142</v>
      </c>
      <c r="M54" s="10" t="s">
        <v>3033</v>
      </c>
      <c r="N54" s="10" t="s">
        <v>2998</v>
      </c>
      <c r="O54" s="10" t="s">
        <v>2998</v>
      </c>
      <c r="P54" s="10" t="s">
        <v>2999</v>
      </c>
      <c r="Q54" s="10" t="s">
        <v>2999</v>
      </c>
      <c r="R54" s="10" t="s">
        <v>2998</v>
      </c>
      <c r="S54" s="10" t="s">
        <v>2998</v>
      </c>
      <c r="T54" s="10" t="s">
        <v>2998</v>
      </c>
      <c r="U54" s="10" t="s">
        <v>2998</v>
      </c>
      <c r="V54" s="10" t="s">
        <v>2998</v>
      </c>
      <c r="W54" s="10" t="s">
        <v>2998</v>
      </c>
      <c r="X54" s="10" t="s">
        <v>2998</v>
      </c>
      <c r="Y54" s="10" t="s">
        <v>2998</v>
      </c>
      <c r="Z54" s="10" t="s">
        <v>2998</v>
      </c>
      <c r="AA54" s="10" t="s">
        <v>2998</v>
      </c>
      <c r="AB54" s="10" t="s">
        <v>2998</v>
      </c>
      <c r="AC54" s="10" t="s">
        <v>2998</v>
      </c>
      <c r="AD54" s="10" t="s">
        <v>2998</v>
      </c>
      <c r="AE54" s="10" t="s">
        <v>2998</v>
      </c>
      <c r="AF54" s="10" t="s">
        <v>2998</v>
      </c>
      <c r="AG54" s="10" t="s">
        <v>2998</v>
      </c>
      <c r="AH54" s="10" t="s">
        <v>2998</v>
      </c>
      <c r="AI54" s="10" t="s">
        <v>2998</v>
      </c>
      <c r="AP54" s="10" t="s">
        <v>106</v>
      </c>
      <c r="AR54" s="10" t="s">
        <v>3024</v>
      </c>
      <c r="AS54" s="10" t="s">
        <v>106</v>
      </c>
      <c r="AU54" s="10" t="s">
        <v>3032</v>
      </c>
      <c r="DL54" s="10" t="s">
        <v>862</v>
      </c>
      <c r="DM54" s="10">
        <v>89333154</v>
      </c>
      <c r="DN54" s="10" t="s">
        <v>858</v>
      </c>
      <c r="DO54" s="10" t="s">
        <v>857</v>
      </c>
      <c r="DQ54" s="10">
        <v>53</v>
      </c>
    </row>
    <row r="55" spans="1:121" hidden="1" x14ac:dyDescent="0.3">
      <c r="A55" s="10" t="s">
        <v>864</v>
      </c>
      <c r="B55" s="10" t="s">
        <v>865</v>
      </c>
      <c r="C55" s="10" t="s">
        <v>802</v>
      </c>
      <c r="D55" s="10" t="s">
        <v>803</v>
      </c>
      <c r="E55" s="10" t="s">
        <v>140</v>
      </c>
      <c r="G55" s="10" t="s">
        <v>802</v>
      </c>
      <c r="H55" s="10" t="s">
        <v>2407</v>
      </c>
      <c r="I55" s="10" t="s">
        <v>142</v>
      </c>
      <c r="J55" s="10" t="s">
        <v>142</v>
      </c>
      <c r="K55" s="10" t="s">
        <v>142</v>
      </c>
      <c r="M55" s="10" t="s">
        <v>2295</v>
      </c>
      <c r="N55" s="10" t="s">
        <v>2998</v>
      </c>
      <c r="O55" s="10" t="s">
        <v>2998</v>
      </c>
      <c r="P55" s="10" t="s">
        <v>2999</v>
      </c>
      <c r="Q55" s="10" t="s">
        <v>2999</v>
      </c>
      <c r="R55" s="10" t="s">
        <v>2998</v>
      </c>
      <c r="S55" s="10" t="s">
        <v>2998</v>
      </c>
      <c r="T55" s="10" t="s">
        <v>2998</v>
      </c>
      <c r="U55" s="10" t="s">
        <v>2998</v>
      </c>
      <c r="V55" s="10" t="s">
        <v>2998</v>
      </c>
      <c r="W55" s="10" t="s">
        <v>2998</v>
      </c>
      <c r="X55" s="10" t="s">
        <v>2998</v>
      </c>
      <c r="Y55" s="10" t="s">
        <v>2998</v>
      </c>
      <c r="Z55" s="10" t="s">
        <v>2998</v>
      </c>
      <c r="AA55" s="10" t="s">
        <v>2998</v>
      </c>
      <c r="AB55" s="10" t="s">
        <v>2998</v>
      </c>
      <c r="AC55" s="10" t="s">
        <v>2998</v>
      </c>
      <c r="AD55" s="10" t="s">
        <v>2998</v>
      </c>
      <c r="AE55" s="10" t="s">
        <v>2998</v>
      </c>
      <c r="AF55" s="10" t="s">
        <v>2998</v>
      </c>
      <c r="AG55" s="10" t="s">
        <v>2998</v>
      </c>
      <c r="AH55" s="10" t="s">
        <v>2998</v>
      </c>
      <c r="AI55" s="10" t="s">
        <v>2998</v>
      </c>
      <c r="AP55" s="10" t="s">
        <v>106</v>
      </c>
      <c r="AR55" s="10" t="s">
        <v>3024</v>
      </c>
      <c r="AS55" s="10" t="s">
        <v>106</v>
      </c>
      <c r="AU55" s="10" t="s">
        <v>3032</v>
      </c>
      <c r="DL55" s="10" t="s">
        <v>866</v>
      </c>
      <c r="DM55" s="10">
        <v>89333156</v>
      </c>
      <c r="DN55" s="10" t="s">
        <v>863</v>
      </c>
      <c r="DO55" s="10" t="s">
        <v>867</v>
      </c>
      <c r="DQ55" s="10">
        <v>54</v>
      </c>
    </row>
    <row r="56" spans="1:121" hidden="1" x14ac:dyDescent="0.3">
      <c r="A56" s="10" t="s">
        <v>869</v>
      </c>
      <c r="B56" s="10" t="s">
        <v>870</v>
      </c>
      <c r="C56" s="10" t="s">
        <v>802</v>
      </c>
      <c r="D56" s="10" t="s">
        <v>803</v>
      </c>
      <c r="E56" s="10" t="s">
        <v>140</v>
      </c>
      <c r="G56" s="10" t="s">
        <v>802</v>
      </c>
      <c r="H56" s="10" t="s">
        <v>2407</v>
      </c>
      <c r="I56" s="10" t="s">
        <v>142</v>
      </c>
      <c r="J56" s="10" t="s">
        <v>142</v>
      </c>
      <c r="K56" s="10" t="s">
        <v>142</v>
      </c>
      <c r="M56" s="10" t="s">
        <v>121</v>
      </c>
      <c r="N56" s="10" t="s">
        <v>2998</v>
      </c>
      <c r="O56" s="10" t="s">
        <v>2999</v>
      </c>
      <c r="P56" s="10" t="s">
        <v>2998</v>
      </c>
      <c r="Q56" s="10" t="s">
        <v>2998</v>
      </c>
      <c r="R56" s="10" t="s">
        <v>2998</v>
      </c>
      <c r="S56" s="10" t="s">
        <v>2998</v>
      </c>
      <c r="T56" s="10" t="s">
        <v>2998</v>
      </c>
      <c r="U56" s="10" t="s">
        <v>2998</v>
      </c>
      <c r="V56" s="10" t="s">
        <v>2998</v>
      </c>
      <c r="W56" s="10" t="s">
        <v>2998</v>
      </c>
      <c r="X56" s="10" t="s">
        <v>2998</v>
      </c>
      <c r="Y56" s="10" t="s">
        <v>2998</v>
      </c>
      <c r="Z56" s="10" t="s">
        <v>2998</v>
      </c>
      <c r="AA56" s="10" t="s">
        <v>2998</v>
      </c>
      <c r="AB56" s="10" t="s">
        <v>2998</v>
      </c>
      <c r="AC56" s="10" t="s">
        <v>2998</v>
      </c>
      <c r="AD56" s="10" t="s">
        <v>2998</v>
      </c>
      <c r="AE56" s="10" t="s">
        <v>2998</v>
      </c>
      <c r="AF56" s="10" t="s">
        <v>2998</v>
      </c>
      <c r="AG56" s="10" t="s">
        <v>2998</v>
      </c>
      <c r="AH56" s="10" t="s">
        <v>2998</v>
      </c>
      <c r="AI56" s="10" t="s">
        <v>2998</v>
      </c>
      <c r="AM56" s="10" t="s">
        <v>106</v>
      </c>
      <c r="AO56" s="10" t="s">
        <v>3003</v>
      </c>
      <c r="DL56" s="10" t="s">
        <v>871</v>
      </c>
      <c r="DM56" s="10">
        <v>89333158</v>
      </c>
      <c r="DN56" s="10" t="s">
        <v>868</v>
      </c>
      <c r="DO56" s="10" t="s">
        <v>872</v>
      </c>
      <c r="DQ56" s="10">
        <v>55</v>
      </c>
    </row>
    <row r="57" spans="1:121" hidden="1" x14ac:dyDescent="0.3">
      <c r="A57" s="10" t="s">
        <v>874</v>
      </c>
      <c r="B57" s="10" t="s">
        <v>875</v>
      </c>
      <c r="C57" s="10" t="s">
        <v>802</v>
      </c>
      <c r="D57" s="10" t="s">
        <v>803</v>
      </c>
      <c r="E57" s="10" t="s">
        <v>140</v>
      </c>
      <c r="G57" s="10" t="s">
        <v>802</v>
      </c>
      <c r="H57" s="10" t="s">
        <v>2407</v>
      </c>
      <c r="I57" s="10" t="s">
        <v>142</v>
      </c>
      <c r="J57" s="10" t="s">
        <v>142</v>
      </c>
      <c r="K57" s="10" t="s">
        <v>142</v>
      </c>
      <c r="M57" s="10" t="s">
        <v>121</v>
      </c>
      <c r="N57" s="10" t="s">
        <v>2998</v>
      </c>
      <c r="O57" s="10" t="s">
        <v>2999</v>
      </c>
      <c r="P57" s="10" t="s">
        <v>2998</v>
      </c>
      <c r="Q57" s="10" t="s">
        <v>2998</v>
      </c>
      <c r="R57" s="10" t="s">
        <v>2998</v>
      </c>
      <c r="S57" s="10" t="s">
        <v>2998</v>
      </c>
      <c r="T57" s="10" t="s">
        <v>2998</v>
      </c>
      <c r="U57" s="10" t="s">
        <v>2998</v>
      </c>
      <c r="V57" s="10" t="s">
        <v>2998</v>
      </c>
      <c r="W57" s="10" t="s">
        <v>2998</v>
      </c>
      <c r="X57" s="10" t="s">
        <v>2998</v>
      </c>
      <c r="Y57" s="10" t="s">
        <v>2998</v>
      </c>
      <c r="Z57" s="10" t="s">
        <v>2998</v>
      </c>
      <c r="AA57" s="10" t="s">
        <v>2998</v>
      </c>
      <c r="AB57" s="10" t="s">
        <v>2998</v>
      </c>
      <c r="AC57" s="10" t="s">
        <v>2998</v>
      </c>
      <c r="AD57" s="10" t="s">
        <v>2998</v>
      </c>
      <c r="AE57" s="10" t="s">
        <v>2998</v>
      </c>
      <c r="AF57" s="10" t="s">
        <v>2998</v>
      </c>
      <c r="AG57" s="10" t="s">
        <v>2998</v>
      </c>
      <c r="AH57" s="10" t="s">
        <v>2998</v>
      </c>
      <c r="AI57" s="10" t="s">
        <v>2998</v>
      </c>
      <c r="AM57" s="10" t="s">
        <v>106</v>
      </c>
      <c r="AO57" s="10" t="s">
        <v>3003</v>
      </c>
      <c r="DM57" s="10">
        <v>89333162</v>
      </c>
      <c r="DN57" s="10" t="s">
        <v>873</v>
      </c>
      <c r="DO57" s="10" t="s">
        <v>876</v>
      </c>
      <c r="DQ57" s="10">
        <v>56</v>
      </c>
    </row>
    <row r="58" spans="1:121" hidden="1" x14ac:dyDescent="0.3">
      <c r="A58" s="10" t="s">
        <v>878</v>
      </c>
      <c r="B58" s="10" t="s">
        <v>879</v>
      </c>
      <c r="C58" s="10" t="s">
        <v>802</v>
      </c>
      <c r="D58" s="10" t="s">
        <v>803</v>
      </c>
      <c r="E58" s="10" t="s">
        <v>140</v>
      </c>
      <c r="G58" s="10" t="s">
        <v>802</v>
      </c>
      <c r="H58" s="10" t="s">
        <v>2407</v>
      </c>
      <c r="I58" s="10" t="s">
        <v>142</v>
      </c>
      <c r="J58" s="10" t="s">
        <v>142</v>
      </c>
      <c r="K58" s="10" t="s">
        <v>142</v>
      </c>
      <c r="M58" s="10" t="s">
        <v>3034</v>
      </c>
      <c r="N58" s="10" t="s">
        <v>2998</v>
      </c>
      <c r="O58" s="10" t="s">
        <v>2999</v>
      </c>
      <c r="P58" s="10" t="s">
        <v>2998</v>
      </c>
      <c r="Q58" s="10" t="s">
        <v>2998</v>
      </c>
      <c r="R58" s="10" t="s">
        <v>2999</v>
      </c>
      <c r="S58" s="10" t="s">
        <v>2999</v>
      </c>
      <c r="T58" s="10" t="s">
        <v>2999</v>
      </c>
      <c r="U58" s="10" t="s">
        <v>2999</v>
      </c>
      <c r="V58" s="10" t="s">
        <v>2998</v>
      </c>
      <c r="W58" s="10" t="s">
        <v>2998</v>
      </c>
      <c r="X58" s="10" t="s">
        <v>2998</v>
      </c>
      <c r="Y58" s="10" t="s">
        <v>2998</v>
      </c>
      <c r="Z58" s="10" t="s">
        <v>2998</v>
      </c>
      <c r="AA58" s="10" t="s">
        <v>2998</v>
      </c>
      <c r="AB58" s="10" t="s">
        <v>2998</v>
      </c>
      <c r="AC58" s="10" t="s">
        <v>2998</v>
      </c>
      <c r="AD58" s="10" t="s">
        <v>2998</v>
      </c>
      <c r="AE58" s="10" t="s">
        <v>2998</v>
      </c>
      <c r="AF58" s="10" t="s">
        <v>2998</v>
      </c>
      <c r="AG58" s="10" t="s">
        <v>2998</v>
      </c>
      <c r="AH58" s="10" t="s">
        <v>2998</v>
      </c>
      <c r="AI58" s="10" t="s">
        <v>2998</v>
      </c>
      <c r="AM58" s="10" t="s">
        <v>416</v>
      </c>
      <c r="AN58" s="10" t="s">
        <v>3035</v>
      </c>
      <c r="AO58" s="10" t="s">
        <v>3003</v>
      </c>
      <c r="AV58" s="10" t="s">
        <v>106</v>
      </c>
      <c r="AX58" s="10" t="s">
        <v>3024</v>
      </c>
      <c r="AY58" s="10" t="s">
        <v>106</v>
      </c>
      <c r="BA58" s="10" t="s">
        <v>3028</v>
      </c>
      <c r="BB58" s="10" t="s">
        <v>106</v>
      </c>
      <c r="BD58" s="10" t="s">
        <v>3029</v>
      </c>
      <c r="BE58" s="10" t="s">
        <v>416</v>
      </c>
      <c r="BF58" s="10" t="s">
        <v>3036</v>
      </c>
      <c r="BG58" s="10" t="s">
        <v>3029</v>
      </c>
      <c r="DL58" s="10" t="s">
        <v>3037</v>
      </c>
      <c r="DM58" s="10">
        <v>89333164</v>
      </c>
      <c r="DN58" s="10" t="s">
        <v>877</v>
      </c>
      <c r="DO58" s="10" t="s">
        <v>883</v>
      </c>
      <c r="DQ58" s="10">
        <v>57</v>
      </c>
    </row>
    <row r="59" spans="1:121" hidden="1" x14ac:dyDescent="0.3">
      <c r="A59" s="10" t="s">
        <v>885</v>
      </c>
      <c r="B59" s="10" t="s">
        <v>886</v>
      </c>
      <c r="C59" s="10" t="s">
        <v>802</v>
      </c>
      <c r="D59" s="10" t="s">
        <v>887</v>
      </c>
      <c r="E59" s="10" t="s">
        <v>140</v>
      </c>
      <c r="G59" s="10" t="s">
        <v>802</v>
      </c>
      <c r="H59" s="10" t="s">
        <v>2407</v>
      </c>
      <c r="I59" s="10" t="s">
        <v>142</v>
      </c>
      <c r="J59" s="10" t="s">
        <v>142</v>
      </c>
      <c r="K59" s="10" t="s">
        <v>142</v>
      </c>
      <c r="M59" s="10" t="s">
        <v>3038</v>
      </c>
      <c r="N59" s="10" t="s">
        <v>2998</v>
      </c>
      <c r="O59" s="10" t="s">
        <v>2998</v>
      </c>
      <c r="P59" s="10" t="s">
        <v>2998</v>
      </c>
      <c r="Q59" s="10" t="s">
        <v>2998</v>
      </c>
      <c r="R59" s="10" t="s">
        <v>2998</v>
      </c>
      <c r="S59" s="10" t="s">
        <v>2998</v>
      </c>
      <c r="T59" s="10" t="s">
        <v>2998</v>
      </c>
      <c r="U59" s="10" t="s">
        <v>2998</v>
      </c>
      <c r="V59" s="10" t="s">
        <v>2998</v>
      </c>
      <c r="W59" s="10" t="s">
        <v>2998</v>
      </c>
      <c r="X59" s="10" t="s">
        <v>2999</v>
      </c>
      <c r="Y59" s="10" t="s">
        <v>2998</v>
      </c>
      <c r="Z59" s="10" t="s">
        <v>2998</v>
      </c>
      <c r="AA59" s="10" t="s">
        <v>2999</v>
      </c>
      <c r="AB59" s="10" t="s">
        <v>2999</v>
      </c>
      <c r="AC59" s="10" t="s">
        <v>2999</v>
      </c>
      <c r="AD59" s="10" t="s">
        <v>2999</v>
      </c>
      <c r="AE59" s="10" t="s">
        <v>2998</v>
      </c>
      <c r="AF59" s="10" t="s">
        <v>2998</v>
      </c>
      <c r="AG59" s="10" t="s">
        <v>2998</v>
      </c>
      <c r="AH59" s="10" t="s">
        <v>2998</v>
      </c>
      <c r="AI59" s="10" t="s">
        <v>2998</v>
      </c>
      <c r="BR59" s="10" t="s">
        <v>422</v>
      </c>
      <c r="BV59" s="10" t="s">
        <v>3017</v>
      </c>
      <c r="BW59" s="10" t="s">
        <v>106</v>
      </c>
      <c r="BY59" s="10" t="s">
        <v>3024</v>
      </c>
      <c r="CJ59" s="10" t="s">
        <v>106</v>
      </c>
      <c r="CL59" s="10" t="s">
        <v>3039</v>
      </c>
      <c r="CM59" s="10" t="s">
        <v>422</v>
      </c>
      <c r="CQ59" s="10" t="s">
        <v>3000</v>
      </c>
      <c r="CR59" s="10" t="s">
        <v>422</v>
      </c>
      <c r="CV59" s="10" t="s">
        <v>3001</v>
      </c>
      <c r="DL59" s="10" t="s">
        <v>889</v>
      </c>
      <c r="DM59" s="10">
        <v>89333456</v>
      </c>
      <c r="DN59" s="10" t="s">
        <v>884</v>
      </c>
      <c r="DO59" s="10" t="s">
        <v>890</v>
      </c>
      <c r="DQ59" s="10">
        <v>58</v>
      </c>
    </row>
    <row r="60" spans="1:121" hidden="1" x14ac:dyDescent="0.3">
      <c r="A60" s="10" t="s">
        <v>892</v>
      </c>
      <c r="B60" s="10" t="s">
        <v>893</v>
      </c>
      <c r="C60" s="10" t="s">
        <v>802</v>
      </c>
      <c r="D60" s="10" t="s">
        <v>887</v>
      </c>
      <c r="E60" s="10" t="s">
        <v>140</v>
      </c>
      <c r="G60" s="10" t="s">
        <v>802</v>
      </c>
      <c r="H60" s="10" t="s">
        <v>2407</v>
      </c>
      <c r="I60" s="10" t="s">
        <v>142</v>
      </c>
      <c r="J60" s="10" t="s">
        <v>142</v>
      </c>
      <c r="K60" s="10" t="s">
        <v>142</v>
      </c>
      <c r="M60" s="10" t="s">
        <v>3040</v>
      </c>
      <c r="N60" s="10" t="s">
        <v>2998</v>
      </c>
      <c r="O60" s="10" t="s">
        <v>2998</v>
      </c>
      <c r="P60" s="10" t="s">
        <v>2998</v>
      </c>
      <c r="Q60" s="10" t="s">
        <v>2998</v>
      </c>
      <c r="R60" s="10" t="s">
        <v>2998</v>
      </c>
      <c r="S60" s="10" t="s">
        <v>2998</v>
      </c>
      <c r="T60" s="10" t="s">
        <v>2998</v>
      </c>
      <c r="U60" s="10" t="s">
        <v>2998</v>
      </c>
      <c r="V60" s="10" t="s">
        <v>2999</v>
      </c>
      <c r="W60" s="10" t="s">
        <v>2999</v>
      </c>
      <c r="X60" s="10" t="s">
        <v>2999</v>
      </c>
      <c r="Y60" s="10" t="s">
        <v>2999</v>
      </c>
      <c r="Z60" s="10" t="s">
        <v>2999</v>
      </c>
      <c r="AA60" s="10" t="s">
        <v>2999</v>
      </c>
      <c r="AB60" s="10" t="s">
        <v>2999</v>
      </c>
      <c r="AC60" s="10" t="s">
        <v>2999</v>
      </c>
      <c r="AD60" s="10" t="s">
        <v>2999</v>
      </c>
      <c r="AE60" s="10" t="s">
        <v>2998</v>
      </c>
      <c r="AF60" s="10" t="s">
        <v>2998</v>
      </c>
      <c r="AG60" s="10" t="s">
        <v>2998</v>
      </c>
      <c r="AH60" s="10" t="s">
        <v>2998</v>
      </c>
      <c r="AI60" s="10" t="s">
        <v>2998</v>
      </c>
      <c r="BH60" s="10" t="s">
        <v>422</v>
      </c>
      <c r="BL60" s="10" t="s">
        <v>3041</v>
      </c>
      <c r="BM60" s="10" t="s">
        <v>422</v>
      </c>
      <c r="BQ60" s="10" t="s">
        <v>3004</v>
      </c>
      <c r="BR60" s="10" t="s">
        <v>422</v>
      </c>
      <c r="BV60" s="10" t="s">
        <v>3041</v>
      </c>
      <c r="BW60" s="10" t="s">
        <v>106</v>
      </c>
      <c r="BY60" s="10" t="s">
        <v>3024</v>
      </c>
      <c r="BZ60" s="10" t="s">
        <v>422</v>
      </c>
      <c r="CD60" s="10" t="s">
        <v>3041</v>
      </c>
      <c r="CE60" s="10" t="s">
        <v>420</v>
      </c>
      <c r="CG60" s="10" t="s">
        <v>3006</v>
      </c>
      <c r="CH60" s="10" t="s">
        <v>3042</v>
      </c>
      <c r="CJ60" s="10" t="s">
        <v>106</v>
      </c>
      <c r="CL60" s="10" t="s">
        <v>3011</v>
      </c>
      <c r="CM60" s="10" t="s">
        <v>422</v>
      </c>
      <c r="CQ60" s="10" t="s">
        <v>3000</v>
      </c>
      <c r="CR60" s="10" t="s">
        <v>422</v>
      </c>
      <c r="CV60" s="10" t="s">
        <v>3001</v>
      </c>
      <c r="DL60" s="10" t="s">
        <v>895</v>
      </c>
      <c r="DM60" s="10">
        <v>89333457</v>
      </c>
      <c r="DN60" s="10" t="s">
        <v>891</v>
      </c>
      <c r="DO60" s="10" t="s">
        <v>896</v>
      </c>
      <c r="DQ60" s="10">
        <v>59</v>
      </c>
    </row>
    <row r="61" spans="1:121" hidden="1" x14ac:dyDescent="0.3">
      <c r="A61" s="10" t="s">
        <v>898</v>
      </c>
      <c r="B61" s="10" t="s">
        <v>899</v>
      </c>
      <c r="C61" s="10" t="s">
        <v>802</v>
      </c>
      <c r="D61" s="10" t="s">
        <v>887</v>
      </c>
      <c r="E61" s="10" t="s">
        <v>140</v>
      </c>
      <c r="G61" s="10" t="s">
        <v>802</v>
      </c>
      <c r="H61" s="10" t="s">
        <v>2407</v>
      </c>
      <c r="I61" s="10" t="s">
        <v>142</v>
      </c>
      <c r="J61" s="10" t="s">
        <v>142</v>
      </c>
      <c r="K61" s="10" t="s">
        <v>142</v>
      </c>
      <c r="M61" s="10" t="s">
        <v>3043</v>
      </c>
      <c r="N61" s="10" t="s">
        <v>2998</v>
      </c>
      <c r="O61" s="10" t="s">
        <v>2998</v>
      </c>
      <c r="P61" s="10" t="s">
        <v>2998</v>
      </c>
      <c r="Q61" s="10" t="s">
        <v>2998</v>
      </c>
      <c r="R61" s="10" t="s">
        <v>2998</v>
      </c>
      <c r="S61" s="10" t="s">
        <v>2998</v>
      </c>
      <c r="T61" s="10" t="s">
        <v>2998</v>
      </c>
      <c r="U61" s="10" t="s">
        <v>2998</v>
      </c>
      <c r="V61" s="10" t="s">
        <v>2999</v>
      </c>
      <c r="W61" s="10" t="s">
        <v>2999</v>
      </c>
      <c r="X61" s="10" t="s">
        <v>2998</v>
      </c>
      <c r="Y61" s="10" t="s">
        <v>2999</v>
      </c>
      <c r="Z61" s="10" t="s">
        <v>2999</v>
      </c>
      <c r="AA61" s="10" t="s">
        <v>2998</v>
      </c>
      <c r="AB61" s="10" t="s">
        <v>2999</v>
      </c>
      <c r="AC61" s="10" t="s">
        <v>2999</v>
      </c>
      <c r="AD61" s="10" t="s">
        <v>2999</v>
      </c>
      <c r="AE61" s="10" t="s">
        <v>2998</v>
      </c>
      <c r="AF61" s="10" t="s">
        <v>2998</v>
      </c>
      <c r="AG61" s="10" t="s">
        <v>2998</v>
      </c>
      <c r="AH61" s="10" t="s">
        <v>2998</v>
      </c>
      <c r="AI61" s="10" t="s">
        <v>2998</v>
      </c>
      <c r="BH61" s="10" t="s">
        <v>422</v>
      </c>
      <c r="BL61" s="10" t="s">
        <v>3041</v>
      </c>
      <c r="BM61" s="10" t="s">
        <v>422</v>
      </c>
      <c r="BQ61" s="10" t="s">
        <v>3004</v>
      </c>
      <c r="BW61" s="10" t="s">
        <v>106</v>
      </c>
      <c r="BY61" s="10" t="s">
        <v>3024</v>
      </c>
      <c r="BZ61" s="10" t="s">
        <v>422</v>
      </c>
      <c r="CD61" s="10" t="s">
        <v>3009</v>
      </c>
      <c r="CE61" s="10" t="s">
        <v>422</v>
      </c>
      <c r="CI61" s="10" t="s">
        <v>3006</v>
      </c>
      <c r="CJ61" s="10" t="s">
        <v>106</v>
      </c>
      <c r="CL61" s="10" t="s">
        <v>3039</v>
      </c>
      <c r="CR61" s="10" t="s">
        <v>422</v>
      </c>
      <c r="CV61" s="10" t="s">
        <v>3001</v>
      </c>
      <c r="DL61" s="10" t="s">
        <v>895</v>
      </c>
      <c r="DM61" s="10">
        <v>89333461</v>
      </c>
      <c r="DN61" s="10" t="s">
        <v>897</v>
      </c>
      <c r="DO61" s="10" t="s">
        <v>901</v>
      </c>
      <c r="DQ61" s="10">
        <v>60</v>
      </c>
    </row>
    <row r="62" spans="1:121" hidden="1" x14ac:dyDescent="0.3">
      <c r="A62" s="10" t="s">
        <v>903</v>
      </c>
      <c r="B62" s="10" t="s">
        <v>904</v>
      </c>
      <c r="C62" s="10" t="s">
        <v>802</v>
      </c>
      <c r="D62" s="10" t="s">
        <v>887</v>
      </c>
      <c r="E62" s="10" t="s">
        <v>140</v>
      </c>
      <c r="G62" s="10" t="s">
        <v>802</v>
      </c>
      <c r="H62" s="10" t="s">
        <v>2407</v>
      </c>
      <c r="I62" s="10" t="s">
        <v>142</v>
      </c>
      <c r="J62" s="10" t="s">
        <v>142</v>
      </c>
      <c r="K62" s="10" t="s">
        <v>142</v>
      </c>
      <c r="M62" s="10" t="s">
        <v>3044</v>
      </c>
      <c r="N62" s="10" t="s">
        <v>2998</v>
      </c>
      <c r="O62" s="10" t="s">
        <v>2998</v>
      </c>
      <c r="P62" s="10" t="s">
        <v>2998</v>
      </c>
      <c r="Q62" s="10" t="s">
        <v>2998</v>
      </c>
      <c r="R62" s="10" t="s">
        <v>2998</v>
      </c>
      <c r="S62" s="10" t="s">
        <v>2998</v>
      </c>
      <c r="T62" s="10" t="s">
        <v>2998</v>
      </c>
      <c r="U62" s="10" t="s">
        <v>2998</v>
      </c>
      <c r="V62" s="10" t="s">
        <v>2999</v>
      </c>
      <c r="W62" s="10" t="s">
        <v>2998</v>
      </c>
      <c r="X62" s="10" t="s">
        <v>2999</v>
      </c>
      <c r="Y62" s="10" t="s">
        <v>2999</v>
      </c>
      <c r="Z62" s="10" t="s">
        <v>2999</v>
      </c>
      <c r="AA62" s="10" t="s">
        <v>2998</v>
      </c>
      <c r="AB62" s="10" t="s">
        <v>2998</v>
      </c>
      <c r="AC62" s="10" t="s">
        <v>2998</v>
      </c>
      <c r="AD62" s="10" t="s">
        <v>2999</v>
      </c>
      <c r="AE62" s="10" t="s">
        <v>2998</v>
      </c>
      <c r="AF62" s="10" t="s">
        <v>2998</v>
      </c>
      <c r="AG62" s="10" t="s">
        <v>2998</v>
      </c>
      <c r="AH62" s="10" t="s">
        <v>2998</v>
      </c>
      <c r="AI62" s="10" t="s">
        <v>2998</v>
      </c>
      <c r="BH62" s="10" t="s">
        <v>422</v>
      </c>
      <c r="BL62" s="10" t="s">
        <v>3009</v>
      </c>
      <c r="BR62" s="10" t="s">
        <v>422</v>
      </c>
      <c r="BV62" s="10" t="s">
        <v>3041</v>
      </c>
      <c r="BZ62" s="10" t="s">
        <v>422</v>
      </c>
      <c r="CD62" s="10" t="s">
        <v>3009</v>
      </c>
      <c r="CE62" s="10" t="s">
        <v>422</v>
      </c>
      <c r="CI62" s="10" t="s">
        <v>3009</v>
      </c>
      <c r="CJ62" s="10" t="s">
        <v>106</v>
      </c>
      <c r="CL62" s="10" t="s">
        <v>3011</v>
      </c>
      <c r="DL62" s="10" t="s">
        <v>906</v>
      </c>
      <c r="DM62" s="10">
        <v>89333464</v>
      </c>
      <c r="DN62" s="10" t="s">
        <v>902</v>
      </c>
      <c r="DO62" s="10" t="s">
        <v>907</v>
      </c>
      <c r="DQ62" s="10">
        <v>61</v>
      </c>
    </row>
    <row r="63" spans="1:121" hidden="1" x14ac:dyDescent="0.3">
      <c r="A63" s="10" t="s">
        <v>909</v>
      </c>
      <c r="B63" s="10" t="s">
        <v>910</v>
      </c>
      <c r="C63" s="10" t="s">
        <v>802</v>
      </c>
      <c r="D63" s="10" t="s">
        <v>887</v>
      </c>
      <c r="E63" s="10" t="s">
        <v>140</v>
      </c>
      <c r="G63" s="10" t="s">
        <v>802</v>
      </c>
      <c r="H63" s="10" t="s">
        <v>2407</v>
      </c>
      <c r="I63" s="10" t="s">
        <v>142</v>
      </c>
      <c r="J63" s="10" t="s">
        <v>142</v>
      </c>
      <c r="K63" s="10" t="s">
        <v>142</v>
      </c>
      <c r="M63" s="10" t="s">
        <v>3045</v>
      </c>
      <c r="N63" s="10" t="s">
        <v>2998</v>
      </c>
      <c r="O63" s="10" t="s">
        <v>2998</v>
      </c>
      <c r="P63" s="10" t="s">
        <v>2998</v>
      </c>
      <c r="Q63" s="10" t="s">
        <v>2998</v>
      </c>
      <c r="R63" s="10" t="s">
        <v>2998</v>
      </c>
      <c r="S63" s="10" t="s">
        <v>2998</v>
      </c>
      <c r="T63" s="10" t="s">
        <v>2998</v>
      </c>
      <c r="U63" s="10" t="s">
        <v>2998</v>
      </c>
      <c r="V63" s="10" t="s">
        <v>2999</v>
      </c>
      <c r="W63" s="10" t="s">
        <v>2999</v>
      </c>
      <c r="X63" s="10" t="s">
        <v>2999</v>
      </c>
      <c r="Y63" s="10" t="s">
        <v>2999</v>
      </c>
      <c r="Z63" s="10" t="s">
        <v>2999</v>
      </c>
      <c r="AA63" s="10" t="s">
        <v>2999</v>
      </c>
      <c r="AB63" s="10" t="s">
        <v>2999</v>
      </c>
      <c r="AC63" s="10" t="s">
        <v>2999</v>
      </c>
      <c r="AD63" s="10" t="s">
        <v>2999</v>
      </c>
      <c r="AE63" s="10" t="s">
        <v>2998</v>
      </c>
      <c r="AF63" s="10" t="s">
        <v>2998</v>
      </c>
      <c r="AG63" s="10" t="s">
        <v>2998</v>
      </c>
      <c r="AH63" s="10" t="s">
        <v>2998</v>
      </c>
      <c r="AI63" s="10" t="s">
        <v>2998</v>
      </c>
      <c r="BH63" s="10" t="s">
        <v>422</v>
      </c>
      <c r="BL63" s="10" t="s">
        <v>3041</v>
      </c>
      <c r="BM63" s="10" t="s">
        <v>422</v>
      </c>
      <c r="BQ63" s="10" t="s">
        <v>3004</v>
      </c>
      <c r="BR63" s="10" t="s">
        <v>422</v>
      </c>
      <c r="BV63" s="10" t="s">
        <v>3041</v>
      </c>
      <c r="BW63" s="10" t="s">
        <v>106</v>
      </c>
      <c r="BY63" s="10" t="s">
        <v>3024</v>
      </c>
      <c r="BZ63" s="10" t="s">
        <v>422</v>
      </c>
      <c r="CD63" s="10" t="s">
        <v>3041</v>
      </c>
      <c r="CE63" s="10" t="s">
        <v>422</v>
      </c>
      <c r="CI63" s="10" t="s">
        <v>3042</v>
      </c>
      <c r="CJ63" s="10" t="s">
        <v>106</v>
      </c>
      <c r="CL63" s="10" t="s">
        <v>3039</v>
      </c>
      <c r="CM63" s="10" t="s">
        <v>422</v>
      </c>
      <c r="CQ63" s="10" t="s">
        <v>3000</v>
      </c>
      <c r="CR63" s="10" t="s">
        <v>422</v>
      </c>
      <c r="CV63" s="10" t="s">
        <v>3001</v>
      </c>
      <c r="DL63" s="10" t="s">
        <v>889</v>
      </c>
      <c r="DM63" s="10">
        <v>89333467</v>
      </c>
      <c r="DN63" s="10" t="s">
        <v>908</v>
      </c>
      <c r="DO63" s="10" t="s">
        <v>912</v>
      </c>
      <c r="DQ63" s="10">
        <v>62</v>
      </c>
    </row>
    <row r="64" spans="1:121" hidden="1" x14ac:dyDescent="0.3">
      <c r="A64" s="10" t="s">
        <v>914</v>
      </c>
      <c r="B64" s="10" t="s">
        <v>915</v>
      </c>
      <c r="C64" s="10" t="s">
        <v>802</v>
      </c>
      <c r="D64" s="10" t="s">
        <v>887</v>
      </c>
      <c r="E64" s="10" t="s">
        <v>140</v>
      </c>
      <c r="G64" s="10" t="s">
        <v>802</v>
      </c>
      <c r="H64" s="10" t="s">
        <v>2407</v>
      </c>
      <c r="I64" s="10" t="s">
        <v>142</v>
      </c>
      <c r="J64" s="10" t="s">
        <v>142</v>
      </c>
      <c r="K64" s="10" t="s">
        <v>142</v>
      </c>
      <c r="M64" s="10" t="s">
        <v>3046</v>
      </c>
      <c r="N64" s="10" t="s">
        <v>2998</v>
      </c>
      <c r="O64" s="10" t="s">
        <v>2998</v>
      </c>
      <c r="P64" s="10" t="s">
        <v>2998</v>
      </c>
      <c r="Q64" s="10" t="s">
        <v>2998</v>
      </c>
      <c r="R64" s="10" t="s">
        <v>2998</v>
      </c>
      <c r="S64" s="10" t="s">
        <v>2998</v>
      </c>
      <c r="T64" s="10" t="s">
        <v>2998</v>
      </c>
      <c r="U64" s="10" t="s">
        <v>2998</v>
      </c>
      <c r="V64" s="10" t="s">
        <v>2998</v>
      </c>
      <c r="W64" s="10" t="s">
        <v>2999</v>
      </c>
      <c r="X64" s="10" t="s">
        <v>2999</v>
      </c>
      <c r="Y64" s="10" t="s">
        <v>2999</v>
      </c>
      <c r="Z64" s="10" t="s">
        <v>2999</v>
      </c>
      <c r="AA64" s="10" t="s">
        <v>2999</v>
      </c>
      <c r="AB64" s="10" t="s">
        <v>2999</v>
      </c>
      <c r="AC64" s="10" t="s">
        <v>2999</v>
      </c>
      <c r="AD64" s="10" t="s">
        <v>2999</v>
      </c>
      <c r="AE64" s="10" t="s">
        <v>2998</v>
      </c>
      <c r="AF64" s="10" t="s">
        <v>2998</v>
      </c>
      <c r="AG64" s="10" t="s">
        <v>2998</v>
      </c>
      <c r="AH64" s="10" t="s">
        <v>2998</v>
      </c>
      <c r="AI64" s="10" t="s">
        <v>2998</v>
      </c>
      <c r="BM64" s="10" t="s">
        <v>422</v>
      </c>
      <c r="BQ64" s="10" t="s">
        <v>3004</v>
      </c>
      <c r="BR64" s="10" t="s">
        <v>422</v>
      </c>
      <c r="BV64" s="10" t="s">
        <v>3041</v>
      </c>
      <c r="BW64" s="10" t="s">
        <v>106</v>
      </c>
      <c r="BY64" s="10" t="s">
        <v>3047</v>
      </c>
      <c r="BZ64" s="10" t="s">
        <v>422</v>
      </c>
      <c r="CD64" s="10" t="s">
        <v>3041</v>
      </c>
      <c r="CE64" s="10" t="s">
        <v>422</v>
      </c>
      <c r="CI64" s="10" t="s">
        <v>3042</v>
      </c>
      <c r="CJ64" s="10" t="s">
        <v>106</v>
      </c>
      <c r="CL64" s="10" t="s">
        <v>3011</v>
      </c>
      <c r="CM64" s="10" t="s">
        <v>422</v>
      </c>
      <c r="CQ64" s="10" t="s">
        <v>3000</v>
      </c>
      <c r="CR64" s="10" t="s">
        <v>422</v>
      </c>
      <c r="CV64" s="10" t="s">
        <v>3001</v>
      </c>
      <c r="DL64" s="10" t="s">
        <v>917</v>
      </c>
      <c r="DM64" s="10">
        <v>89333470</v>
      </c>
      <c r="DN64" s="10" t="s">
        <v>913</v>
      </c>
      <c r="DO64" s="10" t="s">
        <v>918</v>
      </c>
      <c r="DQ64" s="10">
        <v>63</v>
      </c>
    </row>
    <row r="65" spans="1:121" hidden="1" x14ac:dyDescent="0.3">
      <c r="A65" s="10" t="s">
        <v>920</v>
      </c>
      <c r="B65" s="10" t="s">
        <v>921</v>
      </c>
      <c r="C65" s="10" t="s">
        <v>802</v>
      </c>
      <c r="D65" s="10" t="s">
        <v>887</v>
      </c>
      <c r="E65" s="10" t="s">
        <v>140</v>
      </c>
      <c r="G65" s="10" t="s">
        <v>802</v>
      </c>
      <c r="H65" s="10" t="s">
        <v>2407</v>
      </c>
      <c r="I65" s="10" t="s">
        <v>142</v>
      </c>
      <c r="J65" s="10" t="s">
        <v>142</v>
      </c>
      <c r="K65" s="10" t="s">
        <v>142</v>
      </c>
      <c r="M65" s="10" t="s">
        <v>3048</v>
      </c>
      <c r="N65" s="10" t="s">
        <v>2998</v>
      </c>
      <c r="O65" s="10" t="s">
        <v>2998</v>
      </c>
      <c r="P65" s="10" t="s">
        <v>2998</v>
      </c>
      <c r="Q65" s="10" t="s">
        <v>2998</v>
      </c>
      <c r="R65" s="10" t="s">
        <v>2998</v>
      </c>
      <c r="S65" s="10" t="s">
        <v>2998</v>
      </c>
      <c r="T65" s="10" t="s">
        <v>2998</v>
      </c>
      <c r="U65" s="10" t="s">
        <v>2998</v>
      </c>
      <c r="V65" s="10" t="s">
        <v>2999</v>
      </c>
      <c r="W65" s="10" t="s">
        <v>2999</v>
      </c>
      <c r="X65" s="10" t="s">
        <v>2998</v>
      </c>
      <c r="Y65" s="10" t="s">
        <v>2999</v>
      </c>
      <c r="Z65" s="10" t="s">
        <v>2999</v>
      </c>
      <c r="AA65" s="10" t="s">
        <v>2999</v>
      </c>
      <c r="AB65" s="10" t="s">
        <v>2999</v>
      </c>
      <c r="AC65" s="10" t="s">
        <v>2998</v>
      </c>
      <c r="AD65" s="10" t="s">
        <v>2999</v>
      </c>
      <c r="AE65" s="10" t="s">
        <v>2998</v>
      </c>
      <c r="AF65" s="10" t="s">
        <v>2998</v>
      </c>
      <c r="AG65" s="10" t="s">
        <v>2998</v>
      </c>
      <c r="AH65" s="10" t="s">
        <v>2998</v>
      </c>
      <c r="AI65" s="10" t="s">
        <v>2998</v>
      </c>
      <c r="BH65" s="10" t="s">
        <v>422</v>
      </c>
      <c r="BL65" s="10" t="s">
        <v>3041</v>
      </c>
      <c r="BM65" s="10" t="s">
        <v>422</v>
      </c>
      <c r="BQ65" s="10" t="s">
        <v>3004</v>
      </c>
      <c r="BZ65" s="10" t="s">
        <v>422</v>
      </c>
      <c r="CD65" s="10" t="s">
        <v>3009</v>
      </c>
      <c r="CE65" s="10" t="s">
        <v>422</v>
      </c>
      <c r="CI65" s="10" t="s">
        <v>3042</v>
      </c>
      <c r="CJ65" s="10" t="s">
        <v>106</v>
      </c>
      <c r="CL65" s="10" t="s">
        <v>3011</v>
      </c>
      <c r="CM65" s="10" t="s">
        <v>422</v>
      </c>
      <c r="CQ65" s="10" t="s">
        <v>3000</v>
      </c>
      <c r="CR65" s="10" t="s">
        <v>422</v>
      </c>
      <c r="CV65" s="10" t="s">
        <v>3001</v>
      </c>
      <c r="DL65" s="10" t="s">
        <v>923</v>
      </c>
      <c r="DM65" s="10">
        <v>89333473</v>
      </c>
      <c r="DN65" s="10" t="s">
        <v>919</v>
      </c>
      <c r="DO65" s="10" t="s">
        <v>924</v>
      </c>
      <c r="DQ65" s="10">
        <v>64</v>
      </c>
    </row>
    <row r="66" spans="1:121" hidden="1" x14ac:dyDescent="0.3">
      <c r="A66" s="10" t="s">
        <v>926</v>
      </c>
      <c r="B66" s="10" t="s">
        <v>927</v>
      </c>
      <c r="C66" s="10" t="s">
        <v>802</v>
      </c>
      <c r="D66" s="10" t="s">
        <v>887</v>
      </c>
      <c r="E66" s="10" t="s">
        <v>140</v>
      </c>
      <c r="G66" s="10" t="s">
        <v>802</v>
      </c>
      <c r="H66" s="10" t="s">
        <v>2407</v>
      </c>
      <c r="I66" s="10" t="s">
        <v>142</v>
      </c>
      <c r="J66" s="10" t="s">
        <v>142</v>
      </c>
      <c r="K66" s="10" t="s">
        <v>142</v>
      </c>
      <c r="M66" s="10" t="s">
        <v>3049</v>
      </c>
      <c r="N66" s="10" t="s">
        <v>2998</v>
      </c>
      <c r="O66" s="10" t="s">
        <v>2998</v>
      </c>
      <c r="P66" s="10" t="s">
        <v>2998</v>
      </c>
      <c r="Q66" s="10" t="s">
        <v>2998</v>
      </c>
      <c r="R66" s="10" t="s">
        <v>2998</v>
      </c>
      <c r="S66" s="10" t="s">
        <v>2998</v>
      </c>
      <c r="T66" s="10" t="s">
        <v>2998</v>
      </c>
      <c r="U66" s="10" t="s">
        <v>2998</v>
      </c>
      <c r="V66" s="10" t="s">
        <v>2999</v>
      </c>
      <c r="W66" s="10" t="s">
        <v>2999</v>
      </c>
      <c r="X66" s="10" t="s">
        <v>2999</v>
      </c>
      <c r="Y66" s="10" t="s">
        <v>2998</v>
      </c>
      <c r="Z66" s="10" t="s">
        <v>2999</v>
      </c>
      <c r="AA66" s="10" t="s">
        <v>2999</v>
      </c>
      <c r="AB66" s="10" t="s">
        <v>2999</v>
      </c>
      <c r="AC66" s="10" t="s">
        <v>2999</v>
      </c>
      <c r="AD66" s="10" t="s">
        <v>2999</v>
      </c>
      <c r="AE66" s="10" t="s">
        <v>2998</v>
      </c>
      <c r="AF66" s="10" t="s">
        <v>2998</v>
      </c>
      <c r="AG66" s="10" t="s">
        <v>2998</v>
      </c>
      <c r="AH66" s="10" t="s">
        <v>2998</v>
      </c>
      <c r="AI66" s="10" t="s">
        <v>2998</v>
      </c>
      <c r="BH66" s="10" t="s">
        <v>422</v>
      </c>
      <c r="BL66" s="10" t="s">
        <v>3041</v>
      </c>
      <c r="BM66" s="10" t="s">
        <v>422</v>
      </c>
      <c r="BQ66" s="10" t="s">
        <v>3004</v>
      </c>
      <c r="BR66" s="10" t="s">
        <v>422</v>
      </c>
      <c r="BV66" s="10" t="s">
        <v>3017</v>
      </c>
      <c r="BW66" s="10" t="s">
        <v>106</v>
      </c>
      <c r="BY66" s="10" t="s">
        <v>3024</v>
      </c>
      <c r="CE66" s="10" t="s">
        <v>422</v>
      </c>
      <c r="CI66" s="10" t="s">
        <v>3006</v>
      </c>
      <c r="CJ66" s="10" t="s">
        <v>106</v>
      </c>
      <c r="CL66" s="10" t="s">
        <v>3011</v>
      </c>
      <c r="CM66" s="10" t="s">
        <v>422</v>
      </c>
      <c r="CQ66" s="10" t="s">
        <v>3000</v>
      </c>
      <c r="CR66" s="10" t="s">
        <v>422</v>
      </c>
      <c r="CV66" s="10" t="s">
        <v>3001</v>
      </c>
      <c r="DL66" s="10" t="s">
        <v>929</v>
      </c>
      <c r="DM66" s="10">
        <v>89333476</v>
      </c>
      <c r="DN66" s="10" t="s">
        <v>925</v>
      </c>
      <c r="DO66" s="10" t="s">
        <v>930</v>
      </c>
      <c r="DQ66" s="10">
        <v>65</v>
      </c>
    </row>
    <row r="67" spans="1:121" hidden="1" x14ac:dyDescent="0.3">
      <c r="A67" s="10" t="s">
        <v>932</v>
      </c>
      <c r="B67" s="10" t="s">
        <v>933</v>
      </c>
      <c r="C67" s="10" t="s">
        <v>802</v>
      </c>
      <c r="D67" s="10" t="s">
        <v>887</v>
      </c>
      <c r="E67" s="10" t="s">
        <v>140</v>
      </c>
      <c r="G67" s="10" t="s">
        <v>802</v>
      </c>
      <c r="H67" s="10" t="s">
        <v>2407</v>
      </c>
      <c r="I67" s="10" t="s">
        <v>142</v>
      </c>
      <c r="J67" s="10" t="s">
        <v>142</v>
      </c>
      <c r="K67" s="10" t="s">
        <v>142</v>
      </c>
      <c r="M67" s="10" t="s">
        <v>3050</v>
      </c>
      <c r="N67" s="10" t="s">
        <v>2998</v>
      </c>
      <c r="O67" s="10" t="s">
        <v>2998</v>
      </c>
      <c r="P67" s="10" t="s">
        <v>2998</v>
      </c>
      <c r="Q67" s="10" t="s">
        <v>2998</v>
      </c>
      <c r="R67" s="10" t="s">
        <v>2998</v>
      </c>
      <c r="S67" s="10" t="s">
        <v>2998</v>
      </c>
      <c r="T67" s="10" t="s">
        <v>2998</v>
      </c>
      <c r="U67" s="10" t="s">
        <v>2998</v>
      </c>
      <c r="V67" s="10" t="s">
        <v>2999</v>
      </c>
      <c r="W67" s="10" t="s">
        <v>2999</v>
      </c>
      <c r="X67" s="10" t="s">
        <v>2999</v>
      </c>
      <c r="Y67" s="10" t="s">
        <v>2999</v>
      </c>
      <c r="Z67" s="10" t="s">
        <v>2999</v>
      </c>
      <c r="AA67" s="10" t="s">
        <v>2999</v>
      </c>
      <c r="AB67" s="10" t="s">
        <v>2999</v>
      </c>
      <c r="AC67" s="10" t="s">
        <v>2999</v>
      </c>
      <c r="AD67" s="10" t="s">
        <v>2999</v>
      </c>
      <c r="AE67" s="10" t="s">
        <v>2998</v>
      </c>
      <c r="AF67" s="10" t="s">
        <v>2998</v>
      </c>
      <c r="AG67" s="10" t="s">
        <v>2998</v>
      </c>
      <c r="AH67" s="10" t="s">
        <v>2998</v>
      </c>
      <c r="AI67" s="10" t="s">
        <v>2998</v>
      </c>
      <c r="BH67" s="10" t="s">
        <v>422</v>
      </c>
      <c r="BL67" s="10" t="s">
        <v>3041</v>
      </c>
      <c r="BM67" s="10" t="s">
        <v>422</v>
      </c>
      <c r="BQ67" s="10" t="s">
        <v>3004</v>
      </c>
      <c r="BR67" s="10" t="s">
        <v>422</v>
      </c>
      <c r="BV67" s="10" t="s">
        <v>3017</v>
      </c>
      <c r="BW67" s="10" t="s">
        <v>106</v>
      </c>
      <c r="BY67" s="10" t="s">
        <v>3024</v>
      </c>
      <c r="BZ67" s="10" t="s">
        <v>422</v>
      </c>
      <c r="CD67" s="10" t="s">
        <v>3004</v>
      </c>
      <c r="CE67" s="10" t="s">
        <v>422</v>
      </c>
      <c r="CI67" s="10" t="s">
        <v>3042</v>
      </c>
      <c r="CJ67" s="10" t="s">
        <v>106</v>
      </c>
      <c r="CL67" s="10" t="s">
        <v>3039</v>
      </c>
      <c r="CM67" s="10" t="s">
        <v>422</v>
      </c>
      <c r="CQ67" s="10" t="s">
        <v>3000</v>
      </c>
      <c r="CR67" s="10" t="s">
        <v>422</v>
      </c>
      <c r="CV67" s="10" t="s">
        <v>3001</v>
      </c>
      <c r="DL67" s="10" t="s">
        <v>895</v>
      </c>
      <c r="DM67" s="10">
        <v>89333479</v>
      </c>
      <c r="DN67" s="10" t="s">
        <v>931</v>
      </c>
      <c r="DO67" s="10" t="s">
        <v>935</v>
      </c>
      <c r="DQ67" s="10">
        <v>66</v>
      </c>
    </row>
    <row r="68" spans="1:121" hidden="1" x14ac:dyDescent="0.3">
      <c r="A68" s="10" t="s">
        <v>1125</v>
      </c>
      <c r="B68" s="10" t="s">
        <v>1126</v>
      </c>
      <c r="C68" s="10" t="s">
        <v>939</v>
      </c>
      <c r="D68" s="10" t="s">
        <v>3051</v>
      </c>
      <c r="E68" s="10" t="s">
        <v>246</v>
      </c>
      <c r="G68" s="10" t="s">
        <v>939</v>
      </c>
      <c r="H68" s="10" t="s">
        <v>2409</v>
      </c>
      <c r="I68" s="10" t="s">
        <v>294</v>
      </c>
      <c r="J68" s="10" t="s">
        <v>294</v>
      </c>
      <c r="K68" s="10" t="s">
        <v>294</v>
      </c>
      <c r="M68" s="10" t="s">
        <v>1128</v>
      </c>
      <c r="N68" s="10" t="s">
        <v>2999</v>
      </c>
      <c r="O68" s="10" t="s">
        <v>2998</v>
      </c>
      <c r="P68" s="10" t="s">
        <v>2998</v>
      </c>
      <c r="Q68" s="10" t="s">
        <v>2998</v>
      </c>
      <c r="R68" s="10" t="s">
        <v>2998</v>
      </c>
      <c r="S68" s="10" t="s">
        <v>2998</v>
      </c>
      <c r="T68" s="10" t="s">
        <v>2998</v>
      </c>
      <c r="U68" s="10" t="s">
        <v>2998</v>
      </c>
      <c r="V68" s="10" t="s">
        <v>2998</v>
      </c>
      <c r="W68" s="10" t="s">
        <v>2998</v>
      </c>
      <c r="X68" s="10" t="s">
        <v>2999</v>
      </c>
      <c r="Y68" s="10" t="s">
        <v>2998</v>
      </c>
      <c r="Z68" s="10" t="s">
        <v>2998</v>
      </c>
      <c r="AA68" s="10" t="s">
        <v>2999</v>
      </c>
      <c r="AB68" s="10" t="s">
        <v>2999</v>
      </c>
      <c r="AC68" s="10" t="s">
        <v>2998</v>
      </c>
      <c r="AD68" s="10" t="s">
        <v>2998</v>
      </c>
      <c r="AE68" s="10" t="s">
        <v>2999</v>
      </c>
      <c r="AF68" s="10" t="s">
        <v>2998</v>
      </c>
      <c r="AG68" s="10" t="s">
        <v>2998</v>
      </c>
      <c r="AH68" s="10" t="s">
        <v>2998</v>
      </c>
      <c r="AI68" s="10" t="s">
        <v>2998</v>
      </c>
      <c r="AJ68" s="10" t="s">
        <v>106</v>
      </c>
      <c r="AL68" s="10" t="s">
        <v>3007</v>
      </c>
      <c r="BR68" s="10" t="s">
        <v>422</v>
      </c>
      <c r="BV68" s="10" t="s">
        <v>3000</v>
      </c>
      <c r="CM68" s="10" t="s">
        <v>422</v>
      </c>
      <c r="CQ68" s="10" t="s">
        <v>3001</v>
      </c>
      <c r="CR68" s="10" t="s">
        <v>422</v>
      </c>
      <c r="CV68" s="10" t="s">
        <v>3035</v>
      </c>
      <c r="CW68" s="10" t="s">
        <v>106</v>
      </c>
      <c r="CY68" s="10" t="s">
        <v>3052</v>
      </c>
      <c r="DL68" s="10" t="s">
        <v>1129</v>
      </c>
      <c r="DM68" s="10">
        <v>89475590</v>
      </c>
      <c r="DN68" s="10" t="s">
        <v>1124</v>
      </c>
      <c r="DO68" s="10" t="s">
        <v>1130</v>
      </c>
      <c r="DQ68" s="10">
        <v>67</v>
      </c>
    </row>
    <row r="69" spans="1:121" hidden="1" x14ac:dyDescent="0.3">
      <c r="A69" s="10" t="s">
        <v>1132</v>
      </c>
      <c r="B69" s="10" t="s">
        <v>1133</v>
      </c>
      <c r="C69" s="10" t="s">
        <v>939</v>
      </c>
      <c r="D69" s="10" t="s">
        <v>3051</v>
      </c>
      <c r="E69" s="10" t="s">
        <v>246</v>
      </c>
      <c r="G69" s="10" t="s">
        <v>939</v>
      </c>
      <c r="H69" s="10" t="s">
        <v>2409</v>
      </c>
      <c r="I69" s="10" t="s">
        <v>294</v>
      </c>
      <c r="J69" s="10" t="s">
        <v>294</v>
      </c>
      <c r="K69" s="10" t="s">
        <v>294</v>
      </c>
      <c r="M69" s="10" t="s">
        <v>1134</v>
      </c>
      <c r="N69" s="10" t="s">
        <v>2998</v>
      </c>
      <c r="O69" s="10" t="s">
        <v>2998</v>
      </c>
      <c r="P69" s="10" t="s">
        <v>2998</v>
      </c>
      <c r="Q69" s="10" t="s">
        <v>2998</v>
      </c>
      <c r="R69" s="10" t="s">
        <v>2998</v>
      </c>
      <c r="S69" s="10" t="s">
        <v>2998</v>
      </c>
      <c r="T69" s="10" t="s">
        <v>2998</v>
      </c>
      <c r="U69" s="10" t="s">
        <v>2998</v>
      </c>
      <c r="V69" s="10" t="s">
        <v>2998</v>
      </c>
      <c r="W69" s="10" t="s">
        <v>2998</v>
      </c>
      <c r="X69" s="10" t="s">
        <v>2998</v>
      </c>
      <c r="Y69" s="10" t="s">
        <v>2999</v>
      </c>
      <c r="Z69" s="10" t="s">
        <v>2999</v>
      </c>
      <c r="AA69" s="10" t="s">
        <v>2998</v>
      </c>
      <c r="AB69" s="10" t="s">
        <v>2999</v>
      </c>
      <c r="AC69" s="10" t="s">
        <v>2998</v>
      </c>
      <c r="AD69" s="10" t="s">
        <v>2999</v>
      </c>
      <c r="AE69" s="10" t="s">
        <v>2998</v>
      </c>
      <c r="AF69" s="10" t="s">
        <v>2998</v>
      </c>
      <c r="AG69" s="10" t="s">
        <v>2998</v>
      </c>
      <c r="AH69" s="10" t="s">
        <v>2998</v>
      </c>
      <c r="AI69" s="10" t="s">
        <v>2998</v>
      </c>
      <c r="BZ69" s="10" t="s">
        <v>422</v>
      </c>
      <c r="CD69" s="10" t="s">
        <v>3009</v>
      </c>
      <c r="CE69" s="10" t="s">
        <v>422</v>
      </c>
      <c r="CI69" s="10" t="s">
        <v>3041</v>
      </c>
      <c r="CJ69" s="10" t="s">
        <v>106</v>
      </c>
      <c r="CL69" s="10" t="s">
        <v>3013</v>
      </c>
      <c r="CR69" s="10" t="s">
        <v>422</v>
      </c>
      <c r="CV69" s="10" t="s">
        <v>3035</v>
      </c>
      <c r="DL69" s="10" t="s">
        <v>778</v>
      </c>
      <c r="DM69" s="10">
        <v>89475593</v>
      </c>
      <c r="DN69" s="10" t="s">
        <v>1131</v>
      </c>
      <c r="DO69" s="10" t="s">
        <v>1135</v>
      </c>
      <c r="DQ69" s="10">
        <v>68</v>
      </c>
    </row>
    <row r="70" spans="1:121" hidden="1" x14ac:dyDescent="0.3">
      <c r="A70" s="10" t="s">
        <v>1137</v>
      </c>
      <c r="B70" s="10" t="s">
        <v>1138</v>
      </c>
      <c r="C70" s="10" t="s">
        <v>939</v>
      </c>
      <c r="D70" s="10" t="s">
        <v>3051</v>
      </c>
      <c r="E70" s="10" t="s">
        <v>246</v>
      </c>
      <c r="G70" s="10" t="s">
        <v>939</v>
      </c>
      <c r="H70" s="10" t="s">
        <v>2409</v>
      </c>
      <c r="I70" s="10" t="s">
        <v>294</v>
      </c>
      <c r="J70" s="10" t="s">
        <v>294</v>
      </c>
      <c r="K70" s="10" t="s">
        <v>294</v>
      </c>
      <c r="M70" s="10" t="s">
        <v>1139</v>
      </c>
      <c r="N70" s="10" t="s">
        <v>2998</v>
      </c>
      <c r="O70" s="10" t="s">
        <v>2998</v>
      </c>
      <c r="P70" s="10" t="s">
        <v>2998</v>
      </c>
      <c r="Q70" s="10" t="s">
        <v>2998</v>
      </c>
      <c r="R70" s="10" t="s">
        <v>2998</v>
      </c>
      <c r="S70" s="10" t="s">
        <v>2998</v>
      </c>
      <c r="T70" s="10" t="s">
        <v>2998</v>
      </c>
      <c r="U70" s="10" t="s">
        <v>2998</v>
      </c>
      <c r="V70" s="10" t="s">
        <v>2999</v>
      </c>
      <c r="W70" s="10" t="s">
        <v>2998</v>
      </c>
      <c r="X70" s="10" t="s">
        <v>2998</v>
      </c>
      <c r="Y70" s="10" t="s">
        <v>2998</v>
      </c>
      <c r="Z70" s="10" t="s">
        <v>2998</v>
      </c>
      <c r="AA70" s="10" t="s">
        <v>2998</v>
      </c>
      <c r="AB70" s="10" t="s">
        <v>2999</v>
      </c>
      <c r="AC70" s="10" t="s">
        <v>2998</v>
      </c>
      <c r="AD70" s="10" t="s">
        <v>2999</v>
      </c>
      <c r="AE70" s="10" t="s">
        <v>2998</v>
      </c>
      <c r="AF70" s="10" t="s">
        <v>2998</v>
      </c>
      <c r="AG70" s="10" t="s">
        <v>2998</v>
      </c>
      <c r="AH70" s="10" t="s">
        <v>2998</v>
      </c>
      <c r="AI70" s="10" t="s">
        <v>2998</v>
      </c>
      <c r="BH70" s="10" t="s">
        <v>422</v>
      </c>
      <c r="BL70" s="10" t="s">
        <v>3007</v>
      </c>
      <c r="CJ70" s="10" t="s">
        <v>106</v>
      </c>
      <c r="CL70" s="10" t="s">
        <v>3013</v>
      </c>
      <c r="CR70" s="10" t="s">
        <v>422</v>
      </c>
      <c r="CV70" s="10" t="s">
        <v>3014</v>
      </c>
      <c r="DL70" s="10" t="s">
        <v>107</v>
      </c>
      <c r="DM70" s="10">
        <v>89475597</v>
      </c>
      <c r="DN70" s="10" t="s">
        <v>1136</v>
      </c>
      <c r="DO70" s="10" t="s">
        <v>1140</v>
      </c>
      <c r="DQ70" s="10">
        <v>69</v>
      </c>
    </row>
    <row r="71" spans="1:121" hidden="1" x14ac:dyDescent="0.3">
      <c r="A71" s="10" t="s">
        <v>1142</v>
      </c>
      <c r="B71" s="10" t="s">
        <v>1143</v>
      </c>
      <c r="C71" s="10" t="s">
        <v>939</v>
      </c>
      <c r="D71" s="10" t="s">
        <v>3051</v>
      </c>
      <c r="E71" s="10" t="s">
        <v>246</v>
      </c>
      <c r="G71" s="10" t="s">
        <v>939</v>
      </c>
      <c r="H71" s="10" t="s">
        <v>2409</v>
      </c>
      <c r="I71" s="10" t="s">
        <v>294</v>
      </c>
      <c r="J71" s="10" t="s">
        <v>294</v>
      </c>
      <c r="K71" s="10" t="s">
        <v>294</v>
      </c>
      <c r="M71" s="10" t="s">
        <v>1144</v>
      </c>
      <c r="N71" s="10" t="s">
        <v>2998</v>
      </c>
      <c r="O71" s="10" t="s">
        <v>2999</v>
      </c>
      <c r="P71" s="10" t="s">
        <v>2998</v>
      </c>
      <c r="Q71" s="10" t="s">
        <v>2999</v>
      </c>
      <c r="R71" s="10" t="s">
        <v>2999</v>
      </c>
      <c r="S71" s="10" t="s">
        <v>2998</v>
      </c>
      <c r="T71" s="10" t="s">
        <v>2999</v>
      </c>
      <c r="U71" s="10" t="s">
        <v>2999</v>
      </c>
      <c r="V71" s="10" t="s">
        <v>2998</v>
      </c>
      <c r="W71" s="10" t="s">
        <v>2998</v>
      </c>
      <c r="X71" s="10" t="s">
        <v>2998</v>
      </c>
      <c r="Y71" s="10" t="s">
        <v>2998</v>
      </c>
      <c r="Z71" s="10" t="s">
        <v>2998</v>
      </c>
      <c r="AA71" s="10" t="s">
        <v>2998</v>
      </c>
      <c r="AB71" s="10" t="s">
        <v>2998</v>
      </c>
      <c r="AC71" s="10" t="s">
        <v>2998</v>
      </c>
      <c r="AD71" s="10" t="s">
        <v>2998</v>
      </c>
      <c r="AE71" s="10" t="s">
        <v>2998</v>
      </c>
      <c r="AF71" s="10" t="s">
        <v>2998</v>
      </c>
      <c r="AG71" s="10" t="s">
        <v>2999</v>
      </c>
      <c r="AH71" s="10" t="s">
        <v>2998</v>
      </c>
      <c r="AI71" s="10" t="s">
        <v>2998</v>
      </c>
      <c r="AM71" s="10" t="s">
        <v>106</v>
      </c>
      <c r="AO71" s="10" t="s">
        <v>3013</v>
      </c>
      <c r="AS71" s="10" t="s">
        <v>106</v>
      </c>
      <c r="AU71" s="10" t="s">
        <v>3024</v>
      </c>
      <c r="AV71" s="10" t="s">
        <v>106</v>
      </c>
      <c r="AX71" s="10" t="s">
        <v>3012</v>
      </c>
      <c r="BB71" s="10" t="s">
        <v>106</v>
      </c>
      <c r="BD71" s="10" t="s">
        <v>3016</v>
      </c>
      <c r="BE71" s="10" t="s">
        <v>106</v>
      </c>
      <c r="BG71" s="10" t="s">
        <v>3053</v>
      </c>
      <c r="DC71" s="10" t="s">
        <v>106</v>
      </c>
      <c r="DE71" s="10" t="s">
        <v>3016</v>
      </c>
      <c r="DL71" s="10" t="s">
        <v>1145</v>
      </c>
      <c r="DM71" s="10">
        <v>89475598</v>
      </c>
      <c r="DN71" s="10" t="s">
        <v>1141</v>
      </c>
      <c r="DO71" s="10" t="s">
        <v>1146</v>
      </c>
      <c r="DQ71" s="10">
        <v>70</v>
      </c>
    </row>
    <row r="72" spans="1:121" hidden="1" x14ac:dyDescent="0.3">
      <c r="A72" s="10" t="s">
        <v>1148</v>
      </c>
      <c r="B72" s="10" t="s">
        <v>1149</v>
      </c>
      <c r="C72" s="10" t="s">
        <v>939</v>
      </c>
      <c r="D72" s="10" t="s">
        <v>3051</v>
      </c>
      <c r="E72" s="10" t="s">
        <v>246</v>
      </c>
      <c r="G72" s="10" t="s">
        <v>939</v>
      </c>
      <c r="H72" s="10" t="s">
        <v>2409</v>
      </c>
      <c r="I72" s="10" t="s">
        <v>294</v>
      </c>
      <c r="J72" s="10" t="s">
        <v>294</v>
      </c>
      <c r="K72" s="10" t="s">
        <v>294</v>
      </c>
      <c r="M72" s="10" t="s">
        <v>1150</v>
      </c>
      <c r="N72" s="10" t="s">
        <v>2998</v>
      </c>
      <c r="O72" s="10" t="s">
        <v>2999</v>
      </c>
      <c r="P72" s="10" t="s">
        <v>2999</v>
      </c>
      <c r="Q72" s="10" t="s">
        <v>2999</v>
      </c>
      <c r="R72" s="10" t="s">
        <v>2999</v>
      </c>
      <c r="S72" s="10" t="s">
        <v>2999</v>
      </c>
      <c r="T72" s="10" t="s">
        <v>2999</v>
      </c>
      <c r="U72" s="10" t="s">
        <v>2998</v>
      </c>
      <c r="V72" s="10" t="s">
        <v>2998</v>
      </c>
      <c r="W72" s="10" t="s">
        <v>2999</v>
      </c>
      <c r="X72" s="10" t="s">
        <v>2999</v>
      </c>
      <c r="Y72" s="10" t="s">
        <v>2998</v>
      </c>
      <c r="Z72" s="10" t="s">
        <v>2998</v>
      </c>
      <c r="AA72" s="10" t="s">
        <v>2999</v>
      </c>
      <c r="AB72" s="10" t="s">
        <v>2998</v>
      </c>
      <c r="AC72" s="10" t="s">
        <v>2999</v>
      </c>
      <c r="AD72" s="10" t="s">
        <v>2998</v>
      </c>
      <c r="AE72" s="10" t="s">
        <v>2999</v>
      </c>
      <c r="AF72" s="10" t="s">
        <v>2999</v>
      </c>
      <c r="AG72" s="10" t="s">
        <v>2999</v>
      </c>
      <c r="AH72" s="10" t="s">
        <v>2999</v>
      </c>
      <c r="AI72" s="10" t="s">
        <v>2999</v>
      </c>
      <c r="AM72" s="10" t="s">
        <v>106</v>
      </c>
      <c r="AO72" s="10" t="s">
        <v>3013</v>
      </c>
      <c r="AP72" s="10" t="s">
        <v>106</v>
      </c>
      <c r="AR72" s="10" t="s">
        <v>3012</v>
      </c>
      <c r="AS72" s="10" t="s">
        <v>106</v>
      </c>
      <c r="AU72" s="10" t="s">
        <v>3053</v>
      </c>
      <c r="AV72" s="10" t="s">
        <v>106</v>
      </c>
      <c r="AX72" s="10" t="s">
        <v>3024</v>
      </c>
      <c r="AY72" s="10" t="s">
        <v>106</v>
      </c>
      <c r="BA72" s="10" t="s">
        <v>3054</v>
      </c>
      <c r="BB72" s="10" t="s">
        <v>106</v>
      </c>
      <c r="BD72" s="10" t="s">
        <v>3029</v>
      </c>
      <c r="BM72" s="10" t="s">
        <v>419</v>
      </c>
      <c r="BN72" s="10" t="s">
        <v>3055</v>
      </c>
      <c r="BP72" s="10" t="s">
        <v>3024</v>
      </c>
      <c r="BR72" s="10" t="s">
        <v>419</v>
      </c>
      <c r="BS72" s="10" t="s">
        <v>3013</v>
      </c>
      <c r="BU72" s="10" t="s">
        <v>3007</v>
      </c>
      <c r="BW72" s="10" t="s">
        <v>106</v>
      </c>
      <c r="BY72" s="10" t="s">
        <v>3024</v>
      </c>
      <c r="CM72" s="10" t="s">
        <v>419</v>
      </c>
      <c r="CN72" s="10" t="s">
        <v>3013</v>
      </c>
      <c r="CP72" s="10" t="s">
        <v>3013</v>
      </c>
      <c r="CW72" s="10" t="s">
        <v>106</v>
      </c>
      <c r="CY72" s="10" t="s">
        <v>3004</v>
      </c>
      <c r="CZ72" s="10" t="s">
        <v>106</v>
      </c>
      <c r="DB72" s="10" t="s">
        <v>3011</v>
      </c>
      <c r="DC72" s="10" t="s">
        <v>106</v>
      </c>
      <c r="DE72" s="10" t="s">
        <v>3012</v>
      </c>
      <c r="DF72" s="10" t="s">
        <v>106</v>
      </c>
      <c r="DH72" s="10" t="s">
        <v>3015</v>
      </c>
      <c r="DI72" s="10" t="s">
        <v>106</v>
      </c>
      <c r="DK72" s="10" t="s">
        <v>3020</v>
      </c>
      <c r="DL72" s="10" t="s">
        <v>116</v>
      </c>
      <c r="DM72" s="10">
        <v>89475599</v>
      </c>
      <c r="DN72" s="10" t="s">
        <v>1147</v>
      </c>
      <c r="DO72" s="10" t="s">
        <v>1151</v>
      </c>
      <c r="DQ72" s="10">
        <v>71</v>
      </c>
    </row>
    <row r="73" spans="1:121" hidden="1" x14ac:dyDescent="0.3">
      <c r="A73" s="10" t="s">
        <v>1153</v>
      </c>
      <c r="B73" s="10" t="s">
        <v>1154</v>
      </c>
      <c r="C73" s="10" t="s">
        <v>939</v>
      </c>
      <c r="D73" s="10" t="s">
        <v>3051</v>
      </c>
      <c r="E73" s="10" t="s">
        <v>246</v>
      </c>
      <c r="G73" s="10" t="s">
        <v>939</v>
      </c>
      <c r="H73" s="10" t="s">
        <v>2409</v>
      </c>
      <c r="I73" s="10" t="s">
        <v>294</v>
      </c>
      <c r="J73" s="10" t="s">
        <v>294</v>
      </c>
      <c r="K73" s="10" t="s">
        <v>294</v>
      </c>
      <c r="M73" s="10" t="s">
        <v>1155</v>
      </c>
      <c r="N73" s="10" t="s">
        <v>2998</v>
      </c>
      <c r="O73" s="10" t="s">
        <v>2999</v>
      </c>
      <c r="P73" s="10" t="s">
        <v>2999</v>
      </c>
      <c r="Q73" s="10" t="s">
        <v>2999</v>
      </c>
      <c r="R73" s="10" t="s">
        <v>2999</v>
      </c>
      <c r="S73" s="10" t="s">
        <v>2999</v>
      </c>
      <c r="T73" s="10" t="s">
        <v>2998</v>
      </c>
      <c r="U73" s="10" t="s">
        <v>2998</v>
      </c>
      <c r="V73" s="10" t="s">
        <v>2998</v>
      </c>
      <c r="W73" s="10" t="s">
        <v>2998</v>
      </c>
      <c r="X73" s="10" t="s">
        <v>2999</v>
      </c>
      <c r="Y73" s="10" t="s">
        <v>2998</v>
      </c>
      <c r="Z73" s="10" t="s">
        <v>2998</v>
      </c>
      <c r="AA73" s="10" t="s">
        <v>2999</v>
      </c>
      <c r="AB73" s="10" t="s">
        <v>2998</v>
      </c>
      <c r="AC73" s="10" t="s">
        <v>2998</v>
      </c>
      <c r="AD73" s="10" t="s">
        <v>2999</v>
      </c>
      <c r="AE73" s="10" t="s">
        <v>2999</v>
      </c>
      <c r="AF73" s="10" t="s">
        <v>2999</v>
      </c>
      <c r="AG73" s="10" t="s">
        <v>2999</v>
      </c>
      <c r="AH73" s="10" t="s">
        <v>2999</v>
      </c>
      <c r="AI73" s="10" t="s">
        <v>2998</v>
      </c>
      <c r="AM73" s="10" t="s">
        <v>106</v>
      </c>
      <c r="AO73" s="10" t="s">
        <v>3012</v>
      </c>
      <c r="AP73" s="10" t="s">
        <v>106</v>
      </c>
      <c r="AR73" s="10" t="s">
        <v>3047</v>
      </c>
      <c r="AS73" s="10" t="s">
        <v>106</v>
      </c>
      <c r="AU73" s="10" t="s">
        <v>3056</v>
      </c>
      <c r="AV73" s="10" t="s">
        <v>106</v>
      </c>
      <c r="AX73" s="10" t="s">
        <v>3024</v>
      </c>
      <c r="AY73" s="10" t="s">
        <v>106</v>
      </c>
      <c r="BA73" s="10" t="s">
        <v>3057</v>
      </c>
      <c r="BR73" s="10" t="s">
        <v>419</v>
      </c>
      <c r="BS73" s="10" t="s">
        <v>3057</v>
      </c>
      <c r="BU73" s="10" t="s">
        <v>3058</v>
      </c>
      <c r="CJ73" s="10" t="s">
        <v>106</v>
      </c>
      <c r="CL73" s="10" t="s">
        <v>3003</v>
      </c>
      <c r="CM73" s="10" t="s">
        <v>419</v>
      </c>
      <c r="CN73" s="10" t="s">
        <v>3013</v>
      </c>
      <c r="CP73" s="10" t="s">
        <v>3013</v>
      </c>
      <c r="CW73" s="10" t="s">
        <v>106</v>
      </c>
      <c r="CY73" s="10" t="s">
        <v>3004</v>
      </c>
      <c r="CZ73" s="10" t="s">
        <v>106</v>
      </c>
      <c r="DB73" s="10" t="s">
        <v>3003</v>
      </c>
      <c r="DC73" s="10" t="s">
        <v>106</v>
      </c>
      <c r="DE73" s="10" t="s">
        <v>3024</v>
      </c>
      <c r="DF73" s="10" t="s">
        <v>106</v>
      </c>
      <c r="DH73" s="10" t="s">
        <v>3007</v>
      </c>
      <c r="DL73" s="10" t="s">
        <v>107</v>
      </c>
      <c r="DM73" s="10">
        <v>89475600</v>
      </c>
      <c r="DN73" s="10" t="s">
        <v>1152</v>
      </c>
      <c r="DO73" s="10" t="s">
        <v>1156</v>
      </c>
      <c r="DQ73" s="10">
        <v>72</v>
      </c>
    </row>
    <row r="74" spans="1:121" hidden="1" x14ac:dyDescent="0.3">
      <c r="A74" s="10" t="s">
        <v>1158</v>
      </c>
      <c r="B74" s="10" t="s">
        <v>1159</v>
      </c>
      <c r="C74" s="10" t="s">
        <v>1111</v>
      </c>
      <c r="D74" s="10" t="s">
        <v>3059</v>
      </c>
      <c r="E74" s="10" t="s">
        <v>244</v>
      </c>
      <c r="G74" s="10" t="s">
        <v>1111</v>
      </c>
      <c r="H74" s="10" t="s">
        <v>2598</v>
      </c>
      <c r="I74" s="10" t="s">
        <v>2458</v>
      </c>
      <c r="J74" s="10" t="s">
        <v>2458</v>
      </c>
      <c r="K74" s="10" t="s">
        <v>408</v>
      </c>
      <c r="M74" s="10" t="s">
        <v>767</v>
      </c>
      <c r="N74" s="10" t="s">
        <v>2999</v>
      </c>
      <c r="O74" s="10" t="s">
        <v>2999</v>
      </c>
      <c r="P74" s="10" t="s">
        <v>2999</v>
      </c>
      <c r="Q74" s="10" t="s">
        <v>2999</v>
      </c>
      <c r="R74" s="10" t="s">
        <v>2999</v>
      </c>
      <c r="S74" s="10" t="s">
        <v>2999</v>
      </c>
      <c r="T74" s="10" t="s">
        <v>2999</v>
      </c>
      <c r="U74" s="10" t="s">
        <v>2999</v>
      </c>
      <c r="V74" s="10" t="s">
        <v>2999</v>
      </c>
      <c r="W74" s="10" t="s">
        <v>2999</v>
      </c>
      <c r="X74" s="10" t="s">
        <v>2999</v>
      </c>
      <c r="Y74" s="10" t="s">
        <v>2999</v>
      </c>
      <c r="Z74" s="10" t="s">
        <v>2999</v>
      </c>
      <c r="AA74" s="10" t="s">
        <v>2999</v>
      </c>
      <c r="AB74" s="10" t="s">
        <v>2999</v>
      </c>
      <c r="AC74" s="10" t="s">
        <v>2999</v>
      </c>
      <c r="AD74" s="10" t="s">
        <v>2999</v>
      </c>
      <c r="AE74" s="10" t="s">
        <v>2999</v>
      </c>
      <c r="AF74" s="10" t="s">
        <v>2999</v>
      </c>
      <c r="AG74" s="10" t="s">
        <v>2999</v>
      </c>
      <c r="AH74" s="10" t="s">
        <v>2999</v>
      </c>
      <c r="AI74" s="10" t="s">
        <v>2999</v>
      </c>
      <c r="AJ74" s="10" t="s">
        <v>106</v>
      </c>
      <c r="AL74" s="10" t="s">
        <v>3016</v>
      </c>
      <c r="AM74" s="10" t="s">
        <v>106</v>
      </c>
      <c r="AO74" s="10" t="s">
        <v>3016</v>
      </c>
      <c r="AP74" s="10" t="s">
        <v>416</v>
      </c>
      <c r="AQ74" s="10" t="s">
        <v>3060</v>
      </c>
      <c r="AR74" s="10" t="s">
        <v>3061</v>
      </c>
      <c r="AS74" s="10" t="s">
        <v>106</v>
      </c>
      <c r="AU74" s="10" t="s">
        <v>3056</v>
      </c>
      <c r="AV74" s="10" t="s">
        <v>106</v>
      </c>
      <c r="AX74" s="10" t="s">
        <v>3032</v>
      </c>
      <c r="AY74" s="10" t="s">
        <v>106</v>
      </c>
      <c r="BA74" s="10" t="s">
        <v>3062</v>
      </c>
      <c r="BB74" s="10" t="s">
        <v>106</v>
      </c>
      <c r="BD74" s="10" t="s">
        <v>3053</v>
      </c>
      <c r="BE74" s="10" t="s">
        <v>416</v>
      </c>
      <c r="BF74" s="10" t="s">
        <v>3036</v>
      </c>
      <c r="BG74" s="10" t="s">
        <v>3029</v>
      </c>
      <c r="BH74" s="10" t="s">
        <v>420</v>
      </c>
      <c r="BJ74" s="10" t="s">
        <v>3007</v>
      </c>
      <c r="BK74" s="10" t="s">
        <v>3009</v>
      </c>
      <c r="BM74" s="10" t="s">
        <v>420</v>
      </c>
      <c r="BO74" s="10" t="s">
        <v>3007</v>
      </c>
      <c r="BP74" s="10" t="s">
        <v>3009</v>
      </c>
      <c r="BR74" s="10" t="s">
        <v>420</v>
      </c>
      <c r="BT74" s="10" t="s">
        <v>3007</v>
      </c>
      <c r="BU74" s="10" t="s">
        <v>3008</v>
      </c>
      <c r="BW74" s="10" t="s">
        <v>106</v>
      </c>
      <c r="BY74" s="10" t="s">
        <v>3013</v>
      </c>
      <c r="BZ74" s="10" t="s">
        <v>420</v>
      </c>
      <c r="CB74" s="10" t="s">
        <v>3007</v>
      </c>
      <c r="CC74" s="10" t="s">
        <v>3017</v>
      </c>
      <c r="CE74" s="10" t="s">
        <v>420</v>
      </c>
      <c r="CG74" s="10" t="s">
        <v>3013</v>
      </c>
      <c r="CH74" s="10" t="s">
        <v>3007</v>
      </c>
      <c r="CJ74" s="10" t="s">
        <v>106</v>
      </c>
      <c r="CL74" s="10" t="s">
        <v>3063</v>
      </c>
      <c r="CM74" s="10" t="s">
        <v>420</v>
      </c>
      <c r="CO74" s="10" t="s">
        <v>3007</v>
      </c>
      <c r="CP74" s="10" t="s">
        <v>3008</v>
      </c>
      <c r="CR74" s="10" t="s">
        <v>420</v>
      </c>
      <c r="CT74" s="10" t="s">
        <v>3007</v>
      </c>
      <c r="CU74" s="10" t="s">
        <v>3009</v>
      </c>
      <c r="CW74" s="10" t="s">
        <v>106</v>
      </c>
      <c r="CY74" s="10" t="s">
        <v>3009</v>
      </c>
      <c r="CZ74" s="10" t="s">
        <v>106</v>
      </c>
      <c r="DB74" s="10" t="s">
        <v>3003</v>
      </c>
      <c r="DC74" s="10" t="s">
        <v>106</v>
      </c>
      <c r="DE74" s="10" t="s">
        <v>3032</v>
      </c>
      <c r="DF74" s="10" t="s">
        <v>106</v>
      </c>
      <c r="DH74" s="10" t="s">
        <v>3007</v>
      </c>
      <c r="DI74" s="10" t="s">
        <v>106</v>
      </c>
      <c r="DK74" s="10" t="s">
        <v>3011</v>
      </c>
      <c r="DL74" s="10" t="s">
        <v>1160</v>
      </c>
      <c r="DM74" s="10">
        <v>89499915</v>
      </c>
      <c r="DN74" s="10" t="s">
        <v>1157</v>
      </c>
      <c r="DO74" s="10" t="s">
        <v>1161</v>
      </c>
      <c r="DQ74" s="10">
        <v>73</v>
      </c>
    </row>
    <row r="75" spans="1:121" hidden="1" x14ac:dyDescent="0.3">
      <c r="A75" s="10" t="s">
        <v>1163</v>
      </c>
      <c r="B75" s="10" t="s">
        <v>1164</v>
      </c>
      <c r="C75" s="10" t="s">
        <v>1111</v>
      </c>
      <c r="D75" s="10" t="s">
        <v>3064</v>
      </c>
      <c r="E75" s="10" t="s">
        <v>244</v>
      </c>
      <c r="G75" s="10" t="s">
        <v>1111</v>
      </c>
      <c r="H75" s="10" t="s">
        <v>2598</v>
      </c>
      <c r="I75" s="10" t="s">
        <v>2458</v>
      </c>
      <c r="J75" s="10" t="s">
        <v>2458</v>
      </c>
      <c r="K75" s="10" t="s">
        <v>408</v>
      </c>
      <c r="M75" s="10" t="s">
        <v>767</v>
      </c>
      <c r="N75" s="10" t="s">
        <v>2999</v>
      </c>
      <c r="O75" s="10" t="s">
        <v>2999</v>
      </c>
      <c r="P75" s="10" t="s">
        <v>2999</v>
      </c>
      <c r="Q75" s="10" t="s">
        <v>2999</v>
      </c>
      <c r="R75" s="10" t="s">
        <v>2999</v>
      </c>
      <c r="S75" s="10" t="s">
        <v>2999</v>
      </c>
      <c r="T75" s="10" t="s">
        <v>2999</v>
      </c>
      <c r="U75" s="10" t="s">
        <v>2999</v>
      </c>
      <c r="V75" s="10" t="s">
        <v>2999</v>
      </c>
      <c r="W75" s="10" t="s">
        <v>2999</v>
      </c>
      <c r="X75" s="10" t="s">
        <v>2999</v>
      </c>
      <c r="Y75" s="10" t="s">
        <v>2999</v>
      </c>
      <c r="Z75" s="10" t="s">
        <v>2999</v>
      </c>
      <c r="AA75" s="10" t="s">
        <v>2999</v>
      </c>
      <c r="AB75" s="10" t="s">
        <v>2999</v>
      </c>
      <c r="AC75" s="10" t="s">
        <v>2999</v>
      </c>
      <c r="AD75" s="10" t="s">
        <v>2999</v>
      </c>
      <c r="AE75" s="10" t="s">
        <v>2999</v>
      </c>
      <c r="AF75" s="10" t="s">
        <v>2999</v>
      </c>
      <c r="AG75" s="10" t="s">
        <v>2999</v>
      </c>
      <c r="AH75" s="10" t="s">
        <v>2999</v>
      </c>
      <c r="AI75" s="10" t="s">
        <v>2999</v>
      </c>
      <c r="AJ75" s="10" t="s">
        <v>106</v>
      </c>
      <c r="AL75" s="10" t="s">
        <v>3016</v>
      </c>
      <c r="AM75" s="10" t="s">
        <v>106</v>
      </c>
      <c r="AO75" s="10" t="s">
        <v>3024</v>
      </c>
      <c r="AP75" s="10" t="s">
        <v>106</v>
      </c>
      <c r="AR75" s="10" t="s">
        <v>3029</v>
      </c>
      <c r="AS75" s="10" t="s">
        <v>106</v>
      </c>
      <c r="AU75" s="10" t="s">
        <v>3061</v>
      </c>
      <c r="AV75" s="10" t="s">
        <v>106</v>
      </c>
      <c r="AX75" s="10" t="s">
        <v>3024</v>
      </c>
      <c r="AY75" s="10" t="s">
        <v>106</v>
      </c>
      <c r="BA75" s="10" t="s">
        <v>3054</v>
      </c>
      <c r="BB75" s="10" t="s">
        <v>106</v>
      </c>
      <c r="BD75" s="10" t="s">
        <v>3032</v>
      </c>
      <c r="BE75" s="10" t="s">
        <v>106</v>
      </c>
      <c r="BG75" s="10" t="s">
        <v>3065</v>
      </c>
      <c r="BH75" s="10" t="s">
        <v>420</v>
      </c>
      <c r="BJ75" s="10" t="s">
        <v>3007</v>
      </c>
      <c r="BK75" s="10" t="s">
        <v>3008</v>
      </c>
      <c r="BM75" s="10" t="s">
        <v>420</v>
      </c>
      <c r="BO75" s="10" t="s">
        <v>3013</v>
      </c>
      <c r="BP75" s="10" t="s">
        <v>3009</v>
      </c>
      <c r="BR75" s="10" t="s">
        <v>420</v>
      </c>
      <c r="BT75" s="10" t="s">
        <v>3007</v>
      </c>
      <c r="BU75" s="10" t="s">
        <v>3008</v>
      </c>
      <c r="BW75" s="10" t="s">
        <v>106</v>
      </c>
      <c r="BY75" s="10" t="s">
        <v>3003</v>
      </c>
      <c r="BZ75" s="10" t="s">
        <v>420</v>
      </c>
      <c r="CB75" s="10" t="s">
        <v>3007</v>
      </c>
      <c r="CC75" s="10" t="s">
        <v>3008</v>
      </c>
      <c r="CE75" s="10" t="s">
        <v>420</v>
      </c>
      <c r="CG75" s="10" t="s">
        <v>3007</v>
      </c>
      <c r="CH75" s="10" t="s">
        <v>3009</v>
      </c>
      <c r="CJ75" s="10" t="s">
        <v>106</v>
      </c>
      <c r="CL75" s="10" t="s">
        <v>3066</v>
      </c>
      <c r="CM75" s="10" t="s">
        <v>420</v>
      </c>
      <c r="CO75" s="10" t="s">
        <v>3004</v>
      </c>
      <c r="CP75" s="10" t="s">
        <v>3009</v>
      </c>
      <c r="CR75" s="10" t="s">
        <v>420</v>
      </c>
      <c r="CT75" s="10" t="s">
        <v>3006</v>
      </c>
      <c r="CU75" s="10" t="s">
        <v>3000</v>
      </c>
      <c r="CW75" s="10" t="s">
        <v>106</v>
      </c>
      <c r="CY75" s="10" t="s">
        <v>3009</v>
      </c>
      <c r="CZ75" s="10" t="s">
        <v>106</v>
      </c>
      <c r="DB75" s="10" t="s">
        <v>3003</v>
      </c>
      <c r="DC75" s="10" t="s">
        <v>106</v>
      </c>
      <c r="DE75" s="10" t="s">
        <v>3032</v>
      </c>
      <c r="DF75" s="10" t="s">
        <v>106</v>
      </c>
      <c r="DH75" s="10" t="s">
        <v>3000</v>
      </c>
      <c r="DI75" s="10" t="s">
        <v>106</v>
      </c>
      <c r="DK75" s="10" t="s">
        <v>3010</v>
      </c>
      <c r="DL75" s="10" t="s">
        <v>1165</v>
      </c>
      <c r="DM75" s="10">
        <v>89503066</v>
      </c>
      <c r="DN75" s="10" t="s">
        <v>1162</v>
      </c>
      <c r="DO75" s="10" t="s">
        <v>1166</v>
      </c>
      <c r="DQ75" s="10">
        <v>74</v>
      </c>
    </row>
    <row r="76" spans="1:121" hidden="1" x14ac:dyDescent="0.3">
      <c r="A76" s="10" t="s">
        <v>1168</v>
      </c>
      <c r="B76" s="10" t="s">
        <v>1169</v>
      </c>
      <c r="C76" s="10" t="s">
        <v>1111</v>
      </c>
      <c r="D76" s="10" t="s">
        <v>3002</v>
      </c>
      <c r="E76" s="10" t="s">
        <v>244</v>
      </c>
      <c r="G76" s="10" t="s">
        <v>1111</v>
      </c>
      <c r="H76" s="10" t="s">
        <v>2598</v>
      </c>
      <c r="I76" s="10" t="s">
        <v>2458</v>
      </c>
      <c r="J76" s="10" t="s">
        <v>2458</v>
      </c>
      <c r="K76" s="10" t="s">
        <v>408</v>
      </c>
      <c r="M76" s="10" t="s">
        <v>764</v>
      </c>
      <c r="N76" s="10" t="s">
        <v>2999</v>
      </c>
      <c r="O76" s="10" t="s">
        <v>2999</v>
      </c>
      <c r="P76" s="10" t="s">
        <v>2999</v>
      </c>
      <c r="Q76" s="10" t="s">
        <v>2999</v>
      </c>
      <c r="R76" s="10" t="s">
        <v>2999</v>
      </c>
      <c r="S76" s="10" t="s">
        <v>2999</v>
      </c>
      <c r="T76" s="10" t="s">
        <v>2999</v>
      </c>
      <c r="U76" s="10" t="s">
        <v>2999</v>
      </c>
      <c r="V76" s="10" t="s">
        <v>2998</v>
      </c>
      <c r="W76" s="10" t="s">
        <v>2998</v>
      </c>
      <c r="X76" s="10" t="s">
        <v>2999</v>
      </c>
      <c r="Y76" s="10" t="s">
        <v>2998</v>
      </c>
      <c r="Z76" s="10" t="s">
        <v>2998</v>
      </c>
      <c r="AA76" s="10" t="s">
        <v>2999</v>
      </c>
      <c r="AB76" s="10" t="s">
        <v>2999</v>
      </c>
      <c r="AC76" s="10" t="s">
        <v>2998</v>
      </c>
      <c r="AD76" s="10" t="s">
        <v>2999</v>
      </c>
      <c r="AE76" s="10" t="s">
        <v>2999</v>
      </c>
      <c r="AF76" s="10" t="s">
        <v>2999</v>
      </c>
      <c r="AG76" s="10" t="s">
        <v>2999</v>
      </c>
      <c r="AH76" s="10" t="s">
        <v>2998</v>
      </c>
      <c r="AI76" s="10" t="s">
        <v>2998</v>
      </c>
      <c r="AJ76" s="10" t="s">
        <v>106</v>
      </c>
      <c r="AL76" s="10" t="s">
        <v>3015</v>
      </c>
      <c r="AM76" s="10" t="s">
        <v>106</v>
      </c>
      <c r="AO76" s="10" t="s">
        <v>3003</v>
      </c>
      <c r="AP76" s="10" t="s">
        <v>106</v>
      </c>
      <c r="AR76" s="10" t="s">
        <v>3032</v>
      </c>
      <c r="AS76" s="10" t="s">
        <v>106</v>
      </c>
      <c r="AU76" s="10" t="s">
        <v>3056</v>
      </c>
      <c r="AV76" s="10" t="s">
        <v>106</v>
      </c>
      <c r="AX76" s="10" t="s">
        <v>3026</v>
      </c>
      <c r="AY76" s="10" t="s">
        <v>106</v>
      </c>
      <c r="BA76" s="10" t="s">
        <v>3054</v>
      </c>
      <c r="BB76" s="10" t="s">
        <v>106</v>
      </c>
      <c r="BD76" s="10" t="s">
        <v>3067</v>
      </c>
      <c r="BE76" s="10" t="s">
        <v>106</v>
      </c>
      <c r="BG76" s="10" t="s">
        <v>3053</v>
      </c>
      <c r="BR76" s="10" t="s">
        <v>420</v>
      </c>
      <c r="BT76" s="10" t="s">
        <v>3007</v>
      </c>
      <c r="BU76" s="10" t="s">
        <v>3013</v>
      </c>
      <c r="CJ76" s="10" t="s">
        <v>106</v>
      </c>
      <c r="CL76" s="10" t="s">
        <v>3068</v>
      </c>
      <c r="CM76" s="10" t="s">
        <v>420</v>
      </c>
      <c r="CO76" s="10" t="s">
        <v>3004</v>
      </c>
      <c r="CP76" s="10" t="s">
        <v>3009</v>
      </c>
      <c r="CR76" s="10" t="s">
        <v>422</v>
      </c>
      <c r="CV76" s="10" t="s">
        <v>3000</v>
      </c>
      <c r="CW76" s="10" t="s">
        <v>106</v>
      </c>
      <c r="CY76" s="10" t="s">
        <v>3004</v>
      </c>
      <c r="CZ76" s="10" t="s">
        <v>106</v>
      </c>
      <c r="DB76" s="10" t="s">
        <v>3069</v>
      </c>
      <c r="DC76" s="10" t="s">
        <v>106</v>
      </c>
      <c r="DE76" s="10" t="s">
        <v>3012</v>
      </c>
      <c r="DL76" s="10" t="s">
        <v>1170</v>
      </c>
      <c r="DM76" s="10">
        <v>89528680</v>
      </c>
      <c r="DN76" s="10" t="s">
        <v>1167</v>
      </c>
      <c r="DO76" s="10" t="s">
        <v>1171</v>
      </c>
      <c r="DQ76" s="10">
        <v>75</v>
      </c>
    </row>
    <row r="77" spans="1:121" hidden="1" x14ac:dyDescent="0.3">
      <c r="A77" s="10" t="s">
        <v>1173</v>
      </c>
      <c r="B77" s="10" t="s">
        <v>1174</v>
      </c>
      <c r="C77" s="10" t="s">
        <v>1111</v>
      </c>
      <c r="D77" s="10" t="s">
        <v>3002</v>
      </c>
      <c r="E77" s="10" t="s">
        <v>244</v>
      </c>
      <c r="G77" s="10" t="s">
        <v>1111</v>
      </c>
      <c r="H77" s="10" t="s">
        <v>2598</v>
      </c>
      <c r="I77" s="10" t="s">
        <v>2458</v>
      </c>
      <c r="J77" s="10" t="s">
        <v>2458</v>
      </c>
      <c r="K77" s="10" t="s">
        <v>408</v>
      </c>
      <c r="M77" s="10" t="s">
        <v>110</v>
      </c>
      <c r="N77" s="10" t="s">
        <v>2998</v>
      </c>
      <c r="O77" s="10" t="s">
        <v>2998</v>
      </c>
      <c r="P77" s="10" t="s">
        <v>2998</v>
      </c>
      <c r="Q77" s="10" t="s">
        <v>2998</v>
      </c>
      <c r="R77" s="10" t="s">
        <v>2998</v>
      </c>
      <c r="S77" s="10" t="s">
        <v>2998</v>
      </c>
      <c r="T77" s="10" t="s">
        <v>2998</v>
      </c>
      <c r="U77" s="10" t="s">
        <v>2998</v>
      </c>
      <c r="V77" s="10" t="s">
        <v>2998</v>
      </c>
      <c r="W77" s="10" t="s">
        <v>2998</v>
      </c>
      <c r="X77" s="10" t="s">
        <v>2998</v>
      </c>
      <c r="Y77" s="10" t="s">
        <v>2998</v>
      </c>
      <c r="Z77" s="10" t="s">
        <v>2998</v>
      </c>
      <c r="AA77" s="10" t="s">
        <v>2998</v>
      </c>
      <c r="AB77" s="10" t="s">
        <v>2998</v>
      </c>
      <c r="AC77" s="10" t="s">
        <v>2998</v>
      </c>
      <c r="AD77" s="10" t="s">
        <v>2998</v>
      </c>
      <c r="AE77" s="10" t="s">
        <v>2998</v>
      </c>
      <c r="AF77" s="10" t="s">
        <v>2998</v>
      </c>
      <c r="AG77" s="10" t="s">
        <v>2998</v>
      </c>
      <c r="AH77" s="10" t="s">
        <v>2999</v>
      </c>
      <c r="AI77" s="10" t="s">
        <v>2998</v>
      </c>
      <c r="DF77" s="10" t="s">
        <v>106</v>
      </c>
      <c r="DH77" s="10" t="s">
        <v>3000</v>
      </c>
      <c r="DL77" s="10" t="s">
        <v>1175</v>
      </c>
      <c r="DM77" s="10">
        <v>89528695</v>
      </c>
      <c r="DN77" s="10" t="s">
        <v>1172</v>
      </c>
      <c r="DO77" s="10" t="s">
        <v>1176</v>
      </c>
      <c r="DQ77" s="10">
        <v>76</v>
      </c>
    </row>
    <row r="78" spans="1:121" hidden="1" x14ac:dyDescent="0.3">
      <c r="A78" s="10" t="s">
        <v>1178</v>
      </c>
      <c r="B78" s="10" t="s">
        <v>1179</v>
      </c>
      <c r="C78" s="10" t="s">
        <v>1111</v>
      </c>
      <c r="D78" s="10" t="s">
        <v>3070</v>
      </c>
      <c r="E78" s="10" t="s">
        <v>244</v>
      </c>
      <c r="G78" s="10" t="s">
        <v>1111</v>
      </c>
      <c r="H78" s="10" t="s">
        <v>2598</v>
      </c>
      <c r="I78" s="10" t="s">
        <v>2458</v>
      </c>
      <c r="J78" s="10" t="s">
        <v>2458</v>
      </c>
      <c r="K78" s="10" t="s">
        <v>408</v>
      </c>
      <c r="M78" s="10" t="s">
        <v>767</v>
      </c>
      <c r="N78" s="10" t="s">
        <v>2999</v>
      </c>
      <c r="O78" s="10" t="s">
        <v>2999</v>
      </c>
      <c r="P78" s="10" t="s">
        <v>2999</v>
      </c>
      <c r="Q78" s="10" t="s">
        <v>2999</v>
      </c>
      <c r="R78" s="10" t="s">
        <v>2999</v>
      </c>
      <c r="S78" s="10" t="s">
        <v>2999</v>
      </c>
      <c r="T78" s="10" t="s">
        <v>2999</v>
      </c>
      <c r="U78" s="10" t="s">
        <v>2999</v>
      </c>
      <c r="V78" s="10" t="s">
        <v>2999</v>
      </c>
      <c r="W78" s="10" t="s">
        <v>2999</v>
      </c>
      <c r="X78" s="10" t="s">
        <v>2999</v>
      </c>
      <c r="Y78" s="10" t="s">
        <v>2999</v>
      </c>
      <c r="Z78" s="10" t="s">
        <v>2999</v>
      </c>
      <c r="AA78" s="10" t="s">
        <v>2999</v>
      </c>
      <c r="AB78" s="10" t="s">
        <v>2999</v>
      </c>
      <c r="AC78" s="10" t="s">
        <v>2999</v>
      </c>
      <c r="AD78" s="10" t="s">
        <v>2999</v>
      </c>
      <c r="AE78" s="10" t="s">
        <v>2999</v>
      </c>
      <c r="AF78" s="10" t="s">
        <v>2999</v>
      </c>
      <c r="AG78" s="10" t="s">
        <v>2999</v>
      </c>
      <c r="AH78" s="10" t="s">
        <v>2999</v>
      </c>
      <c r="AI78" s="10" t="s">
        <v>2999</v>
      </c>
      <c r="AJ78" s="10" t="s">
        <v>106</v>
      </c>
      <c r="AL78" s="10" t="s">
        <v>3013</v>
      </c>
      <c r="AM78" s="10" t="s">
        <v>106</v>
      </c>
      <c r="AO78" s="10" t="s">
        <v>3016</v>
      </c>
      <c r="AP78" s="10" t="s">
        <v>106</v>
      </c>
      <c r="AR78" s="10" t="s">
        <v>3053</v>
      </c>
      <c r="AS78" s="10" t="s">
        <v>106</v>
      </c>
      <c r="AU78" s="10" t="s">
        <v>3061</v>
      </c>
      <c r="AV78" s="10" t="s">
        <v>106</v>
      </c>
      <c r="AX78" s="10" t="s">
        <v>3024</v>
      </c>
      <c r="AY78" s="10" t="s">
        <v>106</v>
      </c>
      <c r="BA78" s="10" t="s">
        <v>3054</v>
      </c>
      <c r="BB78" s="10" t="s">
        <v>106</v>
      </c>
      <c r="BD78" s="10" t="s">
        <v>3032</v>
      </c>
      <c r="BE78" s="10" t="s">
        <v>106</v>
      </c>
      <c r="BG78" s="10" t="s">
        <v>3065</v>
      </c>
      <c r="BH78" s="10" t="s">
        <v>419</v>
      </c>
      <c r="BI78" s="10" t="s">
        <v>3041</v>
      </c>
      <c r="BK78" s="10" t="s">
        <v>3009</v>
      </c>
      <c r="BM78" s="10" t="s">
        <v>419</v>
      </c>
      <c r="BN78" s="10" t="s">
        <v>3007</v>
      </c>
      <c r="BP78" s="10" t="s">
        <v>3007</v>
      </c>
      <c r="BR78" s="10" t="s">
        <v>419</v>
      </c>
      <c r="BS78" s="10" t="s">
        <v>3007</v>
      </c>
      <c r="BU78" s="10" t="s">
        <v>3008</v>
      </c>
      <c r="BW78" s="10" t="s">
        <v>106</v>
      </c>
      <c r="BY78" s="10" t="s">
        <v>3003</v>
      </c>
      <c r="BZ78" s="10" t="s">
        <v>419</v>
      </c>
      <c r="CA78" s="10" t="s">
        <v>3007</v>
      </c>
      <c r="CC78" s="10" t="s">
        <v>3017</v>
      </c>
      <c r="CE78" s="10" t="s">
        <v>419</v>
      </c>
      <c r="CF78" s="10" t="s">
        <v>3006</v>
      </c>
      <c r="CH78" s="10" t="s">
        <v>3004</v>
      </c>
      <c r="CJ78" s="10" t="s">
        <v>106</v>
      </c>
      <c r="CL78" s="10" t="s">
        <v>3003</v>
      </c>
      <c r="CM78" s="10" t="s">
        <v>422</v>
      </c>
      <c r="CQ78" s="10" t="s">
        <v>3003</v>
      </c>
      <c r="CR78" s="10" t="s">
        <v>419</v>
      </c>
      <c r="CS78" s="10" t="s">
        <v>3006</v>
      </c>
      <c r="CU78" s="10" t="s">
        <v>3000</v>
      </c>
      <c r="CW78" s="10" t="s">
        <v>106</v>
      </c>
      <c r="CY78" s="10" t="s">
        <v>3004</v>
      </c>
      <c r="CZ78" s="10" t="s">
        <v>106</v>
      </c>
      <c r="DB78" s="10" t="s">
        <v>3003</v>
      </c>
      <c r="DC78" s="10" t="s">
        <v>106</v>
      </c>
      <c r="DE78" s="10" t="s">
        <v>3032</v>
      </c>
      <c r="DF78" s="10" t="s">
        <v>106</v>
      </c>
      <c r="DH78" s="10" t="s">
        <v>3007</v>
      </c>
      <c r="DI78" s="10" t="s">
        <v>106</v>
      </c>
      <c r="DK78" s="10" t="s">
        <v>3011</v>
      </c>
      <c r="DL78" s="10" t="s">
        <v>1180</v>
      </c>
      <c r="DM78" s="10">
        <v>89528714</v>
      </c>
      <c r="DN78" s="10" t="s">
        <v>1177</v>
      </c>
      <c r="DO78" s="10" t="s">
        <v>1181</v>
      </c>
      <c r="DQ78" s="10">
        <v>77</v>
      </c>
    </row>
    <row r="79" spans="1:121" hidden="1" x14ac:dyDescent="0.3">
      <c r="A79" s="10" t="s">
        <v>1183</v>
      </c>
      <c r="B79" s="10" t="s">
        <v>1184</v>
      </c>
      <c r="C79" s="10" t="s">
        <v>1111</v>
      </c>
      <c r="D79" s="10" t="s">
        <v>3071</v>
      </c>
      <c r="E79" s="10" t="s">
        <v>244</v>
      </c>
      <c r="G79" s="10" t="s">
        <v>1111</v>
      </c>
      <c r="H79" s="10" t="s">
        <v>2598</v>
      </c>
      <c r="I79" s="10" t="s">
        <v>2458</v>
      </c>
      <c r="J79" s="10" t="s">
        <v>2458</v>
      </c>
      <c r="K79" s="10" t="s">
        <v>408</v>
      </c>
      <c r="M79" s="10" t="s">
        <v>767</v>
      </c>
      <c r="N79" s="10" t="s">
        <v>2999</v>
      </c>
      <c r="O79" s="10" t="s">
        <v>2999</v>
      </c>
      <c r="P79" s="10" t="s">
        <v>2999</v>
      </c>
      <c r="Q79" s="10" t="s">
        <v>2999</v>
      </c>
      <c r="R79" s="10" t="s">
        <v>2999</v>
      </c>
      <c r="S79" s="10" t="s">
        <v>2999</v>
      </c>
      <c r="T79" s="10" t="s">
        <v>2999</v>
      </c>
      <c r="U79" s="10" t="s">
        <v>2999</v>
      </c>
      <c r="V79" s="10" t="s">
        <v>2999</v>
      </c>
      <c r="W79" s="10" t="s">
        <v>2999</v>
      </c>
      <c r="X79" s="10" t="s">
        <v>2999</v>
      </c>
      <c r="Y79" s="10" t="s">
        <v>2999</v>
      </c>
      <c r="Z79" s="10" t="s">
        <v>2999</v>
      </c>
      <c r="AA79" s="10" t="s">
        <v>2999</v>
      </c>
      <c r="AB79" s="10" t="s">
        <v>2999</v>
      </c>
      <c r="AC79" s="10" t="s">
        <v>2999</v>
      </c>
      <c r="AD79" s="10" t="s">
        <v>2999</v>
      </c>
      <c r="AE79" s="10" t="s">
        <v>2999</v>
      </c>
      <c r="AF79" s="10" t="s">
        <v>2999</v>
      </c>
      <c r="AG79" s="10" t="s">
        <v>2999</v>
      </c>
      <c r="AH79" s="10" t="s">
        <v>2999</v>
      </c>
      <c r="AI79" s="10" t="s">
        <v>2999</v>
      </c>
      <c r="AJ79" s="10" t="s">
        <v>106</v>
      </c>
      <c r="AL79" s="10" t="s">
        <v>3003</v>
      </c>
      <c r="AM79" s="10" t="s">
        <v>106</v>
      </c>
      <c r="AO79" s="10" t="s">
        <v>3016</v>
      </c>
      <c r="AP79" s="10" t="s">
        <v>106</v>
      </c>
      <c r="AR79" s="10" t="s">
        <v>3012</v>
      </c>
      <c r="AS79" s="10" t="s">
        <v>106</v>
      </c>
      <c r="AU79" s="10" t="s">
        <v>3053</v>
      </c>
      <c r="AV79" s="10" t="s">
        <v>106</v>
      </c>
      <c r="AX79" s="10" t="s">
        <v>3016</v>
      </c>
      <c r="AY79" s="10" t="s">
        <v>106</v>
      </c>
      <c r="BA79" s="10" t="s">
        <v>3062</v>
      </c>
      <c r="BB79" s="10" t="s">
        <v>106</v>
      </c>
      <c r="BD79" s="10" t="s">
        <v>3024</v>
      </c>
      <c r="BE79" s="10" t="s">
        <v>106</v>
      </c>
      <c r="BG79" s="10" t="s">
        <v>3047</v>
      </c>
      <c r="BH79" s="10" t="s">
        <v>419</v>
      </c>
      <c r="BI79" s="10" t="s">
        <v>3013</v>
      </c>
      <c r="BK79" s="10" t="s">
        <v>3014</v>
      </c>
      <c r="BM79" s="10" t="s">
        <v>419</v>
      </c>
      <c r="BN79" s="10" t="s">
        <v>3029</v>
      </c>
      <c r="BP79" s="10" t="s">
        <v>3039</v>
      </c>
      <c r="BR79" s="10" t="s">
        <v>422</v>
      </c>
      <c r="BV79" s="10" t="s">
        <v>3007</v>
      </c>
      <c r="BW79" s="10" t="s">
        <v>106</v>
      </c>
      <c r="BY79" s="10" t="s">
        <v>3003</v>
      </c>
      <c r="BZ79" s="10" t="s">
        <v>419</v>
      </c>
      <c r="CA79" s="10" t="s">
        <v>3016</v>
      </c>
      <c r="CC79" s="10" t="s">
        <v>3003</v>
      </c>
      <c r="CE79" s="10" t="s">
        <v>419</v>
      </c>
      <c r="CF79" s="10" t="s">
        <v>3016</v>
      </c>
      <c r="CH79" s="10" t="s">
        <v>3069</v>
      </c>
      <c r="CJ79" s="10" t="s">
        <v>106</v>
      </c>
      <c r="CL79" s="10" t="s">
        <v>3003</v>
      </c>
      <c r="CM79" s="10" t="s">
        <v>419</v>
      </c>
      <c r="CN79" s="10" t="s">
        <v>3013</v>
      </c>
      <c r="CP79" s="10" t="s">
        <v>3013</v>
      </c>
      <c r="CR79" s="10" t="s">
        <v>419</v>
      </c>
      <c r="CS79" s="10" t="s">
        <v>3014</v>
      </c>
      <c r="CU79" s="10" t="s">
        <v>3004</v>
      </c>
      <c r="CW79" s="10" t="s">
        <v>106</v>
      </c>
      <c r="CY79" s="10" t="s">
        <v>3009</v>
      </c>
      <c r="CZ79" s="10" t="s">
        <v>106</v>
      </c>
      <c r="DB79" s="10" t="s">
        <v>3003</v>
      </c>
      <c r="DC79" s="10" t="s">
        <v>106</v>
      </c>
      <c r="DE79" s="10" t="s">
        <v>3016</v>
      </c>
      <c r="DF79" s="10" t="s">
        <v>106</v>
      </c>
      <c r="DH79" s="10" t="s">
        <v>3000</v>
      </c>
      <c r="DI79" s="10" t="s">
        <v>106</v>
      </c>
      <c r="DK79" s="10" t="s">
        <v>3011</v>
      </c>
      <c r="DL79" s="10" t="s">
        <v>1185</v>
      </c>
      <c r="DM79" s="10">
        <v>89528744</v>
      </c>
      <c r="DN79" s="10" t="s">
        <v>1182</v>
      </c>
      <c r="DO79" s="10" t="s">
        <v>1186</v>
      </c>
      <c r="DQ79" s="10">
        <v>78</v>
      </c>
    </row>
    <row r="80" spans="1:121" hidden="1" x14ac:dyDescent="0.3">
      <c r="A80" s="10" t="s">
        <v>1188</v>
      </c>
      <c r="B80" s="10" t="s">
        <v>1189</v>
      </c>
      <c r="C80" s="10" t="s">
        <v>1111</v>
      </c>
      <c r="D80" s="10" t="s">
        <v>762</v>
      </c>
      <c r="E80" s="10" t="s">
        <v>140</v>
      </c>
      <c r="G80" s="10" t="s">
        <v>1111</v>
      </c>
      <c r="H80" s="10" t="s">
        <v>2417</v>
      </c>
      <c r="I80" s="10" t="s">
        <v>320</v>
      </c>
      <c r="J80" s="10" t="s">
        <v>320</v>
      </c>
      <c r="K80" s="10" t="s">
        <v>320</v>
      </c>
      <c r="M80" s="10" t="s">
        <v>764</v>
      </c>
      <c r="N80" s="10" t="s">
        <v>2999</v>
      </c>
      <c r="O80" s="10" t="s">
        <v>2999</v>
      </c>
      <c r="P80" s="10" t="s">
        <v>2999</v>
      </c>
      <c r="Q80" s="10" t="s">
        <v>2999</v>
      </c>
      <c r="R80" s="10" t="s">
        <v>2999</v>
      </c>
      <c r="S80" s="10" t="s">
        <v>2999</v>
      </c>
      <c r="T80" s="10" t="s">
        <v>2999</v>
      </c>
      <c r="U80" s="10" t="s">
        <v>2999</v>
      </c>
      <c r="V80" s="10" t="s">
        <v>2998</v>
      </c>
      <c r="W80" s="10" t="s">
        <v>2998</v>
      </c>
      <c r="X80" s="10" t="s">
        <v>2999</v>
      </c>
      <c r="Y80" s="10" t="s">
        <v>2998</v>
      </c>
      <c r="Z80" s="10" t="s">
        <v>2998</v>
      </c>
      <c r="AA80" s="10" t="s">
        <v>2999</v>
      </c>
      <c r="AB80" s="10" t="s">
        <v>2999</v>
      </c>
      <c r="AC80" s="10" t="s">
        <v>2998</v>
      </c>
      <c r="AD80" s="10" t="s">
        <v>2999</v>
      </c>
      <c r="AE80" s="10" t="s">
        <v>2999</v>
      </c>
      <c r="AF80" s="10" t="s">
        <v>2999</v>
      </c>
      <c r="AG80" s="10" t="s">
        <v>2999</v>
      </c>
      <c r="AH80" s="10" t="s">
        <v>2998</v>
      </c>
      <c r="AI80" s="10" t="s">
        <v>2998</v>
      </c>
      <c r="AJ80" s="10" t="s">
        <v>106</v>
      </c>
      <c r="AL80" s="10" t="s">
        <v>3013</v>
      </c>
      <c r="AM80" s="10" t="s">
        <v>416</v>
      </c>
      <c r="AN80" s="10" t="s">
        <v>3035</v>
      </c>
      <c r="AO80" s="10" t="s">
        <v>3016</v>
      </c>
      <c r="AP80" s="10" t="s">
        <v>106</v>
      </c>
      <c r="AR80" s="10" t="s">
        <v>3029</v>
      </c>
      <c r="AS80" s="10" t="s">
        <v>106</v>
      </c>
      <c r="AU80" s="10" t="s">
        <v>3072</v>
      </c>
      <c r="AV80" s="10" t="s">
        <v>106</v>
      </c>
      <c r="AX80" s="10" t="s">
        <v>3024</v>
      </c>
      <c r="AY80" s="10" t="s">
        <v>106</v>
      </c>
      <c r="BA80" s="10" t="s">
        <v>3073</v>
      </c>
      <c r="BB80" s="10" t="s">
        <v>106</v>
      </c>
      <c r="BD80" s="10" t="s">
        <v>3061</v>
      </c>
      <c r="BE80" s="10" t="s">
        <v>106</v>
      </c>
      <c r="BG80" s="10" t="s">
        <v>3074</v>
      </c>
      <c r="BR80" s="10" t="s">
        <v>420</v>
      </c>
      <c r="BT80" s="10" t="s">
        <v>3013</v>
      </c>
      <c r="BU80" s="10" t="s">
        <v>3013</v>
      </c>
      <c r="CJ80" s="10" t="s">
        <v>106</v>
      </c>
      <c r="CL80" s="10" t="s">
        <v>3039</v>
      </c>
      <c r="CM80" s="10" t="s">
        <v>420</v>
      </c>
      <c r="CO80" s="10" t="s">
        <v>3013</v>
      </c>
      <c r="CP80" s="10" t="s">
        <v>3039</v>
      </c>
      <c r="CR80" s="10" t="s">
        <v>420</v>
      </c>
      <c r="CT80" s="10" t="s">
        <v>3013</v>
      </c>
      <c r="CU80" s="10" t="s">
        <v>3013</v>
      </c>
      <c r="CW80" s="10" t="s">
        <v>106</v>
      </c>
      <c r="CY80" s="10" t="s">
        <v>3004</v>
      </c>
      <c r="CZ80" s="10" t="s">
        <v>106</v>
      </c>
      <c r="DB80" s="10" t="s">
        <v>3047</v>
      </c>
      <c r="DC80" s="10" t="s">
        <v>106</v>
      </c>
      <c r="DE80" s="10" t="s">
        <v>3047</v>
      </c>
      <c r="DL80" s="10" t="s">
        <v>1190</v>
      </c>
      <c r="DM80" s="10">
        <v>89538992</v>
      </c>
      <c r="DN80" s="10" t="s">
        <v>1187</v>
      </c>
      <c r="DO80" s="10" t="s">
        <v>1191</v>
      </c>
      <c r="DQ80" s="10">
        <v>79</v>
      </c>
    </row>
    <row r="81" spans="1:121" hidden="1" x14ac:dyDescent="0.3">
      <c r="A81" s="10" t="s">
        <v>1193</v>
      </c>
      <c r="B81" s="10" t="s">
        <v>1194</v>
      </c>
      <c r="C81" s="10" t="s">
        <v>1111</v>
      </c>
      <c r="D81" s="10" t="s">
        <v>762</v>
      </c>
      <c r="E81" s="10" t="s">
        <v>140</v>
      </c>
      <c r="G81" s="10" t="s">
        <v>1111</v>
      </c>
      <c r="H81" s="10" t="s">
        <v>2417</v>
      </c>
      <c r="I81" s="10" t="s">
        <v>320</v>
      </c>
      <c r="J81" s="10" t="s">
        <v>320</v>
      </c>
      <c r="K81" s="10" t="s">
        <v>320</v>
      </c>
      <c r="M81" s="10" t="s">
        <v>764</v>
      </c>
      <c r="N81" s="10" t="s">
        <v>2999</v>
      </c>
      <c r="O81" s="10" t="s">
        <v>2999</v>
      </c>
      <c r="P81" s="10" t="s">
        <v>2999</v>
      </c>
      <c r="Q81" s="10" t="s">
        <v>2999</v>
      </c>
      <c r="R81" s="10" t="s">
        <v>2999</v>
      </c>
      <c r="S81" s="10" t="s">
        <v>2999</v>
      </c>
      <c r="T81" s="10" t="s">
        <v>2999</v>
      </c>
      <c r="U81" s="10" t="s">
        <v>2999</v>
      </c>
      <c r="V81" s="10" t="s">
        <v>2998</v>
      </c>
      <c r="W81" s="10" t="s">
        <v>2998</v>
      </c>
      <c r="X81" s="10" t="s">
        <v>2999</v>
      </c>
      <c r="Y81" s="10" t="s">
        <v>2998</v>
      </c>
      <c r="Z81" s="10" t="s">
        <v>2998</v>
      </c>
      <c r="AA81" s="10" t="s">
        <v>2999</v>
      </c>
      <c r="AB81" s="10" t="s">
        <v>2999</v>
      </c>
      <c r="AC81" s="10" t="s">
        <v>2998</v>
      </c>
      <c r="AD81" s="10" t="s">
        <v>2999</v>
      </c>
      <c r="AE81" s="10" t="s">
        <v>2999</v>
      </c>
      <c r="AF81" s="10" t="s">
        <v>2999</v>
      </c>
      <c r="AG81" s="10" t="s">
        <v>2999</v>
      </c>
      <c r="AH81" s="10" t="s">
        <v>2998</v>
      </c>
      <c r="AI81" s="10" t="s">
        <v>2998</v>
      </c>
      <c r="AJ81" s="10" t="s">
        <v>106</v>
      </c>
      <c r="AL81" s="10" t="s">
        <v>3013</v>
      </c>
      <c r="AM81" s="10" t="s">
        <v>416</v>
      </c>
      <c r="AN81" s="10" t="s">
        <v>3035</v>
      </c>
      <c r="AO81" s="10" t="s">
        <v>3012</v>
      </c>
      <c r="AP81" s="10" t="s">
        <v>106</v>
      </c>
      <c r="AR81" s="10" t="s">
        <v>3012</v>
      </c>
      <c r="AS81" s="10" t="s">
        <v>106</v>
      </c>
      <c r="AU81" s="10" t="s">
        <v>3032</v>
      </c>
      <c r="AV81" s="10" t="s">
        <v>106</v>
      </c>
      <c r="AX81" s="10" t="s">
        <v>3012</v>
      </c>
      <c r="AY81" s="10" t="s">
        <v>106</v>
      </c>
      <c r="BA81" s="10" t="s">
        <v>3025</v>
      </c>
      <c r="BB81" s="10" t="s">
        <v>106</v>
      </c>
      <c r="BD81" s="10" t="s">
        <v>3012</v>
      </c>
      <c r="BE81" s="10" t="s">
        <v>106</v>
      </c>
      <c r="BG81" s="10" t="s">
        <v>3032</v>
      </c>
      <c r="BR81" s="10" t="s">
        <v>420</v>
      </c>
      <c r="BT81" s="10" t="s">
        <v>3013</v>
      </c>
      <c r="BU81" s="10" t="s">
        <v>3007</v>
      </c>
      <c r="CJ81" s="10" t="s">
        <v>106</v>
      </c>
      <c r="CL81" s="10" t="s">
        <v>3003</v>
      </c>
      <c r="CM81" s="10" t="s">
        <v>420</v>
      </c>
      <c r="CO81" s="10" t="s">
        <v>3013</v>
      </c>
      <c r="CP81" s="10" t="s">
        <v>3013</v>
      </c>
      <c r="CR81" s="10" t="s">
        <v>420</v>
      </c>
      <c r="CT81" s="10" t="s">
        <v>3013</v>
      </c>
      <c r="CU81" s="10" t="s">
        <v>3007</v>
      </c>
      <c r="CW81" s="10" t="s">
        <v>106</v>
      </c>
      <c r="CY81" s="10" t="s">
        <v>3004</v>
      </c>
      <c r="CZ81" s="10" t="s">
        <v>106</v>
      </c>
      <c r="DB81" s="10" t="s">
        <v>3003</v>
      </c>
      <c r="DC81" s="10" t="s">
        <v>106</v>
      </c>
      <c r="DE81" s="10" t="s">
        <v>3024</v>
      </c>
      <c r="DL81" s="10" t="s">
        <v>1195</v>
      </c>
      <c r="DM81" s="10">
        <v>89539048</v>
      </c>
      <c r="DN81" s="10" t="s">
        <v>1192</v>
      </c>
      <c r="DO81" s="10" t="s">
        <v>1196</v>
      </c>
      <c r="DQ81" s="10">
        <v>80</v>
      </c>
    </row>
    <row r="82" spans="1:121" hidden="1" x14ac:dyDescent="0.3">
      <c r="A82" s="10" t="s">
        <v>1198</v>
      </c>
      <c r="B82" s="10" t="s">
        <v>1199</v>
      </c>
      <c r="C82" s="10" t="s">
        <v>1111</v>
      </c>
      <c r="D82" s="10" t="s">
        <v>762</v>
      </c>
      <c r="E82" s="10" t="s">
        <v>140</v>
      </c>
      <c r="G82" s="10" t="s">
        <v>1111</v>
      </c>
      <c r="H82" s="10" t="s">
        <v>2417</v>
      </c>
      <c r="I82" s="10" t="s">
        <v>320</v>
      </c>
      <c r="J82" s="10" t="s">
        <v>320</v>
      </c>
      <c r="K82" s="10" t="s">
        <v>320</v>
      </c>
      <c r="M82" s="10" t="s">
        <v>764</v>
      </c>
      <c r="N82" s="10" t="s">
        <v>2999</v>
      </c>
      <c r="O82" s="10" t="s">
        <v>2999</v>
      </c>
      <c r="P82" s="10" t="s">
        <v>2999</v>
      </c>
      <c r="Q82" s="10" t="s">
        <v>2999</v>
      </c>
      <c r="R82" s="10" t="s">
        <v>2999</v>
      </c>
      <c r="S82" s="10" t="s">
        <v>2999</v>
      </c>
      <c r="T82" s="10" t="s">
        <v>2999</v>
      </c>
      <c r="U82" s="10" t="s">
        <v>2999</v>
      </c>
      <c r="V82" s="10" t="s">
        <v>2998</v>
      </c>
      <c r="W82" s="10" t="s">
        <v>2998</v>
      </c>
      <c r="X82" s="10" t="s">
        <v>2999</v>
      </c>
      <c r="Y82" s="10" t="s">
        <v>2998</v>
      </c>
      <c r="Z82" s="10" t="s">
        <v>2998</v>
      </c>
      <c r="AA82" s="10" t="s">
        <v>2999</v>
      </c>
      <c r="AB82" s="10" t="s">
        <v>2999</v>
      </c>
      <c r="AC82" s="10" t="s">
        <v>2998</v>
      </c>
      <c r="AD82" s="10" t="s">
        <v>2999</v>
      </c>
      <c r="AE82" s="10" t="s">
        <v>2999</v>
      </c>
      <c r="AF82" s="10" t="s">
        <v>2999</v>
      </c>
      <c r="AG82" s="10" t="s">
        <v>2999</v>
      </c>
      <c r="AH82" s="10" t="s">
        <v>2998</v>
      </c>
      <c r="AI82" s="10" t="s">
        <v>2998</v>
      </c>
      <c r="AJ82" s="10" t="s">
        <v>106</v>
      </c>
      <c r="AL82" s="10" t="s">
        <v>3013</v>
      </c>
      <c r="AM82" s="10" t="s">
        <v>416</v>
      </c>
      <c r="AN82" s="10" t="s">
        <v>3035</v>
      </c>
      <c r="AO82" s="10" t="s">
        <v>3012</v>
      </c>
      <c r="AP82" s="10" t="s">
        <v>106</v>
      </c>
      <c r="AR82" s="10" t="s">
        <v>3012</v>
      </c>
      <c r="AS82" s="10" t="s">
        <v>106</v>
      </c>
      <c r="AU82" s="10" t="s">
        <v>3047</v>
      </c>
      <c r="AV82" s="10" t="s">
        <v>106</v>
      </c>
      <c r="AX82" s="10" t="s">
        <v>3024</v>
      </c>
      <c r="AY82" s="10" t="s">
        <v>106</v>
      </c>
      <c r="BA82" s="10" t="s">
        <v>3062</v>
      </c>
      <c r="BB82" s="10" t="s">
        <v>106</v>
      </c>
      <c r="BD82" s="10" t="s">
        <v>3047</v>
      </c>
      <c r="BE82" s="10" t="s">
        <v>106</v>
      </c>
      <c r="BG82" s="10" t="s">
        <v>3053</v>
      </c>
      <c r="BR82" s="10" t="s">
        <v>420</v>
      </c>
      <c r="BT82" s="10" t="s">
        <v>3013</v>
      </c>
      <c r="BU82" s="10" t="s">
        <v>3007</v>
      </c>
      <c r="CJ82" s="10" t="s">
        <v>106</v>
      </c>
      <c r="CL82" s="10" t="s">
        <v>3003</v>
      </c>
      <c r="CM82" s="10" t="s">
        <v>420</v>
      </c>
      <c r="CO82" s="10" t="s">
        <v>3013</v>
      </c>
      <c r="CP82" s="10" t="s">
        <v>3013</v>
      </c>
      <c r="CR82" s="10" t="s">
        <v>420</v>
      </c>
      <c r="CT82" s="10" t="s">
        <v>3013</v>
      </c>
      <c r="CU82" s="10" t="s">
        <v>3008</v>
      </c>
      <c r="CW82" s="10" t="s">
        <v>106</v>
      </c>
      <c r="CY82" s="10" t="s">
        <v>3004</v>
      </c>
      <c r="CZ82" s="10" t="s">
        <v>106</v>
      </c>
      <c r="DB82" s="10" t="s">
        <v>3069</v>
      </c>
      <c r="DC82" s="10" t="s">
        <v>106</v>
      </c>
      <c r="DE82" s="10" t="s">
        <v>3012</v>
      </c>
      <c r="DL82" s="10" t="s">
        <v>1200</v>
      </c>
      <c r="DM82" s="10">
        <v>89539083</v>
      </c>
      <c r="DN82" s="10" t="s">
        <v>1197</v>
      </c>
      <c r="DO82" s="10" t="s">
        <v>1201</v>
      </c>
      <c r="DQ82" s="10">
        <v>81</v>
      </c>
    </row>
    <row r="83" spans="1:121" hidden="1" x14ac:dyDescent="0.3">
      <c r="A83" s="10" t="s">
        <v>1203</v>
      </c>
      <c r="B83" s="10" t="s">
        <v>1204</v>
      </c>
      <c r="C83" s="10" t="s">
        <v>1111</v>
      </c>
      <c r="D83" s="10" t="s">
        <v>762</v>
      </c>
      <c r="E83" s="10" t="s">
        <v>140</v>
      </c>
      <c r="G83" s="10" t="s">
        <v>1111</v>
      </c>
      <c r="H83" s="10" t="s">
        <v>2417</v>
      </c>
      <c r="I83" s="10" t="s">
        <v>320</v>
      </c>
      <c r="J83" s="10" t="s">
        <v>320</v>
      </c>
      <c r="K83" s="10" t="s">
        <v>320</v>
      </c>
      <c r="M83" s="10" t="s">
        <v>763</v>
      </c>
      <c r="N83" s="10" t="s">
        <v>2999</v>
      </c>
      <c r="O83" s="10" t="s">
        <v>2999</v>
      </c>
      <c r="P83" s="10" t="s">
        <v>2999</v>
      </c>
      <c r="Q83" s="10" t="s">
        <v>2999</v>
      </c>
      <c r="R83" s="10" t="s">
        <v>2999</v>
      </c>
      <c r="S83" s="10" t="s">
        <v>2999</v>
      </c>
      <c r="T83" s="10" t="s">
        <v>2999</v>
      </c>
      <c r="U83" s="10" t="s">
        <v>2999</v>
      </c>
      <c r="V83" s="10" t="s">
        <v>2998</v>
      </c>
      <c r="W83" s="10" t="s">
        <v>2998</v>
      </c>
      <c r="X83" s="10" t="s">
        <v>2999</v>
      </c>
      <c r="Y83" s="10" t="s">
        <v>2998</v>
      </c>
      <c r="Z83" s="10" t="s">
        <v>2998</v>
      </c>
      <c r="AA83" s="10" t="s">
        <v>2999</v>
      </c>
      <c r="AB83" s="10" t="s">
        <v>2999</v>
      </c>
      <c r="AC83" s="10" t="s">
        <v>2998</v>
      </c>
      <c r="AD83" s="10" t="s">
        <v>2999</v>
      </c>
      <c r="AE83" s="10" t="s">
        <v>2999</v>
      </c>
      <c r="AF83" s="10" t="s">
        <v>2999</v>
      </c>
      <c r="AG83" s="10" t="s">
        <v>2999</v>
      </c>
      <c r="AH83" s="10" t="s">
        <v>2998</v>
      </c>
      <c r="AI83" s="10" t="s">
        <v>2999</v>
      </c>
      <c r="AJ83" s="10" t="s">
        <v>106</v>
      </c>
      <c r="AL83" s="10" t="s">
        <v>3003</v>
      </c>
      <c r="AM83" s="10" t="s">
        <v>416</v>
      </c>
      <c r="AN83" s="10" t="s">
        <v>3035</v>
      </c>
      <c r="AO83" s="10" t="s">
        <v>3016</v>
      </c>
      <c r="AP83" s="10" t="s">
        <v>106</v>
      </c>
      <c r="AR83" s="10" t="s">
        <v>3024</v>
      </c>
      <c r="AS83" s="10" t="s">
        <v>106</v>
      </c>
      <c r="AU83" s="10" t="s">
        <v>3032</v>
      </c>
      <c r="AV83" s="10" t="s">
        <v>106</v>
      </c>
      <c r="AX83" s="10" t="s">
        <v>3024</v>
      </c>
      <c r="AY83" s="10" t="s">
        <v>106</v>
      </c>
      <c r="BA83" s="10" t="s">
        <v>3062</v>
      </c>
      <c r="BB83" s="10" t="s">
        <v>106</v>
      </c>
      <c r="BD83" s="10" t="s">
        <v>3053</v>
      </c>
      <c r="BE83" s="10" t="s">
        <v>106</v>
      </c>
      <c r="BG83" s="10" t="s">
        <v>3061</v>
      </c>
      <c r="BR83" s="10" t="s">
        <v>420</v>
      </c>
      <c r="BT83" s="10" t="s">
        <v>3013</v>
      </c>
      <c r="BU83" s="10" t="s">
        <v>3075</v>
      </c>
      <c r="CJ83" s="10" t="s">
        <v>106</v>
      </c>
      <c r="CL83" s="10" t="s">
        <v>3016</v>
      </c>
      <c r="CM83" s="10" t="s">
        <v>420</v>
      </c>
      <c r="CO83" s="10" t="s">
        <v>3013</v>
      </c>
      <c r="CP83" s="10" t="s">
        <v>3013</v>
      </c>
      <c r="CR83" s="10" t="s">
        <v>420</v>
      </c>
      <c r="CT83" s="10" t="s">
        <v>3013</v>
      </c>
      <c r="CU83" s="10" t="s">
        <v>3008</v>
      </c>
      <c r="CW83" s="10" t="s">
        <v>106</v>
      </c>
      <c r="CY83" s="10" t="s">
        <v>3004</v>
      </c>
      <c r="CZ83" s="10" t="s">
        <v>106</v>
      </c>
      <c r="DB83" s="10" t="s">
        <v>3012</v>
      </c>
      <c r="DC83" s="10" t="s">
        <v>106</v>
      </c>
      <c r="DE83" s="10" t="s">
        <v>3024</v>
      </c>
      <c r="DI83" s="10" t="s">
        <v>106</v>
      </c>
      <c r="DK83" s="10" t="s">
        <v>3018</v>
      </c>
      <c r="DL83" s="10" t="s">
        <v>1205</v>
      </c>
      <c r="DM83" s="10">
        <v>89539116</v>
      </c>
      <c r="DN83" s="10" t="s">
        <v>1202</v>
      </c>
      <c r="DO83" s="10" t="s">
        <v>1206</v>
      </c>
      <c r="DQ83" s="10">
        <v>82</v>
      </c>
    </row>
    <row r="84" spans="1:121" hidden="1" x14ac:dyDescent="0.3">
      <c r="A84" s="10" t="s">
        <v>1208</v>
      </c>
      <c r="B84" s="10" t="s">
        <v>1209</v>
      </c>
      <c r="C84" s="10" t="s">
        <v>1111</v>
      </c>
      <c r="D84" s="10" t="s">
        <v>762</v>
      </c>
      <c r="E84" s="10" t="s">
        <v>140</v>
      </c>
      <c r="G84" s="10" t="s">
        <v>1111</v>
      </c>
      <c r="H84" s="10" t="s">
        <v>2417</v>
      </c>
      <c r="I84" s="10" t="s">
        <v>320</v>
      </c>
      <c r="J84" s="10" t="s">
        <v>320</v>
      </c>
      <c r="K84" s="10" t="s">
        <v>320</v>
      </c>
      <c r="M84" s="10" t="s">
        <v>763</v>
      </c>
      <c r="N84" s="10" t="s">
        <v>2999</v>
      </c>
      <c r="O84" s="10" t="s">
        <v>2999</v>
      </c>
      <c r="P84" s="10" t="s">
        <v>2999</v>
      </c>
      <c r="Q84" s="10" t="s">
        <v>2999</v>
      </c>
      <c r="R84" s="10" t="s">
        <v>2999</v>
      </c>
      <c r="S84" s="10" t="s">
        <v>2999</v>
      </c>
      <c r="T84" s="10" t="s">
        <v>2999</v>
      </c>
      <c r="U84" s="10" t="s">
        <v>2999</v>
      </c>
      <c r="V84" s="10" t="s">
        <v>2998</v>
      </c>
      <c r="W84" s="10" t="s">
        <v>2998</v>
      </c>
      <c r="X84" s="10" t="s">
        <v>2999</v>
      </c>
      <c r="Y84" s="10" t="s">
        <v>2998</v>
      </c>
      <c r="Z84" s="10" t="s">
        <v>2998</v>
      </c>
      <c r="AA84" s="10" t="s">
        <v>2999</v>
      </c>
      <c r="AB84" s="10" t="s">
        <v>2999</v>
      </c>
      <c r="AC84" s="10" t="s">
        <v>2998</v>
      </c>
      <c r="AD84" s="10" t="s">
        <v>2999</v>
      </c>
      <c r="AE84" s="10" t="s">
        <v>2999</v>
      </c>
      <c r="AF84" s="10" t="s">
        <v>2999</v>
      </c>
      <c r="AG84" s="10" t="s">
        <v>2999</v>
      </c>
      <c r="AH84" s="10" t="s">
        <v>2998</v>
      </c>
      <c r="AI84" s="10" t="s">
        <v>2999</v>
      </c>
      <c r="AJ84" s="10" t="s">
        <v>106</v>
      </c>
      <c r="AL84" s="10" t="s">
        <v>3013</v>
      </c>
      <c r="AM84" s="10" t="s">
        <v>416</v>
      </c>
      <c r="AN84" s="10" t="s">
        <v>3035</v>
      </c>
      <c r="AO84" s="10" t="s">
        <v>3016</v>
      </c>
      <c r="AP84" s="10" t="s">
        <v>106</v>
      </c>
      <c r="AR84" s="10" t="s">
        <v>3012</v>
      </c>
      <c r="AS84" s="10" t="s">
        <v>106</v>
      </c>
      <c r="AU84" s="10" t="s">
        <v>3032</v>
      </c>
      <c r="AV84" s="10" t="s">
        <v>106</v>
      </c>
      <c r="AX84" s="10" t="s">
        <v>3024</v>
      </c>
      <c r="AY84" s="10" t="s">
        <v>106</v>
      </c>
      <c r="BA84" s="10" t="s">
        <v>3062</v>
      </c>
      <c r="BB84" s="10" t="s">
        <v>106</v>
      </c>
      <c r="BD84" s="10" t="s">
        <v>3047</v>
      </c>
      <c r="BE84" s="10" t="s">
        <v>106</v>
      </c>
      <c r="BG84" s="10" t="s">
        <v>3029</v>
      </c>
      <c r="BR84" s="10" t="s">
        <v>420</v>
      </c>
      <c r="BT84" s="10" t="s">
        <v>3013</v>
      </c>
      <c r="BU84" s="10" t="s">
        <v>3013</v>
      </c>
      <c r="CJ84" s="10" t="s">
        <v>106</v>
      </c>
      <c r="CL84" s="10" t="s">
        <v>3003</v>
      </c>
      <c r="CM84" s="10" t="s">
        <v>420</v>
      </c>
      <c r="CO84" s="10" t="s">
        <v>3013</v>
      </c>
      <c r="CP84" s="10" t="s">
        <v>3020</v>
      </c>
      <c r="CR84" s="10" t="s">
        <v>420</v>
      </c>
      <c r="CT84" s="10" t="s">
        <v>3013</v>
      </c>
      <c r="CU84" s="10" t="s">
        <v>3007</v>
      </c>
      <c r="CW84" s="10" t="s">
        <v>106</v>
      </c>
      <c r="CY84" s="10" t="s">
        <v>3004</v>
      </c>
      <c r="CZ84" s="10" t="s">
        <v>106</v>
      </c>
      <c r="DB84" s="10" t="s">
        <v>3069</v>
      </c>
      <c r="DC84" s="10" t="s">
        <v>416</v>
      </c>
      <c r="DD84" s="10" t="s">
        <v>3076</v>
      </c>
      <c r="DE84" s="10" t="s">
        <v>3012</v>
      </c>
      <c r="DI84" s="10" t="s">
        <v>106</v>
      </c>
      <c r="DK84" s="10" t="s">
        <v>3039</v>
      </c>
      <c r="DL84" s="10" t="s">
        <v>1205</v>
      </c>
      <c r="DM84" s="10">
        <v>89539141</v>
      </c>
      <c r="DN84" s="10" t="s">
        <v>1207</v>
      </c>
      <c r="DO84" s="10" t="s">
        <v>1210</v>
      </c>
      <c r="DQ84" s="10">
        <v>83</v>
      </c>
    </row>
    <row r="85" spans="1:121" hidden="1" x14ac:dyDescent="0.3">
      <c r="A85" s="10" t="s">
        <v>1212</v>
      </c>
      <c r="B85" s="10" t="s">
        <v>1213</v>
      </c>
      <c r="C85" s="10" t="s">
        <v>1111</v>
      </c>
      <c r="D85" s="10" t="s">
        <v>762</v>
      </c>
      <c r="E85" s="10" t="s">
        <v>140</v>
      </c>
      <c r="G85" s="10" t="s">
        <v>1111</v>
      </c>
      <c r="H85" s="10" t="s">
        <v>2417</v>
      </c>
      <c r="I85" s="10" t="s">
        <v>320</v>
      </c>
      <c r="J85" s="10" t="s">
        <v>320</v>
      </c>
      <c r="K85" s="10" t="s">
        <v>320</v>
      </c>
      <c r="M85" s="10" t="s">
        <v>765</v>
      </c>
      <c r="N85" s="10" t="s">
        <v>2998</v>
      </c>
      <c r="O85" s="10" t="s">
        <v>2998</v>
      </c>
      <c r="P85" s="10" t="s">
        <v>2998</v>
      </c>
      <c r="Q85" s="10" t="s">
        <v>2998</v>
      </c>
      <c r="R85" s="10" t="s">
        <v>2998</v>
      </c>
      <c r="S85" s="10" t="s">
        <v>2998</v>
      </c>
      <c r="T85" s="10" t="s">
        <v>2998</v>
      </c>
      <c r="U85" s="10" t="s">
        <v>2998</v>
      </c>
      <c r="V85" s="10" t="s">
        <v>2998</v>
      </c>
      <c r="W85" s="10" t="s">
        <v>2999</v>
      </c>
      <c r="X85" s="10" t="s">
        <v>2998</v>
      </c>
      <c r="Y85" s="10" t="s">
        <v>2999</v>
      </c>
      <c r="Z85" s="10" t="s">
        <v>2999</v>
      </c>
      <c r="AA85" s="10" t="s">
        <v>2998</v>
      </c>
      <c r="AB85" s="10" t="s">
        <v>2998</v>
      </c>
      <c r="AC85" s="10" t="s">
        <v>2998</v>
      </c>
      <c r="AD85" s="10" t="s">
        <v>2998</v>
      </c>
      <c r="AE85" s="10" t="s">
        <v>2998</v>
      </c>
      <c r="AF85" s="10" t="s">
        <v>2998</v>
      </c>
      <c r="AG85" s="10" t="s">
        <v>2998</v>
      </c>
      <c r="AH85" s="10" t="s">
        <v>2998</v>
      </c>
      <c r="AI85" s="10" t="s">
        <v>2998</v>
      </c>
      <c r="BM85" s="10" t="s">
        <v>420</v>
      </c>
      <c r="BO85" s="10" t="s">
        <v>3003</v>
      </c>
      <c r="BP85" s="10" t="s">
        <v>3004</v>
      </c>
      <c r="BZ85" s="10" t="s">
        <v>420</v>
      </c>
      <c r="CB85" s="10" t="s">
        <v>3012</v>
      </c>
      <c r="CC85" s="10" t="s">
        <v>3013</v>
      </c>
      <c r="CE85" s="10" t="s">
        <v>420</v>
      </c>
      <c r="CG85" s="10" t="s">
        <v>3016</v>
      </c>
      <c r="CH85" s="10" t="s">
        <v>3069</v>
      </c>
      <c r="DL85" s="10" t="s">
        <v>1214</v>
      </c>
      <c r="DM85" s="10">
        <v>89539159</v>
      </c>
      <c r="DN85" s="10" t="s">
        <v>1211</v>
      </c>
      <c r="DO85" s="10" t="s">
        <v>1215</v>
      </c>
      <c r="DQ85" s="10">
        <v>84</v>
      </c>
    </row>
    <row r="86" spans="1:121" hidden="1" x14ac:dyDescent="0.3">
      <c r="A86" s="10" t="s">
        <v>1217</v>
      </c>
      <c r="B86" s="10" t="s">
        <v>1218</v>
      </c>
      <c r="C86" s="10" t="s">
        <v>1111</v>
      </c>
      <c r="D86" s="10" t="s">
        <v>762</v>
      </c>
      <c r="E86" s="10" t="s">
        <v>140</v>
      </c>
      <c r="G86" s="10" t="s">
        <v>1111</v>
      </c>
      <c r="H86" s="10" t="s">
        <v>2417</v>
      </c>
      <c r="I86" s="10" t="s">
        <v>320</v>
      </c>
      <c r="J86" s="10" t="s">
        <v>320</v>
      </c>
      <c r="K86" s="10" t="s">
        <v>320</v>
      </c>
      <c r="M86" s="10" t="s">
        <v>765</v>
      </c>
      <c r="N86" s="10" t="s">
        <v>2998</v>
      </c>
      <c r="O86" s="10" t="s">
        <v>2998</v>
      </c>
      <c r="P86" s="10" t="s">
        <v>2998</v>
      </c>
      <c r="Q86" s="10" t="s">
        <v>2998</v>
      </c>
      <c r="R86" s="10" t="s">
        <v>2998</v>
      </c>
      <c r="S86" s="10" t="s">
        <v>2998</v>
      </c>
      <c r="T86" s="10" t="s">
        <v>2998</v>
      </c>
      <c r="U86" s="10" t="s">
        <v>2998</v>
      </c>
      <c r="V86" s="10" t="s">
        <v>2998</v>
      </c>
      <c r="W86" s="10" t="s">
        <v>2999</v>
      </c>
      <c r="X86" s="10" t="s">
        <v>2998</v>
      </c>
      <c r="Y86" s="10" t="s">
        <v>2999</v>
      </c>
      <c r="Z86" s="10" t="s">
        <v>2999</v>
      </c>
      <c r="AA86" s="10" t="s">
        <v>2998</v>
      </c>
      <c r="AB86" s="10" t="s">
        <v>2998</v>
      </c>
      <c r="AC86" s="10" t="s">
        <v>2998</v>
      </c>
      <c r="AD86" s="10" t="s">
        <v>2998</v>
      </c>
      <c r="AE86" s="10" t="s">
        <v>2998</v>
      </c>
      <c r="AF86" s="10" t="s">
        <v>2998</v>
      </c>
      <c r="AG86" s="10" t="s">
        <v>2998</v>
      </c>
      <c r="AH86" s="10" t="s">
        <v>2998</v>
      </c>
      <c r="AI86" s="10" t="s">
        <v>2998</v>
      </c>
      <c r="BM86" s="10" t="s">
        <v>420</v>
      </c>
      <c r="BO86" s="10" t="s">
        <v>3003</v>
      </c>
      <c r="BP86" s="10" t="s">
        <v>3004</v>
      </c>
      <c r="BZ86" s="10" t="s">
        <v>420</v>
      </c>
      <c r="CB86" s="10" t="s">
        <v>3012</v>
      </c>
      <c r="CC86" s="10" t="s">
        <v>3015</v>
      </c>
      <c r="CE86" s="10" t="s">
        <v>420</v>
      </c>
      <c r="CG86" s="10" t="s">
        <v>3016</v>
      </c>
      <c r="CH86" s="10" t="s">
        <v>3069</v>
      </c>
      <c r="DL86" s="10" t="s">
        <v>1205</v>
      </c>
      <c r="DM86" s="10">
        <v>89539178</v>
      </c>
      <c r="DN86" s="10" t="s">
        <v>1216</v>
      </c>
      <c r="DO86" s="10" t="s">
        <v>1219</v>
      </c>
      <c r="DQ86" s="10">
        <v>85</v>
      </c>
    </row>
    <row r="87" spans="1:121" hidden="1" x14ac:dyDescent="0.3">
      <c r="A87" s="10" t="s">
        <v>1221</v>
      </c>
      <c r="B87" s="10" t="s">
        <v>1222</v>
      </c>
      <c r="C87" s="10" t="s">
        <v>1111</v>
      </c>
      <c r="D87" s="10" t="s">
        <v>762</v>
      </c>
      <c r="E87" s="10" t="s">
        <v>140</v>
      </c>
      <c r="G87" s="10" t="s">
        <v>1111</v>
      </c>
      <c r="H87" s="10" t="s">
        <v>2417</v>
      </c>
      <c r="I87" s="10" t="s">
        <v>320</v>
      </c>
      <c r="J87" s="10" t="s">
        <v>320</v>
      </c>
      <c r="K87" s="10" t="s">
        <v>320</v>
      </c>
      <c r="M87" s="10" t="s">
        <v>765</v>
      </c>
      <c r="N87" s="10" t="s">
        <v>2998</v>
      </c>
      <c r="O87" s="10" t="s">
        <v>2998</v>
      </c>
      <c r="P87" s="10" t="s">
        <v>2998</v>
      </c>
      <c r="Q87" s="10" t="s">
        <v>2998</v>
      </c>
      <c r="R87" s="10" t="s">
        <v>2998</v>
      </c>
      <c r="S87" s="10" t="s">
        <v>2998</v>
      </c>
      <c r="T87" s="10" t="s">
        <v>2998</v>
      </c>
      <c r="U87" s="10" t="s">
        <v>2998</v>
      </c>
      <c r="V87" s="10" t="s">
        <v>2998</v>
      </c>
      <c r="W87" s="10" t="s">
        <v>2999</v>
      </c>
      <c r="X87" s="10" t="s">
        <v>2998</v>
      </c>
      <c r="Y87" s="10" t="s">
        <v>2999</v>
      </c>
      <c r="Z87" s="10" t="s">
        <v>2999</v>
      </c>
      <c r="AA87" s="10" t="s">
        <v>2998</v>
      </c>
      <c r="AB87" s="10" t="s">
        <v>2998</v>
      </c>
      <c r="AC87" s="10" t="s">
        <v>2998</v>
      </c>
      <c r="AD87" s="10" t="s">
        <v>2998</v>
      </c>
      <c r="AE87" s="10" t="s">
        <v>2998</v>
      </c>
      <c r="AF87" s="10" t="s">
        <v>2998</v>
      </c>
      <c r="AG87" s="10" t="s">
        <v>2998</v>
      </c>
      <c r="AH87" s="10" t="s">
        <v>2998</v>
      </c>
      <c r="AI87" s="10" t="s">
        <v>2998</v>
      </c>
      <c r="BM87" s="10" t="s">
        <v>420</v>
      </c>
      <c r="BO87" s="10" t="s">
        <v>3003</v>
      </c>
      <c r="BP87" s="10" t="s">
        <v>3004</v>
      </c>
      <c r="BZ87" s="10" t="s">
        <v>420</v>
      </c>
      <c r="CB87" s="10" t="s">
        <v>3012</v>
      </c>
      <c r="CC87" s="10" t="s">
        <v>3015</v>
      </c>
      <c r="CE87" s="10" t="s">
        <v>420</v>
      </c>
      <c r="CG87" s="10" t="s">
        <v>3016</v>
      </c>
      <c r="CH87" s="10" t="s">
        <v>3069</v>
      </c>
      <c r="DL87" s="10" t="s">
        <v>766</v>
      </c>
      <c r="DM87" s="10">
        <v>89539200</v>
      </c>
      <c r="DN87" s="10" t="s">
        <v>1220</v>
      </c>
      <c r="DO87" s="10" t="s">
        <v>1223</v>
      </c>
      <c r="DQ87" s="10">
        <v>86</v>
      </c>
    </row>
    <row r="88" spans="1:121" hidden="1" x14ac:dyDescent="0.3">
      <c r="A88" s="10" t="s">
        <v>1225</v>
      </c>
      <c r="B88" s="10" t="s">
        <v>1226</v>
      </c>
      <c r="C88" s="10" t="s">
        <v>1111</v>
      </c>
      <c r="D88" s="10" t="s">
        <v>762</v>
      </c>
      <c r="E88" s="10" t="s">
        <v>140</v>
      </c>
      <c r="G88" s="10" t="s">
        <v>1111</v>
      </c>
      <c r="H88" s="10" t="s">
        <v>2417</v>
      </c>
      <c r="I88" s="10" t="s">
        <v>320</v>
      </c>
      <c r="J88" s="10" t="s">
        <v>320</v>
      </c>
      <c r="K88" s="10" t="s">
        <v>320</v>
      </c>
      <c r="M88" s="10" t="s">
        <v>112</v>
      </c>
      <c r="N88" s="10" t="s">
        <v>2998</v>
      </c>
      <c r="O88" s="10" t="s">
        <v>2998</v>
      </c>
      <c r="P88" s="10" t="s">
        <v>2998</v>
      </c>
      <c r="Q88" s="10" t="s">
        <v>2998</v>
      </c>
      <c r="R88" s="10" t="s">
        <v>2998</v>
      </c>
      <c r="S88" s="10" t="s">
        <v>2998</v>
      </c>
      <c r="T88" s="10" t="s">
        <v>2998</v>
      </c>
      <c r="U88" s="10" t="s">
        <v>2998</v>
      </c>
      <c r="V88" s="10" t="s">
        <v>2998</v>
      </c>
      <c r="W88" s="10" t="s">
        <v>2998</v>
      </c>
      <c r="X88" s="10" t="s">
        <v>2998</v>
      </c>
      <c r="Y88" s="10" t="s">
        <v>2998</v>
      </c>
      <c r="Z88" s="10" t="s">
        <v>2998</v>
      </c>
      <c r="AA88" s="10" t="s">
        <v>2998</v>
      </c>
      <c r="AB88" s="10" t="s">
        <v>2998</v>
      </c>
      <c r="AC88" s="10" t="s">
        <v>2998</v>
      </c>
      <c r="AD88" s="10" t="s">
        <v>2998</v>
      </c>
      <c r="AE88" s="10" t="s">
        <v>2998</v>
      </c>
      <c r="AF88" s="10" t="s">
        <v>2998</v>
      </c>
      <c r="AG88" s="10" t="s">
        <v>2998</v>
      </c>
      <c r="AH88" s="10" t="s">
        <v>2998</v>
      </c>
      <c r="AI88" s="10" t="s">
        <v>2999</v>
      </c>
      <c r="DI88" s="10" t="s">
        <v>106</v>
      </c>
      <c r="DK88" s="10" t="s">
        <v>3039</v>
      </c>
      <c r="DL88" s="10" t="s">
        <v>116</v>
      </c>
      <c r="DM88" s="10">
        <v>89539223</v>
      </c>
      <c r="DN88" s="10" t="s">
        <v>1224</v>
      </c>
      <c r="DO88" s="10" t="s">
        <v>1227</v>
      </c>
      <c r="DQ88" s="10">
        <v>87</v>
      </c>
    </row>
    <row r="89" spans="1:121" hidden="1" x14ac:dyDescent="0.3">
      <c r="A89" s="10" t="s">
        <v>1229</v>
      </c>
      <c r="B89" s="10" t="s">
        <v>1230</v>
      </c>
      <c r="C89" s="10" t="s">
        <v>1111</v>
      </c>
      <c r="D89" s="10" t="s">
        <v>762</v>
      </c>
      <c r="E89" s="10" t="s">
        <v>140</v>
      </c>
      <c r="G89" s="10" t="s">
        <v>1111</v>
      </c>
      <c r="H89" s="10" t="s">
        <v>2417</v>
      </c>
      <c r="I89" s="10" t="s">
        <v>320</v>
      </c>
      <c r="J89" s="10" t="s">
        <v>320</v>
      </c>
      <c r="K89" s="10" t="s">
        <v>320</v>
      </c>
      <c r="M89" s="10" t="s">
        <v>112</v>
      </c>
      <c r="N89" s="10" t="s">
        <v>2998</v>
      </c>
      <c r="O89" s="10" t="s">
        <v>2998</v>
      </c>
      <c r="P89" s="10" t="s">
        <v>2998</v>
      </c>
      <c r="Q89" s="10" t="s">
        <v>2998</v>
      </c>
      <c r="R89" s="10" t="s">
        <v>2998</v>
      </c>
      <c r="S89" s="10" t="s">
        <v>2998</v>
      </c>
      <c r="T89" s="10" t="s">
        <v>2998</v>
      </c>
      <c r="U89" s="10" t="s">
        <v>2998</v>
      </c>
      <c r="V89" s="10" t="s">
        <v>2998</v>
      </c>
      <c r="W89" s="10" t="s">
        <v>2998</v>
      </c>
      <c r="X89" s="10" t="s">
        <v>2998</v>
      </c>
      <c r="Y89" s="10" t="s">
        <v>2998</v>
      </c>
      <c r="Z89" s="10" t="s">
        <v>2998</v>
      </c>
      <c r="AA89" s="10" t="s">
        <v>2998</v>
      </c>
      <c r="AB89" s="10" t="s">
        <v>2998</v>
      </c>
      <c r="AC89" s="10" t="s">
        <v>2998</v>
      </c>
      <c r="AD89" s="10" t="s">
        <v>2998</v>
      </c>
      <c r="AE89" s="10" t="s">
        <v>2998</v>
      </c>
      <c r="AF89" s="10" t="s">
        <v>2998</v>
      </c>
      <c r="AG89" s="10" t="s">
        <v>2998</v>
      </c>
      <c r="AH89" s="10" t="s">
        <v>2998</v>
      </c>
      <c r="AI89" s="10" t="s">
        <v>2999</v>
      </c>
      <c r="DI89" s="10" t="s">
        <v>106</v>
      </c>
      <c r="DK89" s="10" t="s">
        <v>3039</v>
      </c>
      <c r="DL89" s="10" t="s">
        <v>116</v>
      </c>
      <c r="DM89" s="10">
        <v>89539260</v>
      </c>
      <c r="DN89" s="10" t="s">
        <v>1228</v>
      </c>
      <c r="DO89" s="10" t="s">
        <v>1231</v>
      </c>
      <c r="DQ89" s="10">
        <v>88</v>
      </c>
    </row>
    <row r="90" spans="1:121" hidden="1" x14ac:dyDescent="0.3">
      <c r="A90" s="10" t="s">
        <v>1233</v>
      </c>
      <c r="B90" s="10" t="s">
        <v>1234</v>
      </c>
      <c r="C90" s="10" t="s">
        <v>1111</v>
      </c>
      <c r="D90" s="10" t="s">
        <v>762</v>
      </c>
      <c r="E90" s="10" t="s">
        <v>140</v>
      </c>
      <c r="G90" s="10" t="s">
        <v>1111</v>
      </c>
      <c r="H90" s="10" t="s">
        <v>2417</v>
      </c>
      <c r="I90" s="10" t="s">
        <v>320</v>
      </c>
      <c r="J90" s="10" t="s">
        <v>320</v>
      </c>
      <c r="K90" s="10" t="s">
        <v>320</v>
      </c>
      <c r="M90" s="10" t="s">
        <v>112</v>
      </c>
      <c r="N90" s="10" t="s">
        <v>2998</v>
      </c>
      <c r="O90" s="10" t="s">
        <v>2998</v>
      </c>
      <c r="P90" s="10" t="s">
        <v>2998</v>
      </c>
      <c r="Q90" s="10" t="s">
        <v>2998</v>
      </c>
      <c r="R90" s="10" t="s">
        <v>2998</v>
      </c>
      <c r="S90" s="10" t="s">
        <v>2998</v>
      </c>
      <c r="T90" s="10" t="s">
        <v>2998</v>
      </c>
      <c r="U90" s="10" t="s">
        <v>2998</v>
      </c>
      <c r="V90" s="10" t="s">
        <v>2998</v>
      </c>
      <c r="W90" s="10" t="s">
        <v>2998</v>
      </c>
      <c r="X90" s="10" t="s">
        <v>2998</v>
      </c>
      <c r="Y90" s="10" t="s">
        <v>2998</v>
      </c>
      <c r="Z90" s="10" t="s">
        <v>2998</v>
      </c>
      <c r="AA90" s="10" t="s">
        <v>2998</v>
      </c>
      <c r="AB90" s="10" t="s">
        <v>2998</v>
      </c>
      <c r="AC90" s="10" t="s">
        <v>2998</v>
      </c>
      <c r="AD90" s="10" t="s">
        <v>2998</v>
      </c>
      <c r="AE90" s="10" t="s">
        <v>2998</v>
      </c>
      <c r="AF90" s="10" t="s">
        <v>2998</v>
      </c>
      <c r="AG90" s="10" t="s">
        <v>2998</v>
      </c>
      <c r="AH90" s="10" t="s">
        <v>2998</v>
      </c>
      <c r="AI90" s="10" t="s">
        <v>2999</v>
      </c>
      <c r="DI90" s="10" t="s">
        <v>106</v>
      </c>
      <c r="DK90" s="10" t="s">
        <v>3039</v>
      </c>
      <c r="DL90" s="10" t="s">
        <v>759</v>
      </c>
      <c r="DM90" s="10">
        <v>89539277</v>
      </c>
      <c r="DN90" s="10" t="s">
        <v>1232</v>
      </c>
      <c r="DO90" s="10" t="s">
        <v>1235</v>
      </c>
      <c r="DQ90" s="10">
        <v>89</v>
      </c>
    </row>
    <row r="91" spans="1:121" hidden="1" x14ac:dyDescent="0.3">
      <c r="A91" s="10" t="s">
        <v>1237</v>
      </c>
      <c r="B91" s="10" t="s">
        <v>1238</v>
      </c>
      <c r="C91" s="10" t="s">
        <v>1111</v>
      </c>
      <c r="D91" s="10" t="s">
        <v>762</v>
      </c>
      <c r="E91" s="10" t="s">
        <v>140</v>
      </c>
      <c r="G91" s="10" t="s">
        <v>1111</v>
      </c>
      <c r="H91" s="10" t="s">
        <v>2417</v>
      </c>
      <c r="I91" s="10" t="s">
        <v>320</v>
      </c>
      <c r="J91" s="10" t="s">
        <v>320</v>
      </c>
      <c r="K91" s="10" t="s">
        <v>320</v>
      </c>
      <c r="M91" s="10" t="s">
        <v>111</v>
      </c>
      <c r="N91" s="10" t="s">
        <v>2998</v>
      </c>
      <c r="O91" s="10" t="s">
        <v>2998</v>
      </c>
      <c r="P91" s="10" t="s">
        <v>2998</v>
      </c>
      <c r="Q91" s="10" t="s">
        <v>2998</v>
      </c>
      <c r="R91" s="10" t="s">
        <v>2998</v>
      </c>
      <c r="S91" s="10" t="s">
        <v>2998</v>
      </c>
      <c r="T91" s="10" t="s">
        <v>2998</v>
      </c>
      <c r="U91" s="10" t="s">
        <v>2998</v>
      </c>
      <c r="V91" s="10" t="s">
        <v>2998</v>
      </c>
      <c r="W91" s="10" t="s">
        <v>2998</v>
      </c>
      <c r="X91" s="10" t="s">
        <v>2998</v>
      </c>
      <c r="Y91" s="10" t="s">
        <v>2998</v>
      </c>
      <c r="Z91" s="10" t="s">
        <v>2998</v>
      </c>
      <c r="AA91" s="10" t="s">
        <v>2998</v>
      </c>
      <c r="AB91" s="10" t="s">
        <v>2998</v>
      </c>
      <c r="AC91" s="10" t="s">
        <v>2999</v>
      </c>
      <c r="AD91" s="10" t="s">
        <v>2998</v>
      </c>
      <c r="AE91" s="10" t="s">
        <v>2998</v>
      </c>
      <c r="AF91" s="10" t="s">
        <v>2998</v>
      </c>
      <c r="AG91" s="10" t="s">
        <v>2998</v>
      </c>
      <c r="AH91" s="10" t="s">
        <v>2998</v>
      </c>
      <c r="AI91" s="10" t="s">
        <v>2998</v>
      </c>
      <c r="BW91" s="10" t="s">
        <v>106</v>
      </c>
      <c r="BY91" s="10" t="s">
        <v>3016</v>
      </c>
      <c r="DL91" s="10" t="s">
        <v>116</v>
      </c>
      <c r="DM91" s="10">
        <v>89539300</v>
      </c>
      <c r="DN91" s="10" t="s">
        <v>1236</v>
      </c>
      <c r="DO91" s="10" t="s">
        <v>1239</v>
      </c>
      <c r="DQ91" s="10">
        <v>90</v>
      </c>
    </row>
    <row r="92" spans="1:121" hidden="1" x14ac:dyDescent="0.3">
      <c r="A92" s="10" t="s">
        <v>1241</v>
      </c>
      <c r="B92" s="10" t="s">
        <v>1242</v>
      </c>
      <c r="C92" s="10" t="s">
        <v>1111</v>
      </c>
      <c r="D92" s="10" t="s">
        <v>762</v>
      </c>
      <c r="E92" s="10" t="s">
        <v>140</v>
      </c>
      <c r="G92" s="10" t="s">
        <v>1111</v>
      </c>
      <c r="H92" s="10" t="s">
        <v>2417</v>
      </c>
      <c r="I92" s="10" t="s">
        <v>320</v>
      </c>
      <c r="J92" s="10" t="s">
        <v>320</v>
      </c>
      <c r="K92" s="10" t="s">
        <v>320</v>
      </c>
      <c r="M92" s="10" t="s">
        <v>765</v>
      </c>
      <c r="N92" s="10" t="s">
        <v>2998</v>
      </c>
      <c r="O92" s="10" t="s">
        <v>2998</v>
      </c>
      <c r="P92" s="10" t="s">
        <v>2998</v>
      </c>
      <c r="Q92" s="10" t="s">
        <v>2998</v>
      </c>
      <c r="R92" s="10" t="s">
        <v>2998</v>
      </c>
      <c r="S92" s="10" t="s">
        <v>2998</v>
      </c>
      <c r="T92" s="10" t="s">
        <v>2998</v>
      </c>
      <c r="U92" s="10" t="s">
        <v>2998</v>
      </c>
      <c r="V92" s="10" t="s">
        <v>2998</v>
      </c>
      <c r="W92" s="10" t="s">
        <v>2999</v>
      </c>
      <c r="X92" s="10" t="s">
        <v>2998</v>
      </c>
      <c r="Y92" s="10" t="s">
        <v>2999</v>
      </c>
      <c r="Z92" s="10" t="s">
        <v>2999</v>
      </c>
      <c r="AA92" s="10" t="s">
        <v>2998</v>
      </c>
      <c r="AB92" s="10" t="s">
        <v>2998</v>
      </c>
      <c r="AC92" s="10" t="s">
        <v>2998</v>
      </c>
      <c r="AD92" s="10" t="s">
        <v>2998</v>
      </c>
      <c r="AE92" s="10" t="s">
        <v>2998</v>
      </c>
      <c r="AF92" s="10" t="s">
        <v>2998</v>
      </c>
      <c r="AG92" s="10" t="s">
        <v>2998</v>
      </c>
      <c r="AH92" s="10" t="s">
        <v>2998</v>
      </c>
      <c r="AI92" s="10" t="s">
        <v>2998</v>
      </c>
      <c r="BM92" s="10" t="s">
        <v>420</v>
      </c>
      <c r="BO92" s="10" t="s">
        <v>3003</v>
      </c>
      <c r="BP92" s="10" t="s">
        <v>3004</v>
      </c>
      <c r="BZ92" s="10" t="s">
        <v>420</v>
      </c>
      <c r="CB92" s="10" t="s">
        <v>3012</v>
      </c>
      <c r="CC92" s="10" t="s">
        <v>3007</v>
      </c>
      <c r="CE92" s="10" t="s">
        <v>420</v>
      </c>
      <c r="CG92" s="10" t="s">
        <v>3016</v>
      </c>
      <c r="CH92" s="10" t="s">
        <v>3069</v>
      </c>
      <c r="DL92" s="10" t="s">
        <v>766</v>
      </c>
      <c r="DM92" s="10">
        <v>89539327</v>
      </c>
      <c r="DN92" s="10" t="s">
        <v>1240</v>
      </c>
      <c r="DO92" s="10" t="s">
        <v>1243</v>
      </c>
      <c r="DQ92" s="10">
        <v>91</v>
      </c>
    </row>
    <row r="93" spans="1:121" hidden="1" x14ac:dyDescent="0.3">
      <c r="A93" s="10" t="s">
        <v>1245</v>
      </c>
      <c r="B93" s="10" t="s">
        <v>1246</v>
      </c>
      <c r="C93" s="10" t="s">
        <v>1111</v>
      </c>
      <c r="D93" s="10" t="s">
        <v>762</v>
      </c>
      <c r="E93" s="10" t="s">
        <v>140</v>
      </c>
      <c r="G93" s="10" t="s">
        <v>1111</v>
      </c>
      <c r="H93" s="10" t="s">
        <v>2417</v>
      </c>
      <c r="I93" s="10" t="s">
        <v>320</v>
      </c>
      <c r="J93" s="10" t="s">
        <v>320</v>
      </c>
      <c r="K93" s="10" t="s">
        <v>320</v>
      </c>
      <c r="M93" s="10" t="s">
        <v>110</v>
      </c>
      <c r="N93" s="10" t="s">
        <v>2998</v>
      </c>
      <c r="O93" s="10" t="s">
        <v>2998</v>
      </c>
      <c r="P93" s="10" t="s">
        <v>2998</v>
      </c>
      <c r="Q93" s="10" t="s">
        <v>2998</v>
      </c>
      <c r="R93" s="10" t="s">
        <v>2998</v>
      </c>
      <c r="S93" s="10" t="s">
        <v>2998</v>
      </c>
      <c r="T93" s="10" t="s">
        <v>2998</v>
      </c>
      <c r="U93" s="10" t="s">
        <v>2998</v>
      </c>
      <c r="V93" s="10" t="s">
        <v>2998</v>
      </c>
      <c r="W93" s="10" t="s">
        <v>2998</v>
      </c>
      <c r="X93" s="10" t="s">
        <v>2998</v>
      </c>
      <c r="Y93" s="10" t="s">
        <v>2998</v>
      </c>
      <c r="Z93" s="10" t="s">
        <v>2998</v>
      </c>
      <c r="AA93" s="10" t="s">
        <v>2998</v>
      </c>
      <c r="AB93" s="10" t="s">
        <v>2998</v>
      </c>
      <c r="AC93" s="10" t="s">
        <v>2998</v>
      </c>
      <c r="AD93" s="10" t="s">
        <v>2998</v>
      </c>
      <c r="AE93" s="10" t="s">
        <v>2998</v>
      </c>
      <c r="AF93" s="10" t="s">
        <v>2998</v>
      </c>
      <c r="AG93" s="10" t="s">
        <v>2998</v>
      </c>
      <c r="AH93" s="10" t="s">
        <v>2999</v>
      </c>
      <c r="AI93" s="10" t="s">
        <v>2998</v>
      </c>
      <c r="DF93" s="10" t="s">
        <v>416</v>
      </c>
      <c r="DG93" s="10" t="s">
        <v>3021</v>
      </c>
      <c r="DH93" s="10" t="s">
        <v>3001</v>
      </c>
      <c r="DL93" s="10" t="s">
        <v>1247</v>
      </c>
      <c r="DM93" s="10">
        <v>89539359</v>
      </c>
      <c r="DN93" s="10" t="s">
        <v>1244</v>
      </c>
      <c r="DO93" s="10" t="s">
        <v>1248</v>
      </c>
      <c r="DQ93" s="10">
        <v>92</v>
      </c>
    </row>
    <row r="94" spans="1:121" hidden="1" x14ac:dyDescent="0.3">
      <c r="A94" s="10" t="s">
        <v>1250</v>
      </c>
      <c r="B94" s="10" t="s">
        <v>1251</v>
      </c>
      <c r="C94" s="10" t="s">
        <v>1111</v>
      </c>
      <c r="D94" s="10" t="s">
        <v>762</v>
      </c>
      <c r="E94" s="10" t="s">
        <v>140</v>
      </c>
      <c r="G94" s="10" t="s">
        <v>1111</v>
      </c>
      <c r="H94" s="10" t="s">
        <v>2417</v>
      </c>
      <c r="I94" s="10" t="s">
        <v>320</v>
      </c>
      <c r="J94" s="10" t="s">
        <v>320</v>
      </c>
      <c r="K94" s="10" t="s">
        <v>320</v>
      </c>
      <c r="M94" s="10" t="s">
        <v>110</v>
      </c>
      <c r="N94" s="10" t="s">
        <v>2998</v>
      </c>
      <c r="O94" s="10" t="s">
        <v>2998</v>
      </c>
      <c r="P94" s="10" t="s">
        <v>2998</v>
      </c>
      <c r="Q94" s="10" t="s">
        <v>2998</v>
      </c>
      <c r="R94" s="10" t="s">
        <v>2998</v>
      </c>
      <c r="S94" s="10" t="s">
        <v>2998</v>
      </c>
      <c r="T94" s="10" t="s">
        <v>2998</v>
      </c>
      <c r="U94" s="10" t="s">
        <v>2998</v>
      </c>
      <c r="V94" s="10" t="s">
        <v>2998</v>
      </c>
      <c r="W94" s="10" t="s">
        <v>2998</v>
      </c>
      <c r="X94" s="10" t="s">
        <v>2998</v>
      </c>
      <c r="Y94" s="10" t="s">
        <v>2998</v>
      </c>
      <c r="Z94" s="10" t="s">
        <v>2998</v>
      </c>
      <c r="AA94" s="10" t="s">
        <v>2998</v>
      </c>
      <c r="AB94" s="10" t="s">
        <v>2998</v>
      </c>
      <c r="AC94" s="10" t="s">
        <v>2998</v>
      </c>
      <c r="AD94" s="10" t="s">
        <v>2998</v>
      </c>
      <c r="AE94" s="10" t="s">
        <v>2998</v>
      </c>
      <c r="AF94" s="10" t="s">
        <v>2998</v>
      </c>
      <c r="AG94" s="10" t="s">
        <v>2998</v>
      </c>
      <c r="AH94" s="10" t="s">
        <v>2999</v>
      </c>
      <c r="AI94" s="10" t="s">
        <v>2998</v>
      </c>
      <c r="DF94" s="10" t="s">
        <v>416</v>
      </c>
      <c r="DG94" s="10" t="s">
        <v>3077</v>
      </c>
      <c r="DH94" s="10" t="s">
        <v>3001</v>
      </c>
      <c r="DL94" s="10" t="s">
        <v>766</v>
      </c>
      <c r="DM94" s="10">
        <v>89539386</v>
      </c>
      <c r="DN94" s="10" t="s">
        <v>1249</v>
      </c>
      <c r="DO94" s="10" t="s">
        <v>1252</v>
      </c>
      <c r="DQ94" s="10">
        <v>93</v>
      </c>
    </row>
    <row r="95" spans="1:121" hidden="1" x14ac:dyDescent="0.3">
      <c r="A95" s="10" t="s">
        <v>1254</v>
      </c>
      <c r="B95" s="10" t="s">
        <v>1255</v>
      </c>
      <c r="C95" s="10" t="s">
        <v>1111</v>
      </c>
      <c r="D95" s="10" t="s">
        <v>762</v>
      </c>
      <c r="E95" s="10" t="s">
        <v>140</v>
      </c>
      <c r="G95" s="10" t="s">
        <v>1111</v>
      </c>
      <c r="H95" s="10" t="s">
        <v>2417</v>
      </c>
      <c r="I95" s="10" t="s">
        <v>320</v>
      </c>
      <c r="J95" s="10" t="s">
        <v>320</v>
      </c>
      <c r="K95" s="10" t="s">
        <v>320</v>
      </c>
      <c r="M95" s="10" t="s">
        <v>110</v>
      </c>
      <c r="N95" s="10" t="s">
        <v>2998</v>
      </c>
      <c r="O95" s="10" t="s">
        <v>2998</v>
      </c>
      <c r="P95" s="10" t="s">
        <v>2998</v>
      </c>
      <c r="Q95" s="10" t="s">
        <v>2998</v>
      </c>
      <c r="R95" s="10" t="s">
        <v>2998</v>
      </c>
      <c r="S95" s="10" t="s">
        <v>2998</v>
      </c>
      <c r="T95" s="10" t="s">
        <v>2998</v>
      </c>
      <c r="U95" s="10" t="s">
        <v>2998</v>
      </c>
      <c r="V95" s="10" t="s">
        <v>2998</v>
      </c>
      <c r="W95" s="10" t="s">
        <v>2998</v>
      </c>
      <c r="X95" s="10" t="s">
        <v>2998</v>
      </c>
      <c r="Y95" s="10" t="s">
        <v>2998</v>
      </c>
      <c r="Z95" s="10" t="s">
        <v>2998</v>
      </c>
      <c r="AA95" s="10" t="s">
        <v>2998</v>
      </c>
      <c r="AB95" s="10" t="s">
        <v>2998</v>
      </c>
      <c r="AC95" s="10" t="s">
        <v>2998</v>
      </c>
      <c r="AD95" s="10" t="s">
        <v>2998</v>
      </c>
      <c r="AE95" s="10" t="s">
        <v>2998</v>
      </c>
      <c r="AF95" s="10" t="s">
        <v>2998</v>
      </c>
      <c r="AG95" s="10" t="s">
        <v>2998</v>
      </c>
      <c r="AH95" s="10" t="s">
        <v>2999</v>
      </c>
      <c r="AI95" s="10" t="s">
        <v>2998</v>
      </c>
      <c r="DF95" s="10" t="s">
        <v>416</v>
      </c>
      <c r="DG95" s="10" t="s">
        <v>3077</v>
      </c>
      <c r="DH95" s="10" t="s">
        <v>3001</v>
      </c>
      <c r="DL95" s="10" t="s">
        <v>766</v>
      </c>
      <c r="DM95" s="10">
        <v>89539402</v>
      </c>
      <c r="DN95" s="10" t="s">
        <v>1253</v>
      </c>
      <c r="DO95" s="10" t="s">
        <v>1256</v>
      </c>
      <c r="DQ95" s="10">
        <v>94</v>
      </c>
    </row>
    <row r="96" spans="1:121" hidden="1" x14ac:dyDescent="0.3">
      <c r="A96" s="10" t="s">
        <v>1258</v>
      </c>
      <c r="B96" s="10" t="s">
        <v>1259</v>
      </c>
      <c r="C96" s="10" t="s">
        <v>1111</v>
      </c>
      <c r="D96" s="10" t="s">
        <v>762</v>
      </c>
      <c r="E96" s="10" t="s">
        <v>140</v>
      </c>
      <c r="G96" s="10" t="s">
        <v>1111</v>
      </c>
      <c r="H96" s="10" t="s">
        <v>2417</v>
      </c>
      <c r="I96" s="10" t="s">
        <v>320</v>
      </c>
      <c r="J96" s="10" t="s">
        <v>320</v>
      </c>
      <c r="K96" s="10" t="s">
        <v>320</v>
      </c>
      <c r="M96" s="10" t="s">
        <v>111</v>
      </c>
      <c r="N96" s="10" t="s">
        <v>2998</v>
      </c>
      <c r="O96" s="10" t="s">
        <v>2998</v>
      </c>
      <c r="P96" s="10" t="s">
        <v>2998</v>
      </c>
      <c r="Q96" s="10" t="s">
        <v>2998</v>
      </c>
      <c r="R96" s="10" t="s">
        <v>2998</v>
      </c>
      <c r="S96" s="10" t="s">
        <v>2998</v>
      </c>
      <c r="T96" s="10" t="s">
        <v>2998</v>
      </c>
      <c r="U96" s="10" t="s">
        <v>2998</v>
      </c>
      <c r="V96" s="10" t="s">
        <v>2998</v>
      </c>
      <c r="W96" s="10" t="s">
        <v>2998</v>
      </c>
      <c r="X96" s="10" t="s">
        <v>2998</v>
      </c>
      <c r="Y96" s="10" t="s">
        <v>2998</v>
      </c>
      <c r="Z96" s="10" t="s">
        <v>2998</v>
      </c>
      <c r="AA96" s="10" t="s">
        <v>2998</v>
      </c>
      <c r="AB96" s="10" t="s">
        <v>2998</v>
      </c>
      <c r="AC96" s="10" t="s">
        <v>2999</v>
      </c>
      <c r="AD96" s="10" t="s">
        <v>2998</v>
      </c>
      <c r="AE96" s="10" t="s">
        <v>2998</v>
      </c>
      <c r="AF96" s="10" t="s">
        <v>2998</v>
      </c>
      <c r="AG96" s="10" t="s">
        <v>2998</v>
      </c>
      <c r="AH96" s="10" t="s">
        <v>2998</v>
      </c>
      <c r="AI96" s="10" t="s">
        <v>2998</v>
      </c>
      <c r="BW96" s="10" t="s">
        <v>106</v>
      </c>
      <c r="BY96" s="10" t="s">
        <v>3003</v>
      </c>
      <c r="DL96" s="10" t="s">
        <v>116</v>
      </c>
      <c r="DM96" s="10">
        <v>89539419</v>
      </c>
      <c r="DN96" s="10" t="s">
        <v>1257</v>
      </c>
      <c r="DO96" s="10" t="s">
        <v>1260</v>
      </c>
      <c r="DQ96" s="10">
        <v>95</v>
      </c>
    </row>
    <row r="97" spans="1:121" hidden="1" x14ac:dyDescent="0.3">
      <c r="A97" s="10" t="s">
        <v>1262</v>
      </c>
      <c r="B97" s="10" t="s">
        <v>1263</v>
      </c>
      <c r="C97" s="10" t="s">
        <v>1111</v>
      </c>
      <c r="D97" s="10" t="s">
        <v>762</v>
      </c>
      <c r="E97" s="10" t="s">
        <v>140</v>
      </c>
      <c r="G97" s="10" t="s">
        <v>1111</v>
      </c>
      <c r="H97" s="10" t="s">
        <v>2417</v>
      </c>
      <c r="I97" s="10" t="s">
        <v>320</v>
      </c>
      <c r="J97" s="10" t="s">
        <v>320</v>
      </c>
      <c r="K97" s="10" t="s">
        <v>320</v>
      </c>
      <c r="M97" s="10" t="s">
        <v>111</v>
      </c>
      <c r="N97" s="10" t="s">
        <v>2998</v>
      </c>
      <c r="O97" s="10" t="s">
        <v>2998</v>
      </c>
      <c r="P97" s="10" t="s">
        <v>2998</v>
      </c>
      <c r="Q97" s="10" t="s">
        <v>2998</v>
      </c>
      <c r="R97" s="10" t="s">
        <v>2998</v>
      </c>
      <c r="S97" s="10" t="s">
        <v>2998</v>
      </c>
      <c r="T97" s="10" t="s">
        <v>2998</v>
      </c>
      <c r="U97" s="10" t="s">
        <v>2998</v>
      </c>
      <c r="V97" s="10" t="s">
        <v>2998</v>
      </c>
      <c r="W97" s="10" t="s">
        <v>2998</v>
      </c>
      <c r="X97" s="10" t="s">
        <v>2998</v>
      </c>
      <c r="Y97" s="10" t="s">
        <v>2998</v>
      </c>
      <c r="Z97" s="10" t="s">
        <v>2998</v>
      </c>
      <c r="AA97" s="10" t="s">
        <v>2998</v>
      </c>
      <c r="AB97" s="10" t="s">
        <v>2998</v>
      </c>
      <c r="AC97" s="10" t="s">
        <v>2999</v>
      </c>
      <c r="AD97" s="10" t="s">
        <v>2998</v>
      </c>
      <c r="AE97" s="10" t="s">
        <v>2998</v>
      </c>
      <c r="AF97" s="10" t="s">
        <v>2998</v>
      </c>
      <c r="AG97" s="10" t="s">
        <v>2998</v>
      </c>
      <c r="AH97" s="10" t="s">
        <v>2998</v>
      </c>
      <c r="AI97" s="10" t="s">
        <v>2998</v>
      </c>
      <c r="BW97" s="10" t="s">
        <v>106</v>
      </c>
      <c r="BY97" s="10" t="s">
        <v>3003</v>
      </c>
      <c r="DL97" s="10" t="s">
        <v>759</v>
      </c>
      <c r="DM97" s="10">
        <v>89539438</v>
      </c>
      <c r="DN97" s="10" t="s">
        <v>1261</v>
      </c>
      <c r="DO97" s="10" t="s">
        <v>1264</v>
      </c>
      <c r="DQ97" s="10">
        <v>96</v>
      </c>
    </row>
    <row r="98" spans="1:121" hidden="1" x14ac:dyDescent="0.3">
      <c r="A98" s="10" t="s">
        <v>1266</v>
      </c>
      <c r="B98" s="10" t="s">
        <v>1267</v>
      </c>
      <c r="C98" s="10" t="s">
        <v>1111</v>
      </c>
      <c r="D98" s="10" t="s">
        <v>762</v>
      </c>
      <c r="E98" s="10" t="s">
        <v>140</v>
      </c>
      <c r="G98" s="10" t="s">
        <v>1111</v>
      </c>
      <c r="H98" s="10" t="s">
        <v>2417</v>
      </c>
      <c r="I98" s="10" t="s">
        <v>320</v>
      </c>
      <c r="J98" s="10" t="s">
        <v>320</v>
      </c>
      <c r="K98" s="10" t="s">
        <v>320</v>
      </c>
      <c r="M98" s="10" t="s">
        <v>111</v>
      </c>
      <c r="N98" s="10" t="s">
        <v>2998</v>
      </c>
      <c r="O98" s="10" t="s">
        <v>2998</v>
      </c>
      <c r="P98" s="10" t="s">
        <v>2998</v>
      </c>
      <c r="Q98" s="10" t="s">
        <v>2998</v>
      </c>
      <c r="R98" s="10" t="s">
        <v>2998</v>
      </c>
      <c r="S98" s="10" t="s">
        <v>2998</v>
      </c>
      <c r="T98" s="10" t="s">
        <v>2998</v>
      </c>
      <c r="U98" s="10" t="s">
        <v>2998</v>
      </c>
      <c r="V98" s="10" t="s">
        <v>2998</v>
      </c>
      <c r="W98" s="10" t="s">
        <v>2998</v>
      </c>
      <c r="X98" s="10" t="s">
        <v>2998</v>
      </c>
      <c r="Y98" s="10" t="s">
        <v>2998</v>
      </c>
      <c r="Z98" s="10" t="s">
        <v>2998</v>
      </c>
      <c r="AA98" s="10" t="s">
        <v>2998</v>
      </c>
      <c r="AB98" s="10" t="s">
        <v>2998</v>
      </c>
      <c r="AC98" s="10" t="s">
        <v>2999</v>
      </c>
      <c r="AD98" s="10" t="s">
        <v>2998</v>
      </c>
      <c r="AE98" s="10" t="s">
        <v>2998</v>
      </c>
      <c r="AF98" s="10" t="s">
        <v>2998</v>
      </c>
      <c r="AG98" s="10" t="s">
        <v>2998</v>
      </c>
      <c r="AH98" s="10" t="s">
        <v>2998</v>
      </c>
      <c r="AI98" s="10" t="s">
        <v>2998</v>
      </c>
      <c r="BW98" s="10" t="s">
        <v>106</v>
      </c>
      <c r="BY98" s="10" t="s">
        <v>3003</v>
      </c>
      <c r="DL98" s="10" t="s">
        <v>759</v>
      </c>
      <c r="DM98" s="10">
        <v>89539476</v>
      </c>
      <c r="DN98" s="10" t="s">
        <v>1265</v>
      </c>
      <c r="DO98" s="10" t="s">
        <v>1268</v>
      </c>
      <c r="DQ98" s="10">
        <v>97</v>
      </c>
    </row>
    <row r="99" spans="1:121" hidden="1" x14ac:dyDescent="0.3">
      <c r="A99" s="10" t="s">
        <v>1270</v>
      </c>
      <c r="B99" s="10" t="s">
        <v>1271</v>
      </c>
      <c r="C99" s="10" t="s">
        <v>1111</v>
      </c>
      <c r="D99" s="10" t="s">
        <v>762</v>
      </c>
      <c r="E99" s="10" t="s">
        <v>140</v>
      </c>
      <c r="G99" s="10" t="s">
        <v>1111</v>
      </c>
      <c r="H99" s="10" t="s">
        <v>2417</v>
      </c>
      <c r="I99" s="10" t="s">
        <v>320</v>
      </c>
      <c r="J99" s="10" t="s">
        <v>320</v>
      </c>
      <c r="K99" s="10" t="s">
        <v>320</v>
      </c>
      <c r="M99" s="10" t="s">
        <v>765</v>
      </c>
      <c r="N99" s="10" t="s">
        <v>2998</v>
      </c>
      <c r="O99" s="10" t="s">
        <v>2998</v>
      </c>
      <c r="P99" s="10" t="s">
        <v>2998</v>
      </c>
      <c r="Q99" s="10" t="s">
        <v>2998</v>
      </c>
      <c r="R99" s="10" t="s">
        <v>2998</v>
      </c>
      <c r="S99" s="10" t="s">
        <v>2998</v>
      </c>
      <c r="T99" s="10" t="s">
        <v>2998</v>
      </c>
      <c r="U99" s="10" t="s">
        <v>2998</v>
      </c>
      <c r="V99" s="10" t="s">
        <v>2998</v>
      </c>
      <c r="W99" s="10" t="s">
        <v>2999</v>
      </c>
      <c r="X99" s="10" t="s">
        <v>2998</v>
      </c>
      <c r="Y99" s="10" t="s">
        <v>2999</v>
      </c>
      <c r="Z99" s="10" t="s">
        <v>2999</v>
      </c>
      <c r="AA99" s="10" t="s">
        <v>2998</v>
      </c>
      <c r="AB99" s="10" t="s">
        <v>2998</v>
      </c>
      <c r="AC99" s="10" t="s">
        <v>2998</v>
      </c>
      <c r="AD99" s="10" t="s">
        <v>2998</v>
      </c>
      <c r="AE99" s="10" t="s">
        <v>2998</v>
      </c>
      <c r="AF99" s="10" t="s">
        <v>2998</v>
      </c>
      <c r="AG99" s="10" t="s">
        <v>2998</v>
      </c>
      <c r="AH99" s="10" t="s">
        <v>2998</v>
      </c>
      <c r="AI99" s="10" t="s">
        <v>2998</v>
      </c>
      <c r="BM99" s="10" t="s">
        <v>420</v>
      </c>
      <c r="BO99" s="10" t="s">
        <v>3003</v>
      </c>
      <c r="BP99" s="10" t="s">
        <v>3004</v>
      </c>
      <c r="BZ99" s="10" t="s">
        <v>420</v>
      </c>
      <c r="CB99" s="10" t="s">
        <v>3012</v>
      </c>
      <c r="CC99" s="10" t="s">
        <v>3007</v>
      </c>
      <c r="CE99" s="10" t="s">
        <v>420</v>
      </c>
      <c r="CG99" s="10" t="s">
        <v>3016</v>
      </c>
      <c r="CH99" s="10" t="s">
        <v>3016</v>
      </c>
      <c r="DL99" s="10" t="s">
        <v>766</v>
      </c>
      <c r="DM99" s="10">
        <v>89539494</v>
      </c>
      <c r="DN99" s="10" t="s">
        <v>1269</v>
      </c>
      <c r="DO99" s="10" t="s">
        <v>1272</v>
      </c>
      <c r="DQ99" s="10">
        <v>98</v>
      </c>
    </row>
    <row r="100" spans="1:121" hidden="1" x14ac:dyDescent="0.3">
      <c r="A100" s="10" t="s">
        <v>1274</v>
      </c>
      <c r="B100" s="10" t="s">
        <v>1275</v>
      </c>
      <c r="C100" s="10" t="s">
        <v>1111</v>
      </c>
      <c r="D100" s="10" t="s">
        <v>762</v>
      </c>
      <c r="E100" s="10" t="s">
        <v>140</v>
      </c>
      <c r="G100" s="10" t="s">
        <v>1111</v>
      </c>
      <c r="H100" s="10" t="s">
        <v>2417</v>
      </c>
      <c r="I100" s="10" t="s">
        <v>320</v>
      </c>
      <c r="J100" s="10" t="s">
        <v>320</v>
      </c>
      <c r="K100" s="10" t="s">
        <v>320</v>
      </c>
      <c r="M100" s="10" t="s">
        <v>110</v>
      </c>
      <c r="N100" s="10" t="s">
        <v>2998</v>
      </c>
      <c r="O100" s="10" t="s">
        <v>2998</v>
      </c>
      <c r="P100" s="10" t="s">
        <v>2998</v>
      </c>
      <c r="Q100" s="10" t="s">
        <v>2998</v>
      </c>
      <c r="R100" s="10" t="s">
        <v>2998</v>
      </c>
      <c r="S100" s="10" t="s">
        <v>2998</v>
      </c>
      <c r="T100" s="10" t="s">
        <v>2998</v>
      </c>
      <c r="U100" s="10" t="s">
        <v>2998</v>
      </c>
      <c r="V100" s="10" t="s">
        <v>2998</v>
      </c>
      <c r="W100" s="10" t="s">
        <v>2998</v>
      </c>
      <c r="X100" s="10" t="s">
        <v>2998</v>
      </c>
      <c r="Y100" s="10" t="s">
        <v>2998</v>
      </c>
      <c r="Z100" s="10" t="s">
        <v>2998</v>
      </c>
      <c r="AA100" s="10" t="s">
        <v>2998</v>
      </c>
      <c r="AB100" s="10" t="s">
        <v>2998</v>
      </c>
      <c r="AC100" s="10" t="s">
        <v>2998</v>
      </c>
      <c r="AD100" s="10" t="s">
        <v>2998</v>
      </c>
      <c r="AE100" s="10" t="s">
        <v>2998</v>
      </c>
      <c r="AF100" s="10" t="s">
        <v>2998</v>
      </c>
      <c r="AG100" s="10" t="s">
        <v>2998</v>
      </c>
      <c r="AH100" s="10" t="s">
        <v>2999</v>
      </c>
      <c r="AI100" s="10" t="s">
        <v>2998</v>
      </c>
      <c r="DF100" s="10" t="s">
        <v>416</v>
      </c>
      <c r="DG100" s="10" t="s">
        <v>3021</v>
      </c>
      <c r="DH100" s="10" t="s">
        <v>3001</v>
      </c>
      <c r="DL100" s="10" t="s">
        <v>1276</v>
      </c>
      <c r="DM100" s="10">
        <v>89539510</v>
      </c>
      <c r="DN100" s="10" t="s">
        <v>1273</v>
      </c>
      <c r="DO100" s="10" t="s">
        <v>1277</v>
      </c>
      <c r="DQ100" s="10">
        <v>99</v>
      </c>
    </row>
    <row r="101" spans="1:121" hidden="1" x14ac:dyDescent="0.3">
      <c r="A101" s="10" t="s">
        <v>1279</v>
      </c>
      <c r="B101" s="10" t="s">
        <v>1280</v>
      </c>
      <c r="C101" s="10" t="s">
        <v>1111</v>
      </c>
      <c r="D101" s="10" t="s">
        <v>762</v>
      </c>
      <c r="E101" s="10" t="s">
        <v>140</v>
      </c>
      <c r="G101" s="10" t="s">
        <v>1111</v>
      </c>
      <c r="H101" s="10" t="s">
        <v>2417</v>
      </c>
      <c r="I101" s="10" t="s">
        <v>320</v>
      </c>
      <c r="J101" s="10" t="s">
        <v>320</v>
      </c>
      <c r="K101" s="10" t="s">
        <v>320</v>
      </c>
      <c r="M101" s="10" t="s">
        <v>110</v>
      </c>
      <c r="N101" s="10" t="s">
        <v>2998</v>
      </c>
      <c r="O101" s="10" t="s">
        <v>2998</v>
      </c>
      <c r="P101" s="10" t="s">
        <v>2998</v>
      </c>
      <c r="Q101" s="10" t="s">
        <v>2998</v>
      </c>
      <c r="R101" s="10" t="s">
        <v>2998</v>
      </c>
      <c r="S101" s="10" t="s">
        <v>2998</v>
      </c>
      <c r="T101" s="10" t="s">
        <v>2998</v>
      </c>
      <c r="U101" s="10" t="s">
        <v>2998</v>
      </c>
      <c r="V101" s="10" t="s">
        <v>2998</v>
      </c>
      <c r="W101" s="10" t="s">
        <v>2998</v>
      </c>
      <c r="X101" s="10" t="s">
        <v>2998</v>
      </c>
      <c r="Y101" s="10" t="s">
        <v>2998</v>
      </c>
      <c r="Z101" s="10" t="s">
        <v>2998</v>
      </c>
      <c r="AA101" s="10" t="s">
        <v>2998</v>
      </c>
      <c r="AB101" s="10" t="s">
        <v>2998</v>
      </c>
      <c r="AC101" s="10" t="s">
        <v>2998</v>
      </c>
      <c r="AD101" s="10" t="s">
        <v>2998</v>
      </c>
      <c r="AE101" s="10" t="s">
        <v>2998</v>
      </c>
      <c r="AF101" s="10" t="s">
        <v>2998</v>
      </c>
      <c r="AG101" s="10" t="s">
        <v>2998</v>
      </c>
      <c r="AH101" s="10" t="s">
        <v>2999</v>
      </c>
      <c r="AI101" s="10" t="s">
        <v>2998</v>
      </c>
      <c r="DF101" s="10" t="s">
        <v>416</v>
      </c>
      <c r="DG101" s="10" t="s">
        <v>3077</v>
      </c>
      <c r="DH101" s="10" t="s">
        <v>3001</v>
      </c>
      <c r="DL101" s="10" t="s">
        <v>766</v>
      </c>
      <c r="DM101" s="10">
        <v>89539538</v>
      </c>
      <c r="DN101" s="10" t="s">
        <v>1278</v>
      </c>
      <c r="DO101" s="10" t="s">
        <v>1281</v>
      </c>
      <c r="DQ101" s="10">
        <v>100</v>
      </c>
    </row>
    <row r="102" spans="1:121" hidden="1" x14ac:dyDescent="0.3">
      <c r="A102" s="10" t="s">
        <v>1295</v>
      </c>
      <c r="B102" s="10" t="s">
        <v>1296</v>
      </c>
      <c r="C102" s="10" t="s">
        <v>1111</v>
      </c>
      <c r="D102" s="10" t="s">
        <v>751</v>
      </c>
      <c r="E102" s="10" t="s">
        <v>242</v>
      </c>
      <c r="G102" s="10" t="s">
        <v>1111</v>
      </c>
      <c r="H102" s="10" t="s">
        <v>2404</v>
      </c>
      <c r="I102" s="10" t="s">
        <v>273</v>
      </c>
      <c r="J102" s="10" t="s">
        <v>273</v>
      </c>
      <c r="K102" s="10" t="s">
        <v>220</v>
      </c>
      <c r="M102" s="10" t="s">
        <v>110</v>
      </c>
      <c r="N102" s="10" t="s">
        <v>2998</v>
      </c>
      <c r="O102" s="10" t="s">
        <v>2998</v>
      </c>
      <c r="P102" s="10" t="s">
        <v>2998</v>
      </c>
      <c r="Q102" s="10" t="s">
        <v>2998</v>
      </c>
      <c r="R102" s="10" t="s">
        <v>2998</v>
      </c>
      <c r="S102" s="10" t="s">
        <v>2998</v>
      </c>
      <c r="T102" s="10" t="s">
        <v>2998</v>
      </c>
      <c r="U102" s="10" t="s">
        <v>2998</v>
      </c>
      <c r="V102" s="10" t="s">
        <v>2998</v>
      </c>
      <c r="W102" s="10" t="s">
        <v>2998</v>
      </c>
      <c r="X102" s="10" t="s">
        <v>2998</v>
      </c>
      <c r="Y102" s="10" t="s">
        <v>2998</v>
      </c>
      <c r="Z102" s="10" t="s">
        <v>2998</v>
      </c>
      <c r="AA102" s="10" t="s">
        <v>2998</v>
      </c>
      <c r="AB102" s="10" t="s">
        <v>2998</v>
      </c>
      <c r="AC102" s="10" t="s">
        <v>2998</v>
      </c>
      <c r="AD102" s="10" t="s">
        <v>2998</v>
      </c>
      <c r="AE102" s="10" t="s">
        <v>2998</v>
      </c>
      <c r="AF102" s="10" t="s">
        <v>2998</v>
      </c>
      <c r="AG102" s="10" t="s">
        <v>2998</v>
      </c>
      <c r="AH102" s="10" t="s">
        <v>2999</v>
      </c>
      <c r="AI102" s="10" t="s">
        <v>2998</v>
      </c>
      <c r="DF102" s="10" t="s">
        <v>106</v>
      </c>
      <c r="DH102" s="10" t="s">
        <v>3000</v>
      </c>
      <c r="DL102" s="10" t="s">
        <v>167</v>
      </c>
      <c r="DM102" s="10">
        <v>89624105</v>
      </c>
      <c r="DN102" s="10" t="s">
        <v>1294</v>
      </c>
      <c r="DO102" s="10" t="s">
        <v>1297</v>
      </c>
      <c r="DQ102" s="10">
        <v>101</v>
      </c>
    </row>
    <row r="103" spans="1:121" hidden="1" x14ac:dyDescent="0.3">
      <c r="A103" s="10" t="s">
        <v>1299</v>
      </c>
      <c r="B103" s="10" t="s">
        <v>1300</v>
      </c>
      <c r="C103" s="10" t="s">
        <v>1111</v>
      </c>
      <c r="D103" s="10" t="s">
        <v>751</v>
      </c>
      <c r="E103" s="10" t="s">
        <v>242</v>
      </c>
      <c r="G103" s="10" t="s">
        <v>1111</v>
      </c>
      <c r="H103" s="10" t="s">
        <v>2404</v>
      </c>
      <c r="I103" s="10" t="s">
        <v>273</v>
      </c>
      <c r="J103" s="10" t="s">
        <v>273</v>
      </c>
      <c r="K103" s="10" t="s">
        <v>220</v>
      </c>
      <c r="M103" s="10" t="s">
        <v>3078</v>
      </c>
      <c r="N103" s="10" t="s">
        <v>2998</v>
      </c>
      <c r="O103" s="10" t="s">
        <v>2999</v>
      </c>
      <c r="P103" s="10" t="s">
        <v>2998</v>
      </c>
      <c r="Q103" s="10" t="s">
        <v>2998</v>
      </c>
      <c r="R103" s="10" t="s">
        <v>2998</v>
      </c>
      <c r="S103" s="10" t="s">
        <v>2998</v>
      </c>
      <c r="T103" s="10" t="s">
        <v>2998</v>
      </c>
      <c r="U103" s="10" t="s">
        <v>2998</v>
      </c>
      <c r="V103" s="10" t="s">
        <v>2998</v>
      </c>
      <c r="W103" s="10" t="s">
        <v>2998</v>
      </c>
      <c r="X103" s="10" t="s">
        <v>2999</v>
      </c>
      <c r="Y103" s="10" t="s">
        <v>2998</v>
      </c>
      <c r="Z103" s="10" t="s">
        <v>2998</v>
      </c>
      <c r="AA103" s="10" t="s">
        <v>2999</v>
      </c>
      <c r="AB103" s="10" t="s">
        <v>2999</v>
      </c>
      <c r="AC103" s="10" t="s">
        <v>2998</v>
      </c>
      <c r="AD103" s="10" t="s">
        <v>2999</v>
      </c>
      <c r="AE103" s="10" t="s">
        <v>2999</v>
      </c>
      <c r="AF103" s="10" t="s">
        <v>2998</v>
      </c>
      <c r="AG103" s="10" t="s">
        <v>2998</v>
      </c>
      <c r="AH103" s="10" t="s">
        <v>2998</v>
      </c>
      <c r="AI103" s="10" t="s">
        <v>2998</v>
      </c>
      <c r="AM103" s="10" t="s">
        <v>106</v>
      </c>
      <c r="AO103" s="10" t="s">
        <v>3003</v>
      </c>
      <c r="BR103" s="10" t="s">
        <v>422</v>
      </c>
      <c r="BV103" s="10" t="s">
        <v>3009</v>
      </c>
      <c r="CJ103" s="10" t="s">
        <v>106</v>
      </c>
      <c r="CL103" s="10" t="s">
        <v>3069</v>
      </c>
      <c r="CM103" s="10" t="s">
        <v>422</v>
      </c>
      <c r="CQ103" s="10" t="s">
        <v>3009</v>
      </c>
      <c r="CR103" s="10" t="s">
        <v>422</v>
      </c>
      <c r="CV103" s="10" t="s">
        <v>3001</v>
      </c>
      <c r="CW103" s="10" t="s">
        <v>106</v>
      </c>
      <c r="CY103" s="10" t="s">
        <v>3004</v>
      </c>
      <c r="DL103" s="10" t="s">
        <v>1302</v>
      </c>
      <c r="DM103" s="10">
        <v>89624126</v>
      </c>
      <c r="DN103" s="10" t="s">
        <v>1298</v>
      </c>
      <c r="DO103" s="10" t="s">
        <v>1303</v>
      </c>
      <c r="DQ103" s="10">
        <v>102</v>
      </c>
    </row>
    <row r="104" spans="1:121" hidden="1" x14ac:dyDescent="0.3">
      <c r="A104" s="10" t="s">
        <v>1305</v>
      </c>
      <c r="B104" s="10" t="s">
        <v>1306</v>
      </c>
      <c r="C104" s="10" t="s">
        <v>1111</v>
      </c>
      <c r="D104" s="10" t="s">
        <v>751</v>
      </c>
      <c r="E104" s="10" t="s">
        <v>242</v>
      </c>
      <c r="G104" s="10" t="s">
        <v>1111</v>
      </c>
      <c r="H104" s="10" t="s">
        <v>2404</v>
      </c>
      <c r="I104" s="10" t="s">
        <v>273</v>
      </c>
      <c r="J104" s="10" t="s">
        <v>273</v>
      </c>
      <c r="K104" s="10" t="s">
        <v>220</v>
      </c>
      <c r="M104" s="10" t="s">
        <v>3079</v>
      </c>
      <c r="N104" s="10" t="s">
        <v>2999</v>
      </c>
      <c r="O104" s="10" t="s">
        <v>2998</v>
      </c>
      <c r="P104" s="10" t="s">
        <v>2999</v>
      </c>
      <c r="Q104" s="10" t="s">
        <v>2999</v>
      </c>
      <c r="R104" s="10" t="s">
        <v>2999</v>
      </c>
      <c r="S104" s="10" t="s">
        <v>2999</v>
      </c>
      <c r="T104" s="10" t="s">
        <v>2999</v>
      </c>
      <c r="U104" s="10" t="s">
        <v>2999</v>
      </c>
      <c r="V104" s="10" t="s">
        <v>2998</v>
      </c>
      <c r="W104" s="10" t="s">
        <v>2998</v>
      </c>
      <c r="X104" s="10" t="s">
        <v>2998</v>
      </c>
      <c r="Y104" s="10" t="s">
        <v>2998</v>
      </c>
      <c r="Z104" s="10" t="s">
        <v>2998</v>
      </c>
      <c r="AA104" s="10" t="s">
        <v>2998</v>
      </c>
      <c r="AB104" s="10" t="s">
        <v>2998</v>
      </c>
      <c r="AC104" s="10" t="s">
        <v>2998</v>
      </c>
      <c r="AD104" s="10" t="s">
        <v>2998</v>
      </c>
      <c r="AE104" s="10" t="s">
        <v>2998</v>
      </c>
      <c r="AF104" s="10" t="s">
        <v>2999</v>
      </c>
      <c r="AG104" s="10" t="s">
        <v>2999</v>
      </c>
      <c r="AH104" s="10" t="s">
        <v>2998</v>
      </c>
      <c r="AI104" s="10" t="s">
        <v>2998</v>
      </c>
      <c r="AJ104" s="10" t="s">
        <v>106</v>
      </c>
      <c r="AL104" s="10" t="s">
        <v>3003</v>
      </c>
      <c r="AP104" s="10" t="s">
        <v>106</v>
      </c>
      <c r="AR104" s="10" t="s">
        <v>3032</v>
      </c>
      <c r="AS104" s="10" t="s">
        <v>106</v>
      </c>
      <c r="AU104" s="10" t="s">
        <v>3056</v>
      </c>
      <c r="AV104" s="10" t="s">
        <v>106</v>
      </c>
      <c r="AX104" s="10" t="s">
        <v>3024</v>
      </c>
      <c r="AY104" s="10" t="s">
        <v>106</v>
      </c>
      <c r="BA104" s="10" t="s">
        <v>3073</v>
      </c>
      <c r="BB104" s="10" t="s">
        <v>106</v>
      </c>
      <c r="BD104" s="10" t="s">
        <v>3024</v>
      </c>
      <c r="BE104" s="10" t="s">
        <v>106</v>
      </c>
      <c r="BG104" s="10" t="s">
        <v>3032</v>
      </c>
      <c r="CZ104" s="10" t="s">
        <v>106</v>
      </c>
      <c r="DB104" s="10" t="s">
        <v>3039</v>
      </c>
      <c r="DC104" s="10" t="s">
        <v>106</v>
      </c>
      <c r="DE104" s="10" t="s">
        <v>3012</v>
      </c>
      <c r="DL104" s="10" t="s">
        <v>1308</v>
      </c>
      <c r="DM104" s="10">
        <v>89624128</v>
      </c>
      <c r="DN104" s="10" t="s">
        <v>1304</v>
      </c>
      <c r="DO104" s="10" t="s">
        <v>1309</v>
      </c>
      <c r="DQ104" s="10">
        <v>103</v>
      </c>
    </row>
    <row r="105" spans="1:121" hidden="1" x14ac:dyDescent="0.3">
      <c r="A105" s="10" t="s">
        <v>1311</v>
      </c>
      <c r="B105" s="10" t="s">
        <v>1312</v>
      </c>
      <c r="C105" s="10" t="s">
        <v>1111</v>
      </c>
      <c r="D105" s="10" t="s">
        <v>751</v>
      </c>
      <c r="E105" s="10" t="s">
        <v>242</v>
      </c>
      <c r="G105" s="10" t="s">
        <v>1111</v>
      </c>
      <c r="H105" s="10" t="s">
        <v>2404</v>
      </c>
      <c r="I105" s="10" t="s">
        <v>273</v>
      </c>
      <c r="J105" s="10" t="s">
        <v>273</v>
      </c>
      <c r="K105" s="10" t="s">
        <v>220</v>
      </c>
      <c r="M105" s="10" t="s">
        <v>3080</v>
      </c>
      <c r="N105" s="10" t="s">
        <v>2998</v>
      </c>
      <c r="O105" s="10" t="s">
        <v>2998</v>
      </c>
      <c r="P105" s="10" t="s">
        <v>2998</v>
      </c>
      <c r="Q105" s="10" t="s">
        <v>2998</v>
      </c>
      <c r="R105" s="10" t="s">
        <v>2998</v>
      </c>
      <c r="S105" s="10" t="s">
        <v>2998</v>
      </c>
      <c r="T105" s="10" t="s">
        <v>2998</v>
      </c>
      <c r="U105" s="10" t="s">
        <v>2998</v>
      </c>
      <c r="V105" s="10" t="s">
        <v>2999</v>
      </c>
      <c r="W105" s="10" t="s">
        <v>2999</v>
      </c>
      <c r="X105" s="10" t="s">
        <v>2999</v>
      </c>
      <c r="Y105" s="10" t="s">
        <v>2999</v>
      </c>
      <c r="Z105" s="10" t="s">
        <v>2999</v>
      </c>
      <c r="AA105" s="10" t="s">
        <v>2998</v>
      </c>
      <c r="AB105" s="10" t="s">
        <v>2999</v>
      </c>
      <c r="AC105" s="10" t="s">
        <v>2998</v>
      </c>
      <c r="AD105" s="10" t="s">
        <v>2998</v>
      </c>
      <c r="AE105" s="10" t="s">
        <v>2998</v>
      </c>
      <c r="AF105" s="10" t="s">
        <v>2998</v>
      </c>
      <c r="AG105" s="10" t="s">
        <v>2998</v>
      </c>
      <c r="AH105" s="10" t="s">
        <v>2998</v>
      </c>
      <c r="AI105" s="10" t="s">
        <v>2998</v>
      </c>
      <c r="BH105" s="10" t="s">
        <v>422</v>
      </c>
      <c r="BL105" s="10" t="s">
        <v>3009</v>
      </c>
      <c r="BM105" s="10" t="s">
        <v>422</v>
      </c>
      <c r="BQ105" s="10" t="s">
        <v>3014</v>
      </c>
      <c r="BR105" s="10" t="s">
        <v>422</v>
      </c>
      <c r="BV105" s="10" t="s">
        <v>3007</v>
      </c>
      <c r="BZ105" s="10" t="s">
        <v>422</v>
      </c>
      <c r="CD105" s="10" t="s">
        <v>3007</v>
      </c>
      <c r="CE105" s="10" t="s">
        <v>422</v>
      </c>
      <c r="CI105" s="10" t="s">
        <v>3009</v>
      </c>
      <c r="CR105" s="10" t="s">
        <v>422</v>
      </c>
      <c r="CV105" s="10" t="s">
        <v>3000</v>
      </c>
      <c r="DL105" s="10" t="s">
        <v>167</v>
      </c>
      <c r="DM105" s="10">
        <v>89624130</v>
      </c>
      <c r="DN105" s="10" t="s">
        <v>1310</v>
      </c>
      <c r="DO105" s="10" t="s">
        <v>1314</v>
      </c>
      <c r="DQ105" s="10">
        <v>104</v>
      </c>
    </row>
    <row r="106" spans="1:121" hidden="1" x14ac:dyDescent="0.3">
      <c r="A106" s="10" t="s">
        <v>1316</v>
      </c>
      <c r="B106" s="10" t="s">
        <v>1317</v>
      </c>
      <c r="C106" s="10" t="s">
        <v>1111</v>
      </c>
      <c r="D106" s="10" t="s">
        <v>751</v>
      </c>
      <c r="E106" s="10" t="s">
        <v>242</v>
      </c>
      <c r="G106" s="10" t="s">
        <v>1111</v>
      </c>
      <c r="H106" s="10" t="s">
        <v>2404</v>
      </c>
      <c r="I106" s="10" t="s">
        <v>273</v>
      </c>
      <c r="J106" s="10" t="s">
        <v>273</v>
      </c>
      <c r="K106" s="10" t="s">
        <v>220</v>
      </c>
      <c r="M106" s="10" t="s">
        <v>3081</v>
      </c>
      <c r="N106" s="10" t="s">
        <v>2999</v>
      </c>
      <c r="O106" s="10" t="s">
        <v>2998</v>
      </c>
      <c r="P106" s="10" t="s">
        <v>2999</v>
      </c>
      <c r="Q106" s="10" t="s">
        <v>2999</v>
      </c>
      <c r="R106" s="10" t="s">
        <v>2999</v>
      </c>
      <c r="S106" s="10" t="s">
        <v>2999</v>
      </c>
      <c r="T106" s="10" t="s">
        <v>2998</v>
      </c>
      <c r="U106" s="10" t="s">
        <v>2999</v>
      </c>
      <c r="V106" s="10" t="s">
        <v>2998</v>
      </c>
      <c r="W106" s="10" t="s">
        <v>2998</v>
      </c>
      <c r="X106" s="10" t="s">
        <v>2998</v>
      </c>
      <c r="Y106" s="10" t="s">
        <v>2998</v>
      </c>
      <c r="Z106" s="10" t="s">
        <v>2998</v>
      </c>
      <c r="AA106" s="10" t="s">
        <v>2998</v>
      </c>
      <c r="AB106" s="10" t="s">
        <v>2998</v>
      </c>
      <c r="AC106" s="10" t="s">
        <v>2998</v>
      </c>
      <c r="AD106" s="10" t="s">
        <v>2999</v>
      </c>
      <c r="AE106" s="10" t="s">
        <v>2999</v>
      </c>
      <c r="AF106" s="10" t="s">
        <v>2999</v>
      </c>
      <c r="AG106" s="10" t="s">
        <v>2999</v>
      </c>
      <c r="AH106" s="10" t="s">
        <v>2998</v>
      </c>
      <c r="AI106" s="10" t="s">
        <v>2998</v>
      </c>
      <c r="AJ106" s="10" t="s">
        <v>106</v>
      </c>
      <c r="AL106" s="10" t="s">
        <v>3015</v>
      </c>
      <c r="AP106" s="10" t="s">
        <v>106</v>
      </c>
      <c r="AR106" s="10" t="s">
        <v>3047</v>
      </c>
      <c r="AS106" s="10" t="s">
        <v>106</v>
      </c>
      <c r="AU106" s="10" t="s">
        <v>3061</v>
      </c>
      <c r="AV106" s="10" t="s">
        <v>106</v>
      </c>
      <c r="AX106" s="10" t="s">
        <v>3047</v>
      </c>
      <c r="AY106" s="10" t="s">
        <v>106</v>
      </c>
      <c r="BA106" s="10" t="s">
        <v>3062</v>
      </c>
      <c r="BE106" s="10" t="s">
        <v>106</v>
      </c>
      <c r="BG106" s="10" t="s">
        <v>3065</v>
      </c>
      <c r="CJ106" s="10" t="s">
        <v>106</v>
      </c>
      <c r="CL106" s="10" t="s">
        <v>3003</v>
      </c>
      <c r="CW106" s="10" t="s">
        <v>106</v>
      </c>
      <c r="CY106" s="10" t="s">
        <v>3006</v>
      </c>
      <c r="CZ106" s="10" t="s">
        <v>106</v>
      </c>
      <c r="DB106" s="10" t="s">
        <v>3013</v>
      </c>
      <c r="DC106" s="10" t="s">
        <v>106</v>
      </c>
      <c r="DE106" s="10" t="s">
        <v>3016</v>
      </c>
      <c r="DL106" s="10" t="s">
        <v>1319</v>
      </c>
      <c r="DM106" s="10">
        <v>89624140</v>
      </c>
      <c r="DN106" s="10" t="s">
        <v>1315</v>
      </c>
      <c r="DO106" s="10" t="s">
        <v>1320</v>
      </c>
      <c r="DQ106" s="10">
        <v>105</v>
      </c>
    </row>
    <row r="107" spans="1:121" hidden="1" x14ac:dyDescent="0.3">
      <c r="A107" s="10" t="s">
        <v>1322</v>
      </c>
      <c r="B107" s="10" t="s">
        <v>1323</v>
      </c>
      <c r="C107" s="10" t="s">
        <v>1111</v>
      </c>
      <c r="D107" s="10" t="s">
        <v>751</v>
      </c>
      <c r="E107" s="10" t="s">
        <v>242</v>
      </c>
      <c r="G107" s="10" t="s">
        <v>1111</v>
      </c>
      <c r="H107" s="10" t="s">
        <v>2404</v>
      </c>
      <c r="I107" s="10" t="s">
        <v>273</v>
      </c>
      <c r="J107" s="10" t="s">
        <v>273</v>
      </c>
      <c r="K107" s="10" t="s">
        <v>220</v>
      </c>
      <c r="M107" s="10" t="s">
        <v>3082</v>
      </c>
      <c r="N107" s="10" t="s">
        <v>2998</v>
      </c>
      <c r="O107" s="10" t="s">
        <v>2998</v>
      </c>
      <c r="P107" s="10" t="s">
        <v>2999</v>
      </c>
      <c r="Q107" s="10" t="s">
        <v>2999</v>
      </c>
      <c r="R107" s="10" t="s">
        <v>2999</v>
      </c>
      <c r="S107" s="10" t="s">
        <v>2999</v>
      </c>
      <c r="T107" s="10" t="s">
        <v>2998</v>
      </c>
      <c r="U107" s="10" t="s">
        <v>2999</v>
      </c>
      <c r="V107" s="10" t="s">
        <v>2998</v>
      </c>
      <c r="W107" s="10" t="s">
        <v>2998</v>
      </c>
      <c r="X107" s="10" t="s">
        <v>2999</v>
      </c>
      <c r="Y107" s="10" t="s">
        <v>2998</v>
      </c>
      <c r="Z107" s="10" t="s">
        <v>2998</v>
      </c>
      <c r="AA107" s="10" t="s">
        <v>2998</v>
      </c>
      <c r="AB107" s="10" t="s">
        <v>2998</v>
      </c>
      <c r="AC107" s="10" t="s">
        <v>2998</v>
      </c>
      <c r="AD107" s="10" t="s">
        <v>2998</v>
      </c>
      <c r="AE107" s="10" t="s">
        <v>2999</v>
      </c>
      <c r="AF107" s="10" t="s">
        <v>2999</v>
      </c>
      <c r="AG107" s="10" t="s">
        <v>2999</v>
      </c>
      <c r="AH107" s="10" t="s">
        <v>2998</v>
      </c>
      <c r="AI107" s="10" t="s">
        <v>2998</v>
      </c>
      <c r="AP107" s="10" t="s">
        <v>106</v>
      </c>
      <c r="AR107" s="10" t="s">
        <v>3024</v>
      </c>
      <c r="AS107" s="10" t="s">
        <v>106</v>
      </c>
      <c r="AU107" s="10" t="s">
        <v>3053</v>
      </c>
      <c r="AV107" s="10" t="s">
        <v>106</v>
      </c>
      <c r="AX107" s="10" t="s">
        <v>3047</v>
      </c>
      <c r="AY107" s="10" t="s">
        <v>106</v>
      </c>
      <c r="BA107" s="10" t="s">
        <v>3083</v>
      </c>
      <c r="BE107" s="10" t="s">
        <v>106</v>
      </c>
      <c r="BG107" s="10" t="s">
        <v>3065</v>
      </c>
      <c r="BR107" s="10" t="s">
        <v>422</v>
      </c>
      <c r="BV107" s="10" t="s">
        <v>3009</v>
      </c>
      <c r="CW107" s="10" t="s">
        <v>106</v>
      </c>
      <c r="CY107" s="10" t="s">
        <v>3006</v>
      </c>
      <c r="CZ107" s="10" t="s">
        <v>106</v>
      </c>
      <c r="DB107" s="10" t="s">
        <v>3013</v>
      </c>
      <c r="DC107" s="10" t="s">
        <v>106</v>
      </c>
      <c r="DE107" s="10" t="s">
        <v>3012</v>
      </c>
      <c r="DL107" s="10" t="s">
        <v>167</v>
      </c>
      <c r="DM107" s="10">
        <v>89624146</v>
      </c>
      <c r="DN107" s="10" t="s">
        <v>1321</v>
      </c>
      <c r="DO107" s="10" t="s">
        <v>1325</v>
      </c>
      <c r="DQ107" s="10">
        <v>106</v>
      </c>
    </row>
    <row r="108" spans="1:121" hidden="1" x14ac:dyDescent="0.3">
      <c r="A108" s="10" t="s">
        <v>1327</v>
      </c>
      <c r="B108" s="10" t="s">
        <v>1328</v>
      </c>
      <c r="C108" s="10" t="s">
        <v>1111</v>
      </c>
      <c r="D108" s="10" t="s">
        <v>751</v>
      </c>
      <c r="E108" s="10" t="s">
        <v>242</v>
      </c>
      <c r="G108" s="10" t="s">
        <v>1111</v>
      </c>
      <c r="H108" s="10" t="s">
        <v>2404</v>
      </c>
      <c r="I108" s="10" t="s">
        <v>273</v>
      </c>
      <c r="J108" s="10" t="s">
        <v>273</v>
      </c>
      <c r="K108" s="10" t="s">
        <v>220</v>
      </c>
      <c r="M108" s="10" t="s">
        <v>113</v>
      </c>
      <c r="N108" s="10" t="s">
        <v>2998</v>
      </c>
      <c r="O108" s="10" t="s">
        <v>2998</v>
      </c>
      <c r="P108" s="10" t="s">
        <v>2998</v>
      </c>
      <c r="Q108" s="10" t="s">
        <v>2998</v>
      </c>
      <c r="R108" s="10" t="s">
        <v>2998</v>
      </c>
      <c r="S108" s="10" t="s">
        <v>2998</v>
      </c>
      <c r="T108" s="10" t="s">
        <v>2998</v>
      </c>
      <c r="U108" s="10" t="s">
        <v>2998</v>
      </c>
      <c r="V108" s="10" t="s">
        <v>2999</v>
      </c>
      <c r="W108" s="10" t="s">
        <v>2999</v>
      </c>
      <c r="X108" s="10" t="s">
        <v>2998</v>
      </c>
      <c r="Y108" s="10" t="s">
        <v>2999</v>
      </c>
      <c r="Z108" s="10" t="s">
        <v>2999</v>
      </c>
      <c r="AA108" s="10" t="s">
        <v>2998</v>
      </c>
      <c r="AB108" s="10" t="s">
        <v>2998</v>
      </c>
      <c r="AC108" s="10" t="s">
        <v>2998</v>
      </c>
      <c r="AD108" s="10" t="s">
        <v>2998</v>
      </c>
      <c r="AE108" s="10" t="s">
        <v>2998</v>
      </c>
      <c r="AF108" s="10" t="s">
        <v>2998</v>
      </c>
      <c r="AG108" s="10" t="s">
        <v>2998</v>
      </c>
      <c r="AH108" s="10" t="s">
        <v>2998</v>
      </c>
      <c r="AI108" s="10" t="s">
        <v>2998</v>
      </c>
      <c r="BH108" s="10" t="s">
        <v>422</v>
      </c>
      <c r="BL108" s="10" t="s">
        <v>3009</v>
      </c>
      <c r="BM108" s="10" t="s">
        <v>422</v>
      </c>
      <c r="BQ108" s="10" t="s">
        <v>3041</v>
      </c>
      <c r="BZ108" s="10" t="s">
        <v>422</v>
      </c>
      <c r="CD108" s="10" t="s">
        <v>3009</v>
      </c>
      <c r="CE108" s="10" t="s">
        <v>422</v>
      </c>
      <c r="CI108" s="10" t="s">
        <v>3007</v>
      </c>
      <c r="DL108" s="10" t="s">
        <v>1330</v>
      </c>
      <c r="DM108" s="10">
        <v>89624149</v>
      </c>
      <c r="DN108" s="10" t="s">
        <v>1326</v>
      </c>
      <c r="DO108" s="10" t="s">
        <v>1331</v>
      </c>
      <c r="DQ108" s="10">
        <v>107</v>
      </c>
    </row>
    <row r="109" spans="1:121" hidden="1" x14ac:dyDescent="0.3">
      <c r="A109" s="10" t="s">
        <v>1333</v>
      </c>
      <c r="B109" s="10" t="s">
        <v>1334</v>
      </c>
      <c r="C109" s="10" t="s">
        <v>1111</v>
      </c>
      <c r="D109" s="10" t="s">
        <v>751</v>
      </c>
      <c r="E109" s="10" t="s">
        <v>242</v>
      </c>
      <c r="G109" s="10" t="s">
        <v>1111</v>
      </c>
      <c r="H109" s="10" t="s">
        <v>2404</v>
      </c>
      <c r="I109" s="10" t="s">
        <v>273</v>
      </c>
      <c r="J109" s="10" t="s">
        <v>273</v>
      </c>
      <c r="K109" s="10" t="s">
        <v>220</v>
      </c>
      <c r="M109" s="10" t="s">
        <v>112</v>
      </c>
      <c r="N109" s="10" t="s">
        <v>2998</v>
      </c>
      <c r="O109" s="10" t="s">
        <v>2998</v>
      </c>
      <c r="P109" s="10" t="s">
        <v>2998</v>
      </c>
      <c r="Q109" s="10" t="s">
        <v>2998</v>
      </c>
      <c r="R109" s="10" t="s">
        <v>2998</v>
      </c>
      <c r="S109" s="10" t="s">
        <v>2998</v>
      </c>
      <c r="T109" s="10" t="s">
        <v>2998</v>
      </c>
      <c r="U109" s="10" t="s">
        <v>2998</v>
      </c>
      <c r="V109" s="10" t="s">
        <v>2998</v>
      </c>
      <c r="W109" s="10" t="s">
        <v>2998</v>
      </c>
      <c r="X109" s="10" t="s">
        <v>2998</v>
      </c>
      <c r="Y109" s="10" t="s">
        <v>2998</v>
      </c>
      <c r="Z109" s="10" t="s">
        <v>2998</v>
      </c>
      <c r="AA109" s="10" t="s">
        <v>2998</v>
      </c>
      <c r="AB109" s="10" t="s">
        <v>2998</v>
      </c>
      <c r="AC109" s="10" t="s">
        <v>2998</v>
      </c>
      <c r="AD109" s="10" t="s">
        <v>2998</v>
      </c>
      <c r="AE109" s="10" t="s">
        <v>2998</v>
      </c>
      <c r="AF109" s="10" t="s">
        <v>2998</v>
      </c>
      <c r="AG109" s="10" t="s">
        <v>2998</v>
      </c>
      <c r="AH109" s="10" t="s">
        <v>2998</v>
      </c>
      <c r="AI109" s="10" t="s">
        <v>2999</v>
      </c>
      <c r="DI109" s="10" t="s">
        <v>106</v>
      </c>
      <c r="DK109" s="10" t="s">
        <v>3020</v>
      </c>
      <c r="DL109" s="10" t="s">
        <v>1335</v>
      </c>
      <c r="DM109" s="10">
        <v>89624161</v>
      </c>
      <c r="DN109" s="10" t="s">
        <v>1332</v>
      </c>
      <c r="DO109" s="10" t="s">
        <v>1336</v>
      </c>
      <c r="DQ109" s="10">
        <v>108</v>
      </c>
    </row>
    <row r="110" spans="1:121" hidden="1" x14ac:dyDescent="0.3">
      <c r="A110" s="10" t="s">
        <v>1338</v>
      </c>
      <c r="B110" s="10" t="s">
        <v>1339</v>
      </c>
      <c r="C110" s="10" t="s">
        <v>1111</v>
      </c>
      <c r="D110" s="10" t="s">
        <v>755</v>
      </c>
      <c r="E110" s="10" t="s">
        <v>242</v>
      </c>
      <c r="G110" s="10" t="s">
        <v>1111</v>
      </c>
      <c r="H110" s="10" t="s">
        <v>2404</v>
      </c>
      <c r="I110" s="10" t="s">
        <v>273</v>
      </c>
      <c r="J110" s="10" t="s">
        <v>273</v>
      </c>
      <c r="K110" s="10" t="s">
        <v>220</v>
      </c>
      <c r="M110" s="10" t="s">
        <v>110</v>
      </c>
      <c r="N110" s="10" t="s">
        <v>2998</v>
      </c>
      <c r="O110" s="10" t="s">
        <v>2998</v>
      </c>
      <c r="P110" s="10" t="s">
        <v>2998</v>
      </c>
      <c r="Q110" s="10" t="s">
        <v>2998</v>
      </c>
      <c r="R110" s="10" t="s">
        <v>2998</v>
      </c>
      <c r="S110" s="10" t="s">
        <v>2998</v>
      </c>
      <c r="T110" s="10" t="s">
        <v>2998</v>
      </c>
      <c r="U110" s="10" t="s">
        <v>2998</v>
      </c>
      <c r="V110" s="10" t="s">
        <v>2998</v>
      </c>
      <c r="W110" s="10" t="s">
        <v>2998</v>
      </c>
      <c r="X110" s="10" t="s">
        <v>2998</v>
      </c>
      <c r="Y110" s="10" t="s">
        <v>2998</v>
      </c>
      <c r="Z110" s="10" t="s">
        <v>2998</v>
      </c>
      <c r="AA110" s="10" t="s">
        <v>2998</v>
      </c>
      <c r="AB110" s="10" t="s">
        <v>2998</v>
      </c>
      <c r="AC110" s="10" t="s">
        <v>2998</v>
      </c>
      <c r="AD110" s="10" t="s">
        <v>2998</v>
      </c>
      <c r="AE110" s="10" t="s">
        <v>2998</v>
      </c>
      <c r="AF110" s="10" t="s">
        <v>2998</v>
      </c>
      <c r="AG110" s="10" t="s">
        <v>2998</v>
      </c>
      <c r="AH110" s="10" t="s">
        <v>2999</v>
      </c>
      <c r="AI110" s="10" t="s">
        <v>2998</v>
      </c>
      <c r="DF110" s="10" t="s">
        <v>106</v>
      </c>
      <c r="DH110" s="10" t="s">
        <v>3001</v>
      </c>
      <c r="DL110" s="10" t="s">
        <v>756</v>
      </c>
      <c r="DM110" s="10">
        <v>89624165</v>
      </c>
      <c r="DN110" s="10" t="s">
        <v>1337</v>
      </c>
      <c r="DO110" s="10" t="s">
        <v>1340</v>
      </c>
      <c r="DQ110" s="10">
        <v>109</v>
      </c>
    </row>
    <row r="111" spans="1:121" hidden="1" x14ac:dyDescent="0.3">
      <c r="A111" s="10" t="s">
        <v>1342</v>
      </c>
      <c r="B111" s="10" t="s">
        <v>1343</v>
      </c>
      <c r="C111" s="10" t="s">
        <v>1111</v>
      </c>
      <c r="D111" s="10" t="s">
        <v>751</v>
      </c>
      <c r="E111" s="10" t="s">
        <v>242</v>
      </c>
      <c r="G111" s="10" t="s">
        <v>1111</v>
      </c>
      <c r="H111" s="10" t="s">
        <v>2404</v>
      </c>
      <c r="I111" s="10" t="s">
        <v>273</v>
      </c>
      <c r="J111" s="10" t="s">
        <v>273</v>
      </c>
      <c r="K111" s="10" t="s">
        <v>220</v>
      </c>
      <c r="M111" s="10" t="s">
        <v>3084</v>
      </c>
      <c r="N111" s="10" t="s">
        <v>2998</v>
      </c>
      <c r="O111" s="10" t="s">
        <v>2999</v>
      </c>
      <c r="P111" s="10" t="s">
        <v>2998</v>
      </c>
      <c r="Q111" s="10" t="s">
        <v>2998</v>
      </c>
      <c r="R111" s="10" t="s">
        <v>2998</v>
      </c>
      <c r="S111" s="10" t="s">
        <v>2998</v>
      </c>
      <c r="T111" s="10" t="s">
        <v>2998</v>
      </c>
      <c r="U111" s="10" t="s">
        <v>2998</v>
      </c>
      <c r="V111" s="10" t="s">
        <v>2998</v>
      </c>
      <c r="W111" s="10" t="s">
        <v>2998</v>
      </c>
      <c r="X111" s="10" t="s">
        <v>2999</v>
      </c>
      <c r="Y111" s="10" t="s">
        <v>2998</v>
      </c>
      <c r="Z111" s="10" t="s">
        <v>2998</v>
      </c>
      <c r="AA111" s="10" t="s">
        <v>2999</v>
      </c>
      <c r="AB111" s="10" t="s">
        <v>2999</v>
      </c>
      <c r="AC111" s="10" t="s">
        <v>2998</v>
      </c>
      <c r="AD111" s="10" t="s">
        <v>2998</v>
      </c>
      <c r="AE111" s="10" t="s">
        <v>2999</v>
      </c>
      <c r="AF111" s="10" t="s">
        <v>2998</v>
      </c>
      <c r="AG111" s="10" t="s">
        <v>2998</v>
      </c>
      <c r="AH111" s="10" t="s">
        <v>2998</v>
      </c>
      <c r="AI111" s="10" t="s">
        <v>2998</v>
      </c>
      <c r="AM111" s="10" t="s">
        <v>106</v>
      </c>
      <c r="AO111" s="10" t="s">
        <v>3013</v>
      </c>
      <c r="BR111" s="10" t="s">
        <v>422</v>
      </c>
      <c r="BV111" s="10" t="s">
        <v>3009</v>
      </c>
      <c r="CM111" s="10" t="s">
        <v>422</v>
      </c>
      <c r="CQ111" s="10" t="s">
        <v>3009</v>
      </c>
      <c r="CR111" s="10" t="s">
        <v>422</v>
      </c>
      <c r="CV111" s="10" t="s">
        <v>3001</v>
      </c>
      <c r="CW111" s="10" t="s">
        <v>106</v>
      </c>
      <c r="CY111" s="10" t="s">
        <v>3006</v>
      </c>
      <c r="DL111" s="10" t="s">
        <v>1345</v>
      </c>
      <c r="DM111" s="10">
        <v>89624175</v>
      </c>
      <c r="DN111" s="10" t="s">
        <v>1341</v>
      </c>
      <c r="DO111" s="10" t="s">
        <v>1346</v>
      </c>
      <c r="DQ111" s="10">
        <v>110</v>
      </c>
    </row>
    <row r="112" spans="1:121" hidden="1" x14ac:dyDescent="0.3">
      <c r="A112" s="10" t="s">
        <v>1348</v>
      </c>
      <c r="B112" s="10" t="s">
        <v>1349</v>
      </c>
      <c r="C112" s="10" t="s">
        <v>1111</v>
      </c>
      <c r="D112" s="10" t="s">
        <v>755</v>
      </c>
      <c r="E112" s="10" t="s">
        <v>242</v>
      </c>
      <c r="G112" s="10" t="s">
        <v>1111</v>
      </c>
      <c r="H112" s="10" t="s">
        <v>2404</v>
      </c>
      <c r="I112" s="10" t="s">
        <v>273</v>
      </c>
      <c r="J112" s="10" t="s">
        <v>273</v>
      </c>
      <c r="K112" s="10" t="s">
        <v>220</v>
      </c>
      <c r="M112" s="10" t="s">
        <v>3085</v>
      </c>
      <c r="N112" s="10" t="s">
        <v>2999</v>
      </c>
      <c r="O112" s="10" t="s">
        <v>2999</v>
      </c>
      <c r="P112" s="10" t="s">
        <v>2998</v>
      </c>
      <c r="Q112" s="10" t="s">
        <v>2999</v>
      </c>
      <c r="R112" s="10" t="s">
        <v>2998</v>
      </c>
      <c r="S112" s="10" t="s">
        <v>2998</v>
      </c>
      <c r="T112" s="10" t="s">
        <v>2998</v>
      </c>
      <c r="U112" s="10" t="s">
        <v>2998</v>
      </c>
      <c r="V112" s="10" t="s">
        <v>2998</v>
      </c>
      <c r="W112" s="10" t="s">
        <v>2998</v>
      </c>
      <c r="X112" s="10" t="s">
        <v>2999</v>
      </c>
      <c r="Y112" s="10" t="s">
        <v>2998</v>
      </c>
      <c r="Z112" s="10" t="s">
        <v>2998</v>
      </c>
      <c r="AA112" s="10" t="s">
        <v>2999</v>
      </c>
      <c r="AB112" s="10" t="s">
        <v>2999</v>
      </c>
      <c r="AC112" s="10" t="s">
        <v>2998</v>
      </c>
      <c r="AD112" s="10" t="s">
        <v>2999</v>
      </c>
      <c r="AE112" s="10" t="s">
        <v>2998</v>
      </c>
      <c r="AF112" s="10" t="s">
        <v>2998</v>
      </c>
      <c r="AG112" s="10" t="s">
        <v>2998</v>
      </c>
      <c r="AH112" s="10" t="s">
        <v>2998</v>
      </c>
      <c r="AI112" s="10" t="s">
        <v>2998</v>
      </c>
      <c r="AJ112" s="10" t="s">
        <v>106</v>
      </c>
      <c r="AL112" s="10" t="s">
        <v>3013</v>
      </c>
      <c r="AM112" s="10" t="s">
        <v>106</v>
      </c>
      <c r="AO112" s="10" t="s">
        <v>3013</v>
      </c>
      <c r="AS112" s="10" t="s">
        <v>106</v>
      </c>
      <c r="AU112" s="10" t="s">
        <v>3073</v>
      </c>
      <c r="BR112" s="10" t="s">
        <v>422</v>
      </c>
      <c r="BV112" s="10" t="s">
        <v>3000</v>
      </c>
      <c r="CJ112" s="10" t="s">
        <v>106</v>
      </c>
      <c r="CL112" s="10" t="s">
        <v>3003</v>
      </c>
      <c r="CM112" s="10" t="s">
        <v>422</v>
      </c>
      <c r="CQ112" s="10" t="s">
        <v>3001</v>
      </c>
      <c r="CR112" s="10" t="s">
        <v>422</v>
      </c>
      <c r="CV112" s="10" t="s">
        <v>3001</v>
      </c>
      <c r="DL112" s="10" t="s">
        <v>756</v>
      </c>
      <c r="DM112" s="10">
        <v>89624184</v>
      </c>
      <c r="DN112" s="10" t="s">
        <v>1347</v>
      </c>
      <c r="DO112" s="10" t="s">
        <v>1351</v>
      </c>
      <c r="DQ112" s="10">
        <v>111</v>
      </c>
    </row>
    <row r="113" spans="1:121" hidden="1" x14ac:dyDescent="0.3">
      <c r="A113" s="10" t="s">
        <v>1353</v>
      </c>
      <c r="B113" s="10" t="s">
        <v>1354</v>
      </c>
      <c r="C113" s="10" t="s">
        <v>1111</v>
      </c>
      <c r="D113" s="10" t="s">
        <v>751</v>
      </c>
      <c r="E113" s="10" t="s">
        <v>242</v>
      </c>
      <c r="G113" s="10" t="s">
        <v>1111</v>
      </c>
      <c r="H113" s="10" t="s">
        <v>2404</v>
      </c>
      <c r="I113" s="10" t="s">
        <v>273</v>
      </c>
      <c r="J113" s="10" t="s">
        <v>273</v>
      </c>
      <c r="K113" s="10" t="s">
        <v>220</v>
      </c>
      <c r="M113" s="10" t="s">
        <v>112</v>
      </c>
      <c r="N113" s="10" t="s">
        <v>2998</v>
      </c>
      <c r="O113" s="10" t="s">
        <v>2998</v>
      </c>
      <c r="P113" s="10" t="s">
        <v>2998</v>
      </c>
      <c r="Q113" s="10" t="s">
        <v>2998</v>
      </c>
      <c r="R113" s="10" t="s">
        <v>2998</v>
      </c>
      <c r="S113" s="10" t="s">
        <v>2998</v>
      </c>
      <c r="T113" s="10" t="s">
        <v>2998</v>
      </c>
      <c r="U113" s="10" t="s">
        <v>2998</v>
      </c>
      <c r="V113" s="10" t="s">
        <v>2998</v>
      </c>
      <c r="W113" s="10" t="s">
        <v>2998</v>
      </c>
      <c r="X113" s="10" t="s">
        <v>2998</v>
      </c>
      <c r="Y113" s="10" t="s">
        <v>2998</v>
      </c>
      <c r="Z113" s="10" t="s">
        <v>2998</v>
      </c>
      <c r="AA113" s="10" t="s">
        <v>2998</v>
      </c>
      <c r="AB113" s="10" t="s">
        <v>2998</v>
      </c>
      <c r="AC113" s="10" t="s">
        <v>2998</v>
      </c>
      <c r="AD113" s="10" t="s">
        <v>2998</v>
      </c>
      <c r="AE113" s="10" t="s">
        <v>2998</v>
      </c>
      <c r="AF113" s="10" t="s">
        <v>2998</v>
      </c>
      <c r="AG113" s="10" t="s">
        <v>2998</v>
      </c>
      <c r="AH113" s="10" t="s">
        <v>2998</v>
      </c>
      <c r="AI113" s="10" t="s">
        <v>2999</v>
      </c>
      <c r="DI113" s="10" t="s">
        <v>106</v>
      </c>
      <c r="DK113" s="10" t="s">
        <v>3086</v>
      </c>
      <c r="DL113" s="10" t="s">
        <v>167</v>
      </c>
      <c r="DM113" s="10">
        <v>89624185</v>
      </c>
      <c r="DN113" s="10" t="s">
        <v>1352</v>
      </c>
      <c r="DO113" s="10" t="s">
        <v>1355</v>
      </c>
      <c r="DQ113" s="10">
        <v>112</v>
      </c>
    </row>
    <row r="114" spans="1:121" hidden="1" x14ac:dyDescent="0.3">
      <c r="A114" s="10" t="s">
        <v>1357</v>
      </c>
      <c r="B114" s="10" t="s">
        <v>1358</v>
      </c>
      <c r="C114" s="10" t="s">
        <v>1111</v>
      </c>
      <c r="D114" s="10" t="s">
        <v>751</v>
      </c>
      <c r="E114" s="10" t="s">
        <v>242</v>
      </c>
      <c r="G114" s="10" t="s">
        <v>1111</v>
      </c>
      <c r="H114" s="10" t="s">
        <v>2404</v>
      </c>
      <c r="I114" s="10" t="s">
        <v>273</v>
      </c>
      <c r="J114" s="10" t="s">
        <v>273</v>
      </c>
      <c r="K114" s="10" t="s">
        <v>220</v>
      </c>
      <c r="M114" s="10" t="s">
        <v>3087</v>
      </c>
      <c r="N114" s="10" t="s">
        <v>2998</v>
      </c>
      <c r="O114" s="10" t="s">
        <v>2998</v>
      </c>
      <c r="P114" s="10" t="s">
        <v>2998</v>
      </c>
      <c r="Q114" s="10" t="s">
        <v>2998</v>
      </c>
      <c r="R114" s="10" t="s">
        <v>2998</v>
      </c>
      <c r="S114" s="10" t="s">
        <v>2998</v>
      </c>
      <c r="T114" s="10" t="s">
        <v>2999</v>
      </c>
      <c r="U114" s="10" t="s">
        <v>2999</v>
      </c>
      <c r="V114" s="10" t="s">
        <v>2998</v>
      </c>
      <c r="W114" s="10" t="s">
        <v>2998</v>
      </c>
      <c r="X114" s="10" t="s">
        <v>2999</v>
      </c>
      <c r="Y114" s="10" t="s">
        <v>2998</v>
      </c>
      <c r="Z114" s="10" t="s">
        <v>2998</v>
      </c>
      <c r="AA114" s="10" t="s">
        <v>2999</v>
      </c>
      <c r="AB114" s="10" t="s">
        <v>2999</v>
      </c>
      <c r="AC114" s="10" t="s">
        <v>2998</v>
      </c>
      <c r="AD114" s="10" t="s">
        <v>2999</v>
      </c>
      <c r="AE114" s="10" t="s">
        <v>2999</v>
      </c>
      <c r="AF114" s="10" t="s">
        <v>2999</v>
      </c>
      <c r="AG114" s="10" t="s">
        <v>2999</v>
      </c>
      <c r="AH114" s="10" t="s">
        <v>2998</v>
      </c>
      <c r="AI114" s="10" t="s">
        <v>2998</v>
      </c>
      <c r="BB114" s="10" t="s">
        <v>106</v>
      </c>
      <c r="BD114" s="10" t="s">
        <v>3047</v>
      </c>
      <c r="BE114" s="10" t="s">
        <v>106</v>
      </c>
      <c r="BG114" s="10" t="s">
        <v>3029</v>
      </c>
      <c r="BR114" s="10" t="s">
        <v>422</v>
      </c>
      <c r="BV114" s="10" t="s">
        <v>3007</v>
      </c>
      <c r="CJ114" s="10" t="s">
        <v>106</v>
      </c>
      <c r="CL114" s="10" t="s">
        <v>3003</v>
      </c>
      <c r="CM114" s="10" t="s">
        <v>422</v>
      </c>
      <c r="CQ114" s="10" t="s">
        <v>3009</v>
      </c>
      <c r="CR114" s="10" t="s">
        <v>422</v>
      </c>
      <c r="CV114" s="10" t="s">
        <v>3001</v>
      </c>
      <c r="CW114" s="10" t="s">
        <v>106</v>
      </c>
      <c r="CY114" s="10" t="s">
        <v>3004</v>
      </c>
      <c r="CZ114" s="10" t="s">
        <v>106</v>
      </c>
      <c r="DB114" s="10" t="s">
        <v>3039</v>
      </c>
      <c r="DC114" s="10" t="s">
        <v>106</v>
      </c>
      <c r="DE114" s="10" t="s">
        <v>3016</v>
      </c>
      <c r="DL114" s="10" t="s">
        <v>167</v>
      </c>
      <c r="DM114" s="10">
        <v>89624190</v>
      </c>
      <c r="DN114" s="10" t="s">
        <v>1356</v>
      </c>
      <c r="DO114" s="10" t="s">
        <v>1360</v>
      </c>
      <c r="DQ114" s="10">
        <v>113</v>
      </c>
    </row>
    <row r="115" spans="1:121" hidden="1" x14ac:dyDescent="0.3">
      <c r="A115" s="10" t="s">
        <v>1362</v>
      </c>
      <c r="B115" s="10" t="s">
        <v>1363</v>
      </c>
      <c r="C115" s="10" t="s">
        <v>1111</v>
      </c>
      <c r="D115" s="10" t="s">
        <v>755</v>
      </c>
      <c r="E115" s="10" t="s">
        <v>242</v>
      </c>
      <c r="G115" s="10" t="s">
        <v>1111</v>
      </c>
      <c r="H115" s="10" t="s">
        <v>2404</v>
      </c>
      <c r="I115" s="10" t="s">
        <v>273</v>
      </c>
      <c r="J115" s="10" t="s">
        <v>273</v>
      </c>
      <c r="K115" s="10" t="s">
        <v>220</v>
      </c>
      <c r="M115" s="10" t="s">
        <v>3088</v>
      </c>
      <c r="N115" s="10" t="s">
        <v>2999</v>
      </c>
      <c r="O115" s="10" t="s">
        <v>2999</v>
      </c>
      <c r="P115" s="10" t="s">
        <v>2999</v>
      </c>
      <c r="Q115" s="10" t="s">
        <v>2999</v>
      </c>
      <c r="R115" s="10" t="s">
        <v>2999</v>
      </c>
      <c r="S115" s="10" t="s">
        <v>2999</v>
      </c>
      <c r="T115" s="10" t="s">
        <v>2999</v>
      </c>
      <c r="U115" s="10" t="s">
        <v>2999</v>
      </c>
      <c r="V115" s="10" t="s">
        <v>2998</v>
      </c>
      <c r="W115" s="10" t="s">
        <v>2998</v>
      </c>
      <c r="X115" s="10" t="s">
        <v>2998</v>
      </c>
      <c r="Y115" s="10" t="s">
        <v>2998</v>
      </c>
      <c r="Z115" s="10" t="s">
        <v>2998</v>
      </c>
      <c r="AA115" s="10" t="s">
        <v>2998</v>
      </c>
      <c r="AB115" s="10" t="s">
        <v>2998</v>
      </c>
      <c r="AC115" s="10" t="s">
        <v>2998</v>
      </c>
      <c r="AD115" s="10" t="s">
        <v>2999</v>
      </c>
      <c r="AE115" s="10" t="s">
        <v>2999</v>
      </c>
      <c r="AF115" s="10" t="s">
        <v>2998</v>
      </c>
      <c r="AG115" s="10" t="s">
        <v>2998</v>
      </c>
      <c r="AH115" s="10" t="s">
        <v>2998</v>
      </c>
      <c r="AI115" s="10" t="s">
        <v>2998</v>
      </c>
      <c r="AJ115" s="10" t="s">
        <v>106</v>
      </c>
      <c r="AL115" s="10" t="s">
        <v>3015</v>
      </c>
      <c r="AM115" s="10" t="s">
        <v>106</v>
      </c>
      <c r="AO115" s="10" t="s">
        <v>3015</v>
      </c>
      <c r="AP115" s="10" t="s">
        <v>106</v>
      </c>
      <c r="AR115" s="10" t="s">
        <v>3024</v>
      </c>
      <c r="AS115" s="10" t="s">
        <v>106</v>
      </c>
      <c r="AU115" s="10" t="s">
        <v>3083</v>
      </c>
      <c r="AV115" s="10" t="s">
        <v>106</v>
      </c>
      <c r="AX115" s="10" t="s">
        <v>3024</v>
      </c>
      <c r="AY115" s="10" t="s">
        <v>106</v>
      </c>
      <c r="BA115" s="10" t="s">
        <v>3089</v>
      </c>
      <c r="BB115" s="10" t="s">
        <v>106</v>
      </c>
      <c r="BD115" s="10" t="s">
        <v>3032</v>
      </c>
      <c r="BE115" s="10" t="s">
        <v>106</v>
      </c>
      <c r="BG115" s="10" t="s">
        <v>3029</v>
      </c>
      <c r="CJ115" s="10" t="s">
        <v>106</v>
      </c>
      <c r="CL115" s="10" t="s">
        <v>3039</v>
      </c>
      <c r="CW115" s="10" t="s">
        <v>106</v>
      </c>
      <c r="CY115" s="10" t="s">
        <v>3004</v>
      </c>
      <c r="DL115" s="10" t="s">
        <v>756</v>
      </c>
      <c r="DM115" s="10">
        <v>89624197</v>
      </c>
      <c r="DN115" s="10" t="s">
        <v>1361</v>
      </c>
      <c r="DO115" s="10" t="s">
        <v>1365</v>
      </c>
      <c r="DQ115" s="10">
        <v>114</v>
      </c>
    </row>
    <row r="116" spans="1:121" hidden="1" x14ac:dyDescent="0.3">
      <c r="A116" s="10" t="s">
        <v>1367</v>
      </c>
      <c r="B116" s="10" t="s">
        <v>1368</v>
      </c>
      <c r="C116" s="10" t="s">
        <v>1111</v>
      </c>
      <c r="D116" s="10" t="s">
        <v>751</v>
      </c>
      <c r="E116" s="10" t="s">
        <v>242</v>
      </c>
      <c r="G116" s="10" t="s">
        <v>1111</v>
      </c>
      <c r="H116" s="10" t="s">
        <v>2404</v>
      </c>
      <c r="I116" s="10" t="s">
        <v>273</v>
      </c>
      <c r="J116" s="10" t="s">
        <v>273</v>
      </c>
      <c r="K116" s="10" t="s">
        <v>220</v>
      </c>
      <c r="M116" s="10" t="s">
        <v>112</v>
      </c>
      <c r="N116" s="10" t="s">
        <v>2998</v>
      </c>
      <c r="O116" s="10" t="s">
        <v>2998</v>
      </c>
      <c r="P116" s="10" t="s">
        <v>2998</v>
      </c>
      <c r="Q116" s="10" t="s">
        <v>2998</v>
      </c>
      <c r="R116" s="10" t="s">
        <v>2998</v>
      </c>
      <c r="S116" s="10" t="s">
        <v>2998</v>
      </c>
      <c r="T116" s="10" t="s">
        <v>2998</v>
      </c>
      <c r="U116" s="10" t="s">
        <v>2998</v>
      </c>
      <c r="V116" s="10" t="s">
        <v>2998</v>
      </c>
      <c r="W116" s="10" t="s">
        <v>2998</v>
      </c>
      <c r="X116" s="10" t="s">
        <v>2998</v>
      </c>
      <c r="Y116" s="10" t="s">
        <v>2998</v>
      </c>
      <c r="Z116" s="10" t="s">
        <v>2998</v>
      </c>
      <c r="AA116" s="10" t="s">
        <v>2998</v>
      </c>
      <c r="AB116" s="10" t="s">
        <v>2998</v>
      </c>
      <c r="AC116" s="10" t="s">
        <v>2998</v>
      </c>
      <c r="AD116" s="10" t="s">
        <v>2998</v>
      </c>
      <c r="AE116" s="10" t="s">
        <v>2998</v>
      </c>
      <c r="AF116" s="10" t="s">
        <v>2998</v>
      </c>
      <c r="AG116" s="10" t="s">
        <v>2998</v>
      </c>
      <c r="AH116" s="10" t="s">
        <v>2998</v>
      </c>
      <c r="AI116" s="10" t="s">
        <v>2999</v>
      </c>
      <c r="DI116" s="10" t="s">
        <v>106</v>
      </c>
      <c r="DK116" s="10" t="s">
        <v>3020</v>
      </c>
      <c r="DL116" s="10" t="s">
        <v>1369</v>
      </c>
      <c r="DM116" s="10">
        <v>89624198</v>
      </c>
      <c r="DN116" s="10" t="s">
        <v>1366</v>
      </c>
      <c r="DO116" s="10" t="s">
        <v>1365</v>
      </c>
      <c r="DQ116" s="10">
        <v>115</v>
      </c>
    </row>
    <row r="117" spans="1:121" hidden="1" x14ac:dyDescent="0.3">
      <c r="A117" s="10" t="s">
        <v>1371</v>
      </c>
      <c r="B117" s="10" t="s">
        <v>1372</v>
      </c>
      <c r="C117" s="10" t="s">
        <v>1111</v>
      </c>
      <c r="D117" s="10" t="s">
        <v>751</v>
      </c>
      <c r="E117" s="10" t="s">
        <v>242</v>
      </c>
      <c r="G117" s="10" t="s">
        <v>1111</v>
      </c>
      <c r="H117" s="10" t="s">
        <v>2404</v>
      </c>
      <c r="I117" s="10" t="s">
        <v>273</v>
      </c>
      <c r="J117" s="10" t="s">
        <v>273</v>
      </c>
      <c r="K117" s="10" t="s">
        <v>220</v>
      </c>
      <c r="M117" s="10" t="s">
        <v>112</v>
      </c>
      <c r="N117" s="10" t="s">
        <v>2998</v>
      </c>
      <c r="O117" s="10" t="s">
        <v>2998</v>
      </c>
      <c r="P117" s="10" t="s">
        <v>2998</v>
      </c>
      <c r="Q117" s="10" t="s">
        <v>2998</v>
      </c>
      <c r="R117" s="10" t="s">
        <v>2998</v>
      </c>
      <c r="S117" s="10" t="s">
        <v>2998</v>
      </c>
      <c r="T117" s="10" t="s">
        <v>2998</v>
      </c>
      <c r="U117" s="10" t="s">
        <v>2998</v>
      </c>
      <c r="V117" s="10" t="s">
        <v>2998</v>
      </c>
      <c r="W117" s="10" t="s">
        <v>2998</v>
      </c>
      <c r="X117" s="10" t="s">
        <v>2998</v>
      </c>
      <c r="Y117" s="10" t="s">
        <v>2998</v>
      </c>
      <c r="Z117" s="10" t="s">
        <v>2998</v>
      </c>
      <c r="AA117" s="10" t="s">
        <v>2998</v>
      </c>
      <c r="AB117" s="10" t="s">
        <v>2998</v>
      </c>
      <c r="AC117" s="10" t="s">
        <v>2998</v>
      </c>
      <c r="AD117" s="10" t="s">
        <v>2998</v>
      </c>
      <c r="AE117" s="10" t="s">
        <v>2998</v>
      </c>
      <c r="AF117" s="10" t="s">
        <v>2998</v>
      </c>
      <c r="AG117" s="10" t="s">
        <v>2998</v>
      </c>
      <c r="AH117" s="10" t="s">
        <v>2998</v>
      </c>
      <c r="AI117" s="10" t="s">
        <v>2999</v>
      </c>
      <c r="DI117" s="10" t="s">
        <v>106</v>
      </c>
      <c r="DK117" s="10" t="s">
        <v>3086</v>
      </c>
      <c r="DL117" s="10" t="s">
        <v>167</v>
      </c>
      <c r="DM117" s="10">
        <v>89624202</v>
      </c>
      <c r="DN117" s="10" t="s">
        <v>1370</v>
      </c>
      <c r="DO117" s="10" t="s">
        <v>1373</v>
      </c>
      <c r="DQ117" s="10">
        <v>116</v>
      </c>
    </row>
    <row r="118" spans="1:121" hidden="1" x14ac:dyDescent="0.3">
      <c r="A118" s="10" t="s">
        <v>1375</v>
      </c>
      <c r="B118" s="10" t="s">
        <v>1376</v>
      </c>
      <c r="C118" s="10" t="s">
        <v>1111</v>
      </c>
      <c r="D118" s="10" t="s">
        <v>755</v>
      </c>
      <c r="E118" s="10" t="s">
        <v>242</v>
      </c>
      <c r="G118" s="10" t="s">
        <v>1111</v>
      </c>
      <c r="H118" s="10" t="s">
        <v>2404</v>
      </c>
      <c r="I118" s="10" t="s">
        <v>273</v>
      </c>
      <c r="J118" s="10" t="s">
        <v>273</v>
      </c>
      <c r="K118" s="10" t="s">
        <v>220</v>
      </c>
      <c r="M118" s="10" t="s">
        <v>3090</v>
      </c>
      <c r="N118" s="10" t="s">
        <v>2999</v>
      </c>
      <c r="O118" s="10" t="s">
        <v>2999</v>
      </c>
      <c r="P118" s="10" t="s">
        <v>2999</v>
      </c>
      <c r="Q118" s="10" t="s">
        <v>2999</v>
      </c>
      <c r="R118" s="10" t="s">
        <v>2998</v>
      </c>
      <c r="S118" s="10" t="s">
        <v>2998</v>
      </c>
      <c r="T118" s="10" t="s">
        <v>2998</v>
      </c>
      <c r="U118" s="10" t="s">
        <v>2999</v>
      </c>
      <c r="V118" s="10" t="s">
        <v>2998</v>
      </c>
      <c r="W118" s="10" t="s">
        <v>2998</v>
      </c>
      <c r="X118" s="10" t="s">
        <v>2999</v>
      </c>
      <c r="Y118" s="10" t="s">
        <v>2998</v>
      </c>
      <c r="Z118" s="10" t="s">
        <v>2998</v>
      </c>
      <c r="AA118" s="10" t="s">
        <v>2999</v>
      </c>
      <c r="AB118" s="10" t="s">
        <v>2999</v>
      </c>
      <c r="AC118" s="10" t="s">
        <v>2998</v>
      </c>
      <c r="AD118" s="10" t="s">
        <v>2999</v>
      </c>
      <c r="AE118" s="10" t="s">
        <v>2999</v>
      </c>
      <c r="AF118" s="10" t="s">
        <v>2999</v>
      </c>
      <c r="AG118" s="10" t="s">
        <v>2999</v>
      </c>
      <c r="AH118" s="10" t="s">
        <v>2998</v>
      </c>
      <c r="AI118" s="10" t="s">
        <v>2998</v>
      </c>
      <c r="AJ118" s="10" t="s">
        <v>106</v>
      </c>
      <c r="AL118" s="10" t="s">
        <v>3013</v>
      </c>
      <c r="AM118" s="10" t="s">
        <v>106</v>
      </c>
      <c r="AO118" s="10" t="s">
        <v>3013</v>
      </c>
      <c r="AP118" s="10" t="s">
        <v>106</v>
      </c>
      <c r="AR118" s="10" t="s">
        <v>3047</v>
      </c>
      <c r="AS118" s="10" t="s">
        <v>106</v>
      </c>
      <c r="AU118" s="10" t="s">
        <v>3083</v>
      </c>
      <c r="BE118" s="10" t="s">
        <v>106</v>
      </c>
      <c r="BG118" s="10" t="s">
        <v>3065</v>
      </c>
      <c r="BR118" s="10" t="s">
        <v>422</v>
      </c>
      <c r="BV118" s="10" t="s">
        <v>3000</v>
      </c>
      <c r="CJ118" s="10" t="s">
        <v>106</v>
      </c>
      <c r="CL118" s="10" t="s">
        <v>3003</v>
      </c>
      <c r="CM118" s="10" t="s">
        <v>422</v>
      </c>
      <c r="CQ118" s="10" t="s">
        <v>3000</v>
      </c>
      <c r="CR118" s="10" t="s">
        <v>422</v>
      </c>
      <c r="CV118" s="10" t="s">
        <v>3001</v>
      </c>
      <c r="CW118" s="10" t="s">
        <v>106</v>
      </c>
      <c r="CY118" s="10" t="s">
        <v>3004</v>
      </c>
      <c r="CZ118" s="10" t="s">
        <v>106</v>
      </c>
      <c r="DB118" s="10" t="s">
        <v>3013</v>
      </c>
      <c r="DC118" s="10" t="s">
        <v>106</v>
      </c>
      <c r="DE118" s="10" t="s">
        <v>3016</v>
      </c>
      <c r="DL118" s="10" t="s">
        <v>756</v>
      </c>
      <c r="DM118" s="10">
        <v>89624210</v>
      </c>
      <c r="DN118" s="10" t="s">
        <v>1374</v>
      </c>
      <c r="DO118" s="10" t="s">
        <v>1378</v>
      </c>
      <c r="DQ118" s="10">
        <v>117</v>
      </c>
    </row>
    <row r="119" spans="1:121" hidden="1" x14ac:dyDescent="0.3">
      <c r="A119" s="10" t="s">
        <v>1380</v>
      </c>
      <c r="B119" s="10" t="s">
        <v>1381</v>
      </c>
      <c r="C119" s="10" t="s">
        <v>1111</v>
      </c>
      <c r="D119" s="10" t="s">
        <v>755</v>
      </c>
      <c r="E119" s="10" t="s">
        <v>242</v>
      </c>
      <c r="G119" s="10" t="s">
        <v>1111</v>
      </c>
      <c r="H119" s="10" t="s">
        <v>2404</v>
      </c>
      <c r="I119" s="10" t="s">
        <v>273</v>
      </c>
      <c r="J119" s="10" t="s">
        <v>273</v>
      </c>
      <c r="K119" s="10" t="s">
        <v>220</v>
      </c>
      <c r="M119" s="10" t="s">
        <v>125</v>
      </c>
      <c r="N119" s="10" t="s">
        <v>2998</v>
      </c>
      <c r="O119" s="10" t="s">
        <v>2998</v>
      </c>
      <c r="P119" s="10" t="s">
        <v>2998</v>
      </c>
      <c r="Q119" s="10" t="s">
        <v>2998</v>
      </c>
      <c r="R119" s="10" t="s">
        <v>2998</v>
      </c>
      <c r="S119" s="10" t="s">
        <v>2998</v>
      </c>
      <c r="T119" s="10" t="s">
        <v>2998</v>
      </c>
      <c r="U119" s="10" t="s">
        <v>2998</v>
      </c>
      <c r="V119" s="10" t="s">
        <v>2998</v>
      </c>
      <c r="W119" s="10" t="s">
        <v>2999</v>
      </c>
      <c r="X119" s="10" t="s">
        <v>2998</v>
      </c>
      <c r="Y119" s="10" t="s">
        <v>2998</v>
      </c>
      <c r="Z119" s="10" t="s">
        <v>2998</v>
      </c>
      <c r="AA119" s="10" t="s">
        <v>2998</v>
      </c>
      <c r="AB119" s="10" t="s">
        <v>2998</v>
      </c>
      <c r="AC119" s="10" t="s">
        <v>2998</v>
      </c>
      <c r="AD119" s="10" t="s">
        <v>2998</v>
      </c>
      <c r="AE119" s="10" t="s">
        <v>2998</v>
      </c>
      <c r="AF119" s="10" t="s">
        <v>2998</v>
      </c>
      <c r="AG119" s="10" t="s">
        <v>2998</v>
      </c>
      <c r="AH119" s="10" t="s">
        <v>2998</v>
      </c>
      <c r="AI119" s="10" t="s">
        <v>2998</v>
      </c>
      <c r="BM119" s="10" t="s">
        <v>422</v>
      </c>
      <c r="BQ119" s="10" t="s">
        <v>3012</v>
      </c>
      <c r="DL119" s="10" t="s">
        <v>756</v>
      </c>
      <c r="DM119" s="10">
        <v>89624228</v>
      </c>
      <c r="DN119" s="10" t="s">
        <v>1379</v>
      </c>
      <c r="DO119" s="10" t="s">
        <v>1382</v>
      </c>
      <c r="DQ119" s="10">
        <v>118</v>
      </c>
    </row>
    <row r="120" spans="1:121" hidden="1" x14ac:dyDescent="0.3">
      <c r="A120" s="10" t="s">
        <v>1384</v>
      </c>
      <c r="B120" s="10" t="s">
        <v>1385</v>
      </c>
      <c r="C120" s="10" t="s">
        <v>1111</v>
      </c>
      <c r="D120" s="10" t="s">
        <v>755</v>
      </c>
      <c r="E120" s="10" t="s">
        <v>242</v>
      </c>
      <c r="G120" s="10" t="s">
        <v>1111</v>
      </c>
      <c r="H120" s="10" t="s">
        <v>2404</v>
      </c>
      <c r="I120" s="10" t="s">
        <v>273</v>
      </c>
      <c r="J120" s="10" t="s">
        <v>273</v>
      </c>
      <c r="K120" s="10" t="s">
        <v>220</v>
      </c>
      <c r="M120" s="10" t="s">
        <v>145</v>
      </c>
      <c r="N120" s="10" t="s">
        <v>2998</v>
      </c>
      <c r="O120" s="10" t="s">
        <v>2998</v>
      </c>
      <c r="P120" s="10" t="s">
        <v>2998</v>
      </c>
      <c r="Q120" s="10" t="s">
        <v>2998</v>
      </c>
      <c r="R120" s="10" t="s">
        <v>2998</v>
      </c>
      <c r="S120" s="10" t="s">
        <v>2998</v>
      </c>
      <c r="T120" s="10" t="s">
        <v>2998</v>
      </c>
      <c r="U120" s="10" t="s">
        <v>2998</v>
      </c>
      <c r="V120" s="10" t="s">
        <v>2999</v>
      </c>
      <c r="W120" s="10" t="s">
        <v>2999</v>
      </c>
      <c r="X120" s="10" t="s">
        <v>2999</v>
      </c>
      <c r="Y120" s="10" t="s">
        <v>2999</v>
      </c>
      <c r="Z120" s="10" t="s">
        <v>2999</v>
      </c>
      <c r="AA120" s="10" t="s">
        <v>2998</v>
      </c>
      <c r="AB120" s="10" t="s">
        <v>2998</v>
      </c>
      <c r="AC120" s="10" t="s">
        <v>2998</v>
      </c>
      <c r="AD120" s="10" t="s">
        <v>2998</v>
      </c>
      <c r="AE120" s="10" t="s">
        <v>2998</v>
      </c>
      <c r="AF120" s="10" t="s">
        <v>2998</v>
      </c>
      <c r="AG120" s="10" t="s">
        <v>2998</v>
      </c>
      <c r="AH120" s="10" t="s">
        <v>2998</v>
      </c>
      <c r="AI120" s="10" t="s">
        <v>2998</v>
      </c>
      <c r="BH120" s="10" t="s">
        <v>422</v>
      </c>
      <c r="BL120" s="10" t="s">
        <v>3005</v>
      </c>
      <c r="BM120" s="10" t="s">
        <v>422</v>
      </c>
      <c r="BQ120" s="10" t="s">
        <v>3012</v>
      </c>
      <c r="BR120" s="10" t="s">
        <v>422</v>
      </c>
      <c r="BV120" s="10" t="s">
        <v>3000</v>
      </c>
      <c r="BZ120" s="10" t="s">
        <v>422</v>
      </c>
      <c r="CD120" s="10" t="s">
        <v>3009</v>
      </c>
      <c r="CE120" s="10" t="s">
        <v>422</v>
      </c>
      <c r="CI120" s="10" t="s">
        <v>3007</v>
      </c>
      <c r="DL120" s="10" t="s">
        <v>756</v>
      </c>
      <c r="DM120" s="10">
        <v>89624239</v>
      </c>
      <c r="DN120" s="10" t="s">
        <v>1383</v>
      </c>
      <c r="DO120" s="10" t="s">
        <v>1387</v>
      </c>
      <c r="DQ120" s="10">
        <v>119</v>
      </c>
    </row>
    <row r="121" spans="1:121" hidden="1" x14ac:dyDescent="0.3">
      <c r="A121" s="10" t="s">
        <v>1389</v>
      </c>
      <c r="B121" s="10" t="s">
        <v>1390</v>
      </c>
      <c r="C121" s="10" t="s">
        <v>1111</v>
      </c>
      <c r="D121" s="10" t="s">
        <v>755</v>
      </c>
      <c r="E121" s="10" t="s">
        <v>242</v>
      </c>
      <c r="G121" s="10" t="s">
        <v>1111</v>
      </c>
      <c r="H121" s="10" t="s">
        <v>2404</v>
      </c>
      <c r="I121" s="10" t="s">
        <v>273</v>
      </c>
      <c r="J121" s="10" t="s">
        <v>273</v>
      </c>
      <c r="K121" s="10" t="s">
        <v>220</v>
      </c>
      <c r="M121" s="10" t="s">
        <v>112</v>
      </c>
      <c r="N121" s="10" t="s">
        <v>2998</v>
      </c>
      <c r="O121" s="10" t="s">
        <v>2998</v>
      </c>
      <c r="P121" s="10" t="s">
        <v>2998</v>
      </c>
      <c r="Q121" s="10" t="s">
        <v>2998</v>
      </c>
      <c r="R121" s="10" t="s">
        <v>2998</v>
      </c>
      <c r="S121" s="10" t="s">
        <v>2998</v>
      </c>
      <c r="T121" s="10" t="s">
        <v>2998</v>
      </c>
      <c r="U121" s="10" t="s">
        <v>2998</v>
      </c>
      <c r="V121" s="10" t="s">
        <v>2998</v>
      </c>
      <c r="W121" s="10" t="s">
        <v>2998</v>
      </c>
      <c r="X121" s="10" t="s">
        <v>2998</v>
      </c>
      <c r="Y121" s="10" t="s">
        <v>2998</v>
      </c>
      <c r="Z121" s="10" t="s">
        <v>2998</v>
      </c>
      <c r="AA121" s="10" t="s">
        <v>2998</v>
      </c>
      <c r="AB121" s="10" t="s">
        <v>2998</v>
      </c>
      <c r="AC121" s="10" t="s">
        <v>2998</v>
      </c>
      <c r="AD121" s="10" t="s">
        <v>2998</v>
      </c>
      <c r="AE121" s="10" t="s">
        <v>2998</v>
      </c>
      <c r="AF121" s="10" t="s">
        <v>2998</v>
      </c>
      <c r="AG121" s="10" t="s">
        <v>2998</v>
      </c>
      <c r="AH121" s="10" t="s">
        <v>2998</v>
      </c>
      <c r="AI121" s="10" t="s">
        <v>2999</v>
      </c>
      <c r="DI121" s="10" t="s">
        <v>106</v>
      </c>
      <c r="DK121" s="10" t="s">
        <v>3086</v>
      </c>
      <c r="DL121" s="10" t="s">
        <v>756</v>
      </c>
      <c r="DM121" s="10">
        <v>89624248</v>
      </c>
      <c r="DN121" s="10" t="s">
        <v>1388</v>
      </c>
      <c r="DO121" s="10" t="s">
        <v>1391</v>
      </c>
      <c r="DQ121" s="10">
        <v>120</v>
      </c>
    </row>
    <row r="122" spans="1:121" hidden="1" x14ac:dyDescent="0.3">
      <c r="A122" s="10" t="s">
        <v>1393</v>
      </c>
      <c r="B122" s="10" t="s">
        <v>1394</v>
      </c>
      <c r="C122" s="10" t="s">
        <v>1111</v>
      </c>
      <c r="D122" s="10" t="s">
        <v>755</v>
      </c>
      <c r="E122" s="10" t="s">
        <v>242</v>
      </c>
      <c r="G122" s="10" t="s">
        <v>1111</v>
      </c>
      <c r="H122" s="10" t="s">
        <v>2404</v>
      </c>
      <c r="I122" s="10" t="s">
        <v>273</v>
      </c>
      <c r="J122" s="10" t="s">
        <v>273</v>
      </c>
      <c r="K122" s="10" t="s">
        <v>220</v>
      </c>
      <c r="M122" s="10" t="s">
        <v>3091</v>
      </c>
      <c r="N122" s="10" t="s">
        <v>2998</v>
      </c>
      <c r="O122" s="10" t="s">
        <v>2999</v>
      </c>
      <c r="P122" s="10" t="s">
        <v>2999</v>
      </c>
      <c r="Q122" s="10" t="s">
        <v>2998</v>
      </c>
      <c r="R122" s="10" t="s">
        <v>2999</v>
      </c>
      <c r="S122" s="10" t="s">
        <v>2999</v>
      </c>
      <c r="T122" s="10" t="s">
        <v>2999</v>
      </c>
      <c r="U122" s="10" t="s">
        <v>2999</v>
      </c>
      <c r="V122" s="10" t="s">
        <v>2998</v>
      </c>
      <c r="W122" s="10" t="s">
        <v>2998</v>
      </c>
      <c r="X122" s="10" t="s">
        <v>2998</v>
      </c>
      <c r="Y122" s="10" t="s">
        <v>2998</v>
      </c>
      <c r="Z122" s="10" t="s">
        <v>2998</v>
      </c>
      <c r="AA122" s="10" t="s">
        <v>2998</v>
      </c>
      <c r="AB122" s="10" t="s">
        <v>2998</v>
      </c>
      <c r="AC122" s="10" t="s">
        <v>2998</v>
      </c>
      <c r="AD122" s="10" t="s">
        <v>2999</v>
      </c>
      <c r="AE122" s="10" t="s">
        <v>2998</v>
      </c>
      <c r="AF122" s="10" t="s">
        <v>2998</v>
      </c>
      <c r="AG122" s="10" t="s">
        <v>2998</v>
      </c>
      <c r="AH122" s="10" t="s">
        <v>2998</v>
      </c>
      <c r="AI122" s="10" t="s">
        <v>2998</v>
      </c>
      <c r="AM122" s="10" t="s">
        <v>106</v>
      </c>
      <c r="AO122" s="10" t="s">
        <v>3013</v>
      </c>
      <c r="AP122" s="10" t="s">
        <v>106</v>
      </c>
      <c r="AR122" s="10" t="s">
        <v>3047</v>
      </c>
      <c r="AV122" s="10" t="s">
        <v>106</v>
      </c>
      <c r="AX122" s="10" t="s">
        <v>3092</v>
      </c>
      <c r="AY122" s="10" t="s">
        <v>106</v>
      </c>
      <c r="BA122" s="10" t="s">
        <v>3062</v>
      </c>
      <c r="BB122" s="10" t="s">
        <v>106</v>
      </c>
      <c r="BD122" s="10" t="s">
        <v>3032</v>
      </c>
      <c r="BE122" s="10" t="s">
        <v>106</v>
      </c>
      <c r="BG122" s="10" t="s">
        <v>3029</v>
      </c>
      <c r="CJ122" s="10" t="s">
        <v>106</v>
      </c>
      <c r="CL122" s="10" t="s">
        <v>3063</v>
      </c>
      <c r="DL122" s="10" t="s">
        <v>756</v>
      </c>
      <c r="DM122" s="10">
        <v>89624257</v>
      </c>
      <c r="DN122" s="10" t="s">
        <v>1392</v>
      </c>
      <c r="DO122" s="10" t="s">
        <v>1396</v>
      </c>
      <c r="DQ122" s="10">
        <v>121</v>
      </c>
    </row>
    <row r="123" spans="1:121" hidden="1" x14ac:dyDescent="0.3">
      <c r="A123" s="10" t="s">
        <v>1398</v>
      </c>
      <c r="B123" s="10" t="s">
        <v>1399</v>
      </c>
      <c r="C123" s="10" t="s">
        <v>1111</v>
      </c>
      <c r="D123" s="10" t="s">
        <v>755</v>
      </c>
      <c r="E123" s="10" t="s">
        <v>242</v>
      </c>
      <c r="G123" s="10" t="s">
        <v>1111</v>
      </c>
      <c r="H123" s="10" t="s">
        <v>2404</v>
      </c>
      <c r="I123" s="10" t="s">
        <v>273</v>
      </c>
      <c r="J123" s="10" t="s">
        <v>273</v>
      </c>
      <c r="K123" s="10" t="s">
        <v>220</v>
      </c>
      <c r="M123" s="10" t="s">
        <v>112</v>
      </c>
      <c r="N123" s="10" t="s">
        <v>2998</v>
      </c>
      <c r="O123" s="10" t="s">
        <v>2998</v>
      </c>
      <c r="P123" s="10" t="s">
        <v>2998</v>
      </c>
      <c r="Q123" s="10" t="s">
        <v>2998</v>
      </c>
      <c r="R123" s="10" t="s">
        <v>2998</v>
      </c>
      <c r="S123" s="10" t="s">
        <v>2998</v>
      </c>
      <c r="T123" s="10" t="s">
        <v>2998</v>
      </c>
      <c r="U123" s="10" t="s">
        <v>2998</v>
      </c>
      <c r="V123" s="10" t="s">
        <v>2998</v>
      </c>
      <c r="W123" s="10" t="s">
        <v>2998</v>
      </c>
      <c r="X123" s="10" t="s">
        <v>2998</v>
      </c>
      <c r="Y123" s="10" t="s">
        <v>2998</v>
      </c>
      <c r="Z123" s="10" t="s">
        <v>2998</v>
      </c>
      <c r="AA123" s="10" t="s">
        <v>2998</v>
      </c>
      <c r="AB123" s="10" t="s">
        <v>2998</v>
      </c>
      <c r="AC123" s="10" t="s">
        <v>2998</v>
      </c>
      <c r="AD123" s="10" t="s">
        <v>2998</v>
      </c>
      <c r="AE123" s="10" t="s">
        <v>2998</v>
      </c>
      <c r="AF123" s="10" t="s">
        <v>2998</v>
      </c>
      <c r="AG123" s="10" t="s">
        <v>2998</v>
      </c>
      <c r="AH123" s="10" t="s">
        <v>2998</v>
      </c>
      <c r="AI123" s="10" t="s">
        <v>2999</v>
      </c>
      <c r="DI123" s="10" t="s">
        <v>106</v>
      </c>
      <c r="DK123" s="10" t="s">
        <v>3020</v>
      </c>
      <c r="DL123" s="10" t="s">
        <v>756</v>
      </c>
      <c r="DM123" s="10">
        <v>89624408</v>
      </c>
      <c r="DN123" s="10" t="s">
        <v>1397</v>
      </c>
      <c r="DO123" s="10" t="s">
        <v>1400</v>
      </c>
      <c r="DQ123" s="10">
        <v>122</v>
      </c>
    </row>
    <row r="124" spans="1:121" hidden="1" x14ac:dyDescent="0.3">
      <c r="A124" s="10" t="s">
        <v>1402</v>
      </c>
      <c r="B124" s="10" t="s">
        <v>1403</v>
      </c>
      <c r="C124" s="10" t="s">
        <v>1111</v>
      </c>
      <c r="D124" s="10" t="s">
        <v>755</v>
      </c>
      <c r="E124" s="10" t="s">
        <v>242</v>
      </c>
      <c r="G124" s="10" t="s">
        <v>1111</v>
      </c>
      <c r="H124" s="10" t="s">
        <v>2404</v>
      </c>
      <c r="I124" s="10" t="s">
        <v>273</v>
      </c>
      <c r="J124" s="10" t="s">
        <v>273</v>
      </c>
      <c r="K124" s="10" t="s">
        <v>220</v>
      </c>
      <c r="M124" s="10" t="s">
        <v>112</v>
      </c>
      <c r="N124" s="10" t="s">
        <v>2998</v>
      </c>
      <c r="O124" s="10" t="s">
        <v>2998</v>
      </c>
      <c r="P124" s="10" t="s">
        <v>2998</v>
      </c>
      <c r="Q124" s="10" t="s">
        <v>2998</v>
      </c>
      <c r="R124" s="10" t="s">
        <v>2998</v>
      </c>
      <c r="S124" s="10" t="s">
        <v>2998</v>
      </c>
      <c r="T124" s="10" t="s">
        <v>2998</v>
      </c>
      <c r="U124" s="10" t="s">
        <v>2998</v>
      </c>
      <c r="V124" s="10" t="s">
        <v>2998</v>
      </c>
      <c r="W124" s="10" t="s">
        <v>2998</v>
      </c>
      <c r="X124" s="10" t="s">
        <v>2998</v>
      </c>
      <c r="Y124" s="10" t="s">
        <v>2998</v>
      </c>
      <c r="Z124" s="10" t="s">
        <v>2998</v>
      </c>
      <c r="AA124" s="10" t="s">
        <v>2998</v>
      </c>
      <c r="AB124" s="10" t="s">
        <v>2998</v>
      </c>
      <c r="AC124" s="10" t="s">
        <v>2998</v>
      </c>
      <c r="AD124" s="10" t="s">
        <v>2998</v>
      </c>
      <c r="AE124" s="10" t="s">
        <v>2998</v>
      </c>
      <c r="AF124" s="10" t="s">
        <v>2998</v>
      </c>
      <c r="AG124" s="10" t="s">
        <v>2998</v>
      </c>
      <c r="AH124" s="10" t="s">
        <v>2998</v>
      </c>
      <c r="AI124" s="10" t="s">
        <v>2999</v>
      </c>
      <c r="DI124" s="10" t="s">
        <v>106</v>
      </c>
      <c r="DK124" s="10" t="s">
        <v>3020</v>
      </c>
      <c r="DL124" s="10" t="s">
        <v>756</v>
      </c>
      <c r="DM124" s="10">
        <v>89624410</v>
      </c>
      <c r="DN124" s="10" t="s">
        <v>1401</v>
      </c>
      <c r="DO124" s="10" t="s">
        <v>1404</v>
      </c>
      <c r="DQ124" s="10">
        <v>123</v>
      </c>
    </row>
    <row r="125" spans="1:121" hidden="1" x14ac:dyDescent="0.3">
      <c r="A125" s="10" t="s">
        <v>1406</v>
      </c>
      <c r="B125" s="10" t="s">
        <v>1407</v>
      </c>
      <c r="C125" s="10" t="s">
        <v>1111</v>
      </c>
      <c r="D125" s="10" t="s">
        <v>755</v>
      </c>
      <c r="E125" s="10" t="s">
        <v>242</v>
      </c>
      <c r="G125" s="10" t="s">
        <v>1111</v>
      </c>
      <c r="H125" s="10" t="s">
        <v>2404</v>
      </c>
      <c r="I125" s="10" t="s">
        <v>273</v>
      </c>
      <c r="J125" s="10" t="s">
        <v>273</v>
      </c>
      <c r="K125" s="10" t="s">
        <v>220</v>
      </c>
      <c r="M125" s="10" t="s">
        <v>113</v>
      </c>
      <c r="N125" s="10" t="s">
        <v>2998</v>
      </c>
      <c r="O125" s="10" t="s">
        <v>2998</v>
      </c>
      <c r="P125" s="10" t="s">
        <v>2998</v>
      </c>
      <c r="Q125" s="10" t="s">
        <v>2998</v>
      </c>
      <c r="R125" s="10" t="s">
        <v>2998</v>
      </c>
      <c r="S125" s="10" t="s">
        <v>2998</v>
      </c>
      <c r="T125" s="10" t="s">
        <v>2998</v>
      </c>
      <c r="U125" s="10" t="s">
        <v>2998</v>
      </c>
      <c r="V125" s="10" t="s">
        <v>2999</v>
      </c>
      <c r="W125" s="10" t="s">
        <v>2999</v>
      </c>
      <c r="X125" s="10" t="s">
        <v>2998</v>
      </c>
      <c r="Y125" s="10" t="s">
        <v>2999</v>
      </c>
      <c r="Z125" s="10" t="s">
        <v>2999</v>
      </c>
      <c r="AA125" s="10" t="s">
        <v>2998</v>
      </c>
      <c r="AB125" s="10" t="s">
        <v>2998</v>
      </c>
      <c r="AC125" s="10" t="s">
        <v>2998</v>
      </c>
      <c r="AD125" s="10" t="s">
        <v>2998</v>
      </c>
      <c r="AE125" s="10" t="s">
        <v>2998</v>
      </c>
      <c r="AF125" s="10" t="s">
        <v>2998</v>
      </c>
      <c r="AG125" s="10" t="s">
        <v>2998</v>
      </c>
      <c r="AH125" s="10" t="s">
        <v>2998</v>
      </c>
      <c r="AI125" s="10" t="s">
        <v>2998</v>
      </c>
      <c r="BH125" s="10" t="s">
        <v>422</v>
      </c>
      <c r="BL125" s="10" t="s">
        <v>3007</v>
      </c>
      <c r="BM125" s="10" t="s">
        <v>422</v>
      </c>
      <c r="BQ125" s="10" t="s">
        <v>3026</v>
      </c>
      <c r="BZ125" s="10" t="s">
        <v>422</v>
      </c>
      <c r="CD125" s="10" t="s">
        <v>3009</v>
      </c>
      <c r="CE125" s="10" t="s">
        <v>422</v>
      </c>
      <c r="CI125" s="10" t="s">
        <v>3007</v>
      </c>
      <c r="DL125" s="10" t="s">
        <v>756</v>
      </c>
      <c r="DM125" s="10">
        <v>89624423</v>
      </c>
      <c r="DN125" s="10" t="s">
        <v>1405</v>
      </c>
      <c r="DO125" s="10" t="s">
        <v>1408</v>
      </c>
      <c r="DQ125" s="10">
        <v>124</v>
      </c>
    </row>
    <row r="126" spans="1:121" hidden="1" x14ac:dyDescent="0.3">
      <c r="A126" s="10" t="s">
        <v>1410</v>
      </c>
      <c r="B126" s="10" t="s">
        <v>1411</v>
      </c>
      <c r="C126" s="10" t="s">
        <v>1111</v>
      </c>
      <c r="D126" s="10" t="s">
        <v>755</v>
      </c>
      <c r="E126" s="10" t="s">
        <v>242</v>
      </c>
      <c r="G126" s="10" t="s">
        <v>1111</v>
      </c>
      <c r="H126" s="10" t="s">
        <v>2404</v>
      </c>
      <c r="I126" s="10" t="s">
        <v>273</v>
      </c>
      <c r="J126" s="10" t="s">
        <v>273</v>
      </c>
      <c r="K126" s="10" t="s">
        <v>220</v>
      </c>
      <c r="M126" s="10" t="s">
        <v>3093</v>
      </c>
      <c r="N126" s="10" t="s">
        <v>2998</v>
      </c>
      <c r="O126" s="10" t="s">
        <v>2998</v>
      </c>
      <c r="P126" s="10" t="s">
        <v>2998</v>
      </c>
      <c r="Q126" s="10" t="s">
        <v>2998</v>
      </c>
      <c r="R126" s="10" t="s">
        <v>2999</v>
      </c>
      <c r="S126" s="10" t="s">
        <v>2999</v>
      </c>
      <c r="T126" s="10" t="s">
        <v>2998</v>
      </c>
      <c r="U126" s="10" t="s">
        <v>2998</v>
      </c>
      <c r="V126" s="10" t="s">
        <v>2998</v>
      </c>
      <c r="W126" s="10" t="s">
        <v>2998</v>
      </c>
      <c r="X126" s="10" t="s">
        <v>2999</v>
      </c>
      <c r="Y126" s="10" t="s">
        <v>2999</v>
      </c>
      <c r="Z126" s="10" t="s">
        <v>2998</v>
      </c>
      <c r="AA126" s="10" t="s">
        <v>2999</v>
      </c>
      <c r="AB126" s="10" t="s">
        <v>2999</v>
      </c>
      <c r="AC126" s="10" t="s">
        <v>2998</v>
      </c>
      <c r="AD126" s="10" t="s">
        <v>2998</v>
      </c>
      <c r="AE126" s="10" t="s">
        <v>2999</v>
      </c>
      <c r="AF126" s="10" t="s">
        <v>2999</v>
      </c>
      <c r="AG126" s="10" t="s">
        <v>2999</v>
      </c>
      <c r="AH126" s="10" t="s">
        <v>2998</v>
      </c>
      <c r="AI126" s="10" t="s">
        <v>2998</v>
      </c>
      <c r="AV126" s="10" t="s">
        <v>106</v>
      </c>
      <c r="AX126" s="10" t="s">
        <v>3024</v>
      </c>
      <c r="AY126" s="10" t="s">
        <v>106</v>
      </c>
      <c r="BA126" s="10" t="s">
        <v>3094</v>
      </c>
      <c r="BR126" s="10" t="s">
        <v>422</v>
      </c>
      <c r="BV126" s="10" t="s">
        <v>3000</v>
      </c>
      <c r="BZ126" s="10" t="s">
        <v>422</v>
      </c>
      <c r="CD126" s="10" t="s">
        <v>3009</v>
      </c>
      <c r="CM126" s="10" t="s">
        <v>422</v>
      </c>
      <c r="CQ126" s="10" t="s">
        <v>3000</v>
      </c>
      <c r="CR126" s="10" t="s">
        <v>422</v>
      </c>
      <c r="CV126" s="10" t="s">
        <v>3001</v>
      </c>
      <c r="CW126" s="10" t="s">
        <v>106</v>
      </c>
      <c r="CY126" s="10" t="s">
        <v>3004</v>
      </c>
      <c r="CZ126" s="10" t="s">
        <v>106</v>
      </c>
      <c r="DB126" s="10" t="s">
        <v>3013</v>
      </c>
      <c r="DC126" s="10" t="s">
        <v>106</v>
      </c>
      <c r="DE126" s="10" t="s">
        <v>3012</v>
      </c>
      <c r="DL126" s="10" t="s">
        <v>756</v>
      </c>
      <c r="DM126" s="10">
        <v>89624430</v>
      </c>
      <c r="DN126" s="10" t="s">
        <v>1409</v>
      </c>
      <c r="DO126" s="10" t="s">
        <v>1413</v>
      </c>
      <c r="DQ126" s="10">
        <v>125</v>
      </c>
    </row>
    <row r="127" spans="1:121" hidden="1" x14ac:dyDescent="0.3">
      <c r="A127" s="10" t="s">
        <v>1415</v>
      </c>
      <c r="B127" s="10" t="s">
        <v>1416</v>
      </c>
      <c r="C127" s="10" t="s">
        <v>1111</v>
      </c>
      <c r="D127" s="10" t="s">
        <v>751</v>
      </c>
      <c r="E127" s="10" t="s">
        <v>242</v>
      </c>
      <c r="G127" s="10" t="s">
        <v>1111</v>
      </c>
      <c r="H127" s="10" t="s">
        <v>2404</v>
      </c>
      <c r="I127" s="10" t="s">
        <v>273</v>
      </c>
      <c r="J127" s="10" t="s">
        <v>273</v>
      </c>
      <c r="K127" s="10" t="s">
        <v>220</v>
      </c>
      <c r="M127" s="10" t="s">
        <v>110</v>
      </c>
      <c r="N127" s="10" t="s">
        <v>2998</v>
      </c>
      <c r="O127" s="10" t="s">
        <v>2998</v>
      </c>
      <c r="P127" s="10" t="s">
        <v>2998</v>
      </c>
      <c r="Q127" s="10" t="s">
        <v>2998</v>
      </c>
      <c r="R127" s="10" t="s">
        <v>2998</v>
      </c>
      <c r="S127" s="10" t="s">
        <v>2998</v>
      </c>
      <c r="T127" s="10" t="s">
        <v>2998</v>
      </c>
      <c r="U127" s="10" t="s">
        <v>2998</v>
      </c>
      <c r="V127" s="10" t="s">
        <v>2998</v>
      </c>
      <c r="W127" s="10" t="s">
        <v>2998</v>
      </c>
      <c r="X127" s="10" t="s">
        <v>2998</v>
      </c>
      <c r="Y127" s="10" t="s">
        <v>2998</v>
      </c>
      <c r="Z127" s="10" t="s">
        <v>2998</v>
      </c>
      <c r="AA127" s="10" t="s">
        <v>2998</v>
      </c>
      <c r="AB127" s="10" t="s">
        <v>2998</v>
      </c>
      <c r="AC127" s="10" t="s">
        <v>2998</v>
      </c>
      <c r="AD127" s="10" t="s">
        <v>2998</v>
      </c>
      <c r="AE127" s="10" t="s">
        <v>2998</v>
      </c>
      <c r="AF127" s="10" t="s">
        <v>2998</v>
      </c>
      <c r="AG127" s="10" t="s">
        <v>2998</v>
      </c>
      <c r="AH127" s="10" t="s">
        <v>2999</v>
      </c>
      <c r="AI127" s="10" t="s">
        <v>2998</v>
      </c>
      <c r="DF127" s="10" t="s">
        <v>106</v>
      </c>
      <c r="DH127" s="10" t="s">
        <v>3001</v>
      </c>
      <c r="DL127" s="10" t="s">
        <v>1308</v>
      </c>
      <c r="DM127" s="10">
        <v>89624451</v>
      </c>
      <c r="DN127" s="10" t="s">
        <v>1414</v>
      </c>
      <c r="DO127" s="10" t="s">
        <v>1417</v>
      </c>
      <c r="DQ127" s="10">
        <v>126</v>
      </c>
    </row>
    <row r="128" spans="1:121" hidden="1" x14ac:dyDescent="0.3">
      <c r="A128" s="10" t="s">
        <v>1419</v>
      </c>
      <c r="B128" s="10" t="s">
        <v>1420</v>
      </c>
      <c r="C128" s="10" t="s">
        <v>1421</v>
      </c>
      <c r="D128" s="10" t="s">
        <v>3095</v>
      </c>
      <c r="E128" s="10" t="s">
        <v>108</v>
      </c>
      <c r="G128" s="10" t="s">
        <v>1421</v>
      </c>
      <c r="H128" s="10" t="s">
        <v>2413</v>
      </c>
      <c r="I128" s="10" t="s">
        <v>141</v>
      </c>
      <c r="J128" s="10" t="s">
        <v>141</v>
      </c>
      <c r="K128" s="10" t="s">
        <v>141</v>
      </c>
      <c r="M128" s="10" t="s">
        <v>752</v>
      </c>
      <c r="N128" s="10" t="s">
        <v>2998</v>
      </c>
      <c r="O128" s="10" t="s">
        <v>2998</v>
      </c>
      <c r="P128" s="10" t="s">
        <v>2998</v>
      </c>
      <c r="Q128" s="10" t="s">
        <v>2998</v>
      </c>
      <c r="R128" s="10" t="s">
        <v>2998</v>
      </c>
      <c r="S128" s="10" t="s">
        <v>2998</v>
      </c>
      <c r="T128" s="10" t="s">
        <v>2998</v>
      </c>
      <c r="U128" s="10" t="s">
        <v>2998</v>
      </c>
      <c r="V128" s="10" t="s">
        <v>2998</v>
      </c>
      <c r="W128" s="10" t="s">
        <v>2998</v>
      </c>
      <c r="X128" s="10" t="s">
        <v>2998</v>
      </c>
      <c r="Y128" s="10" t="s">
        <v>2999</v>
      </c>
      <c r="Z128" s="10" t="s">
        <v>2999</v>
      </c>
      <c r="AA128" s="10" t="s">
        <v>2998</v>
      </c>
      <c r="AB128" s="10" t="s">
        <v>2998</v>
      </c>
      <c r="AC128" s="10" t="s">
        <v>2998</v>
      </c>
      <c r="AD128" s="10" t="s">
        <v>2998</v>
      </c>
      <c r="AE128" s="10" t="s">
        <v>2998</v>
      </c>
      <c r="AF128" s="10" t="s">
        <v>2998</v>
      </c>
      <c r="AG128" s="10" t="s">
        <v>2998</v>
      </c>
      <c r="AH128" s="10" t="s">
        <v>2998</v>
      </c>
      <c r="AI128" s="10" t="s">
        <v>2998</v>
      </c>
      <c r="BZ128" s="10" t="s">
        <v>419</v>
      </c>
      <c r="CA128" s="10" t="s">
        <v>3013</v>
      </c>
      <c r="CC128" s="10" t="s">
        <v>3086</v>
      </c>
      <c r="CE128" s="10" t="s">
        <v>419</v>
      </c>
      <c r="CF128" s="10" t="s">
        <v>3013</v>
      </c>
      <c r="CH128" s="10" t="s">
        <v>3020</v>
      </c>
      <c r="DL128" s="10" t="s">
        <v>116</v>
      </c>
      <c r="DM128" s="10">
        <v>89656751</v>
      </c>
      <c r="DN128" s="10" t="s">
        <v>1418</v>
      </c>
      <c r="DO128" s="10" t="s">
        <v>1423</v>
      </c>
      <c r="DQ128" s="10">
        <v>127</v>
      </c>
    </row>
    <row r="129" spans="1:121" hidden="1" x14ac:dyDescent="0.3">
      <c r="A129" s="10" t="s">
        <v>1425</v>
      </c>
      <c r="B129" s="10" t="s">
        <v>1426</v>
      </c>
      <c r="C129" s="10" t="s">
        <v>1421</v>
      </c>
      <c r="D129" s="10" t="s">
        <v>3095</v>
      </c>
      <c r="E129" s="10" t="s">
        <v>108</v>
      </c>
      <c r="G129" s="10" t="s">
        <v>1421</v>
      </c>
      <c r="H129" s="10" t="s">
        <v>2413</v>
      </c>
      <c r="I129" s="10" t="s">
        <v>141</v>
      </c>
      <c r="J129" s="10" t="s">
        <v>141</v>
      </c>
      <c r="K129" s="10" t="s">
        <v>141</v>
      </c>
      <c r="M129" s="10" t="s">
        <v>3096</v>
      </c>
      <c r="N129" s="10" t="s">
        <v>2998</v>
      </c>
      <c r="O129" s="10" t="s">
        <v>2998</v>
      </c>
      <c r="P129" s="10" t="s">
        <v>2998</v>
      </c>
      <c r="Q129" s="10" t="s">
        <v>2998</v>
      </c>
      <c r="R129" s="10" t="s">
        <v>2998</v>
      </c>
      <c r="S129" s="10" t="s">
        <v>2998</v>
      </c>
      <c r="T129" s="10" t="s">
        <v>2998</v>
      </c>
      <c r="U129" s="10" t="s">
        <v>2998</v>
      </c>
      <c r="V129" s="10" t="s">
        <v>2999</v>
      </c>
      <c r="W129" s="10" t="s">
        <v>2999</v>
      </c>
      <c r="X129" s="10" t="s">
        <v>2999</v>
      </c>
      <c r="Y129" s="10" t="s">
        <v>2999</v>
      </c>
      <c r="Z129" s="10" t="s">
        <v>2999</v>
      </c>
      <c r="AA129" s="10" t="s">
        <v>2998</v>
      </c>
      <c r="AB129" s="10" t="s">
        <v>2998</v>
      </c>
      <c r="AC129" s="10" t="s">
        <v>2998</v>
      </c>
      <c r="AD129" s="10" t="s">
        <v>2998</v>
      </c>
      <c r="AE129" s="10" t="s">
        <v>2998</v>
      </c>
      <c r="AF129" s="10" t="s">
        <v>2998</v>
      </c>
      <c r="AG129" s="10" t="s">
        <v>2998</v>
      </c>
      <c r="AH129" s="10" t="s">
        <v>2998</v>
      </c>
      <c r="AI129" s="10" t="s">
        <v>2998</v>
      </c>
      <c r="BH129" s="10" t="s">
        <v>419</v>
      </c>
      <c r="BI129" s="10" t="s">
        <v>3013</v>
      </c>
      <c r="BK129" s="10" t="s">
        <v>3017</v>
      </c>
      <c r="BM129" s="10" t="s">
        <v>419</v>
      </c>
      <c r="BN129" s="10" t="s">
        <v>3013</v>
      </c>
      <c r="BP129" s="10" t="s">
        <v>3004</v>
      </c>
      <c r="BR129" s="10" t="s">
        <v>419</v>
      </c>
      <c r="BS129" s="10" t="s">
        <v>3013</v>
      </c>
      <c r="BU129" s="10" t="s">
        <v>3008</v>
      </c>
      <c r="BZ129" s="10" t="s">
        <v>419</v>
      </c>
      <c r="CA129" s="10" t="s">
        <v>3013</v>
      </c>
      <c r="CC129" s="10" t="s">
        <v>3020</v>
      </c>
      <c r="CE129" s="10" t="s">
        <v>419</v>
      </c>
      <c r="CF129" s="10" t="s">
        <v>3013</v>
      </c>
      <c r="CH129" s="10" t="s">
        <v>3086</v>
      </c>
      <c r="DL129" s="10" t="s">
        <v>116</v>
      </c>
      <c r="DM129" s="10">
        <v>89656754</v>
      </c>
      <c r="DN129" s="10" t="s">
        <v>1424</v>
      </c>
      <c r="DO129" s="10" t="s">
        <v>1428</v>
      </c>
      <c r="DQ129" s="10">
        <v>128</v>
      </c>
    </row>
    <row r="130" spans="1:121" hidden="1" x14ac:dyDescent="0.3">
      <c r="A130" s="10" t="s">
        <v>1430</v>
      </c>
      <c r="B130" s="10" t="s">
        <v>1431</v>
      </c>
      <c r="C130" s="10" t="s">
        <v>1421</v>
      </c>
      <c r="D130" s="10" t="s">
        <v>3095</v>
      </c>
      <c r="E130" s="10" t="s">
        <v>108</v>
      </c>
      <c r="G130" s="10" t="s">
        <v>1421</v>
      </c>
      <c r="H130" s="10" t="s">
        <v>2413</v>
      </c>
      <c r="I130" s="10" t="s">
        <v>141</v>
      </c>
      <c r="J130" s="10" t="s">
        <v>141</v>
      </c>
      <c r="K130" s="10" t="s">
        <v>141</v>
      </c>
      <c r="M130" s="10" t="s">
        <v>3097</v>
      </c>
      <c r="N130" s="10" t="s">
        <v>2998</v>
      </c>
      <c r="O130" s="10" t="s">
        <v>2998</v>
      </c>
      <c r="P130" s="10" t="s">
        <v>2998</v>
      </c>
      <c r="Q130" s="10" t="s">
        <v>2998</v>
      </c>
      <c r="R130" s="10" t="s">
        <v>2998</v>
      </c>
      <c r="S130" s="10" t="s">
        <v>2998</v>
      </c>
      <c r="T130" s="10" t="s">
        <v>2998</v>
      </c>
      <c r="U130" s="10" t="s">
        <v>2998</v>
      </c>
      <c r="V130" s="10" t="s">
        <v>2999</v>
      </c>
      <c r="W130" s="10" t="s">
        <v>2999</v>
      </c>
      <c r="X130" s="10" t="s">
        <v>2999</v>
      </c>
      <c r="Y130" s="10" t="s">
        <v>2998</v>
      </c>
      <c r="Z130" s="10" t="s">
        <v>2999</v>
      </c>
      <c r="AA130" s="10" t="s">
        <v>2998</v>
      </c>
      <c r="AB130" s="10" t="s">
        <v>2998</v>
      </c>
      <c r="AC130" s="10" t="s">
        <v>2998</v>
      </c>
      <c r="AD130" s="10" t="s">
        <v>2998</v>
      </c>
      <c r="AE130" s="10" t="s">
        <v>2998</v>
      </c>
      <c r="AF130" s="10" t="s">
        <v>2998</v>
      </c>
      <c r="AG130" s="10" t="s">
        <v>2998</v>
      </c>
      <c r="AH130" s="10" t="s">
        <v>2998</v>
      </c>
      <c r="AI130" s="10" t="s">
        <v>2998</v>
      </c>
      <c r="BH130" s="10" t="s">
        <v>419</v>
      </c>
      <c r="BI130" s="10" t="s">
        <v>3007</v>
      </c>
      <c r="BK130" s="10" t="s">
        <v>3009</v>
      </c>
      <c r="BM130" s="10" t="s">
        <v>419</v>
      </c>
      <c r="BN130" s="10" t="s">
        <v>3013</v>
      </c>
      <c r="BP130" s="10" t="s">
        <v>3041</v>
      </c>
      <c r="BR130" s="10" t="s">
        <v>419</v>
      </c>
      <c r="BS130" s="10" t="s">
        <v>3013</v>
      </c>
      <c r="BU130" s="10" t="s">
        <v>3020</v>
      </c>
      <c r="CE130" s="10" t="s">
        <v>419</v>
      </c>
      <c r="CF130" s="10" t="s">
        <v>3007</v>
      </c>
      <c r="CH130" s="10" t="s">
        <v>3014</v>
      </c>
      <c r="DL130" s="10" t="s">
        <v>1433</v>
      </c>
      <c r="DM130" s="10">
        <v>89656756</v>
      </c>
      <c r="DN130" s="10" t="s">
        <v>1429</v>
      </c>
      <c r="DO130" s="10" t="s">
        <v>1434</v>
      </c>
      <c r="DQ130" s="10">
        <v>129</v>
      </c>
    </row>
    <row r="131" spans="1:121" hidden="1" x14ac:dyDescent="0.3">
      <c r="A131" s="10" t="s">
        <v>1436</v>
      </c>
      <c r="B131" s="10" t="s">
        <v>1437</v>
      </c>
      <c r="C131" s="10" t="s">
        <v>1421</v>
      </c>
      <c r="D131" s="10" t="s">
        <v>3095</v>
      </c>
      <c r="E131" s="10" t="s">
        <v>108</v>
      </c>
      <c r="G131" s="10" t="s">
        <v>1421</v>
      </c>
      <c r="H131" s="10" t="s">
        <v>2413</v>
      </c>
      <c r="I131" s="10" t="s">
        <v>141</v>
      </c>
      <c r="J131" s="10" t="s">
        <v>141</v>
      </c>
      <c r="K131" s="10" t="s">
        <v>141</v>
      </c>
      <c r="M131" s="10" t="s">
        <v>110</v>
      </c>
      <c r="N131" s="10" t="s">
        <v>2998</v>
      </c>
      <c r="O131" s="10" t="s">
        <v>2998</v>
      </c>
      <c r="P131" s="10" t="s">
        <v>2998</v>
      </c>
      <c r="Q131" s="10" t="s">
        <v>2998</v>
      </c>
      <c r="R131" s="10" t="s">
        <v>2998</v>
      </c>
      <c r="S131" s="10" t="s">
        <v>2998</v>
      </c>
      <c r="T131" s="10" t="s">
        <v>2998</v>
      </c>
      <c r="U131" s="10" t="s">
        <v>2998</v>
      </c>
      <c r="V131" s="10" t="s">
        <v>2998</v>
      </c>
      <c r="W131" s="10" t="s">
        <v>2998</v>
      </c>
      <c r="X131" s="10" t="s">
        <v>2998</v>
      </c>
      <c r="Y131" s="10" t="s">
        <v>2998</v>
      </c>
      <c r="Z131" s="10" t="s">
        <v>2998</v>
      </c>
      <c r="AA131" s="10" t="s">
        <v>2998</v>
      </c>
      <c r="AB131" s="10" t="s">
        <v>2998</v>
      </c>
      <c r="AC131" s="10" t="s">
        <v>2998</v>
      </c>
      <c r="AD131" s="10" t="s">
        <v>2998</v>
      </c>
      <c r="AE131" s="10" t="s">
        <v>2998</v>
      </c>
      <c r="AF131" s="10" t="s">
        <v>2998</v>
      </c>
      <c r="AG131" s="10" t="s">
        <v>2998</v>
      </c>
      <c r="AH131" s="10" t="s">
        <v>2999</v>
      </c>
      <c r="AI131" s="10" t="s">
        <v>2998</v>
      </c>
      <c r="DF131" s="10" t="s">
        <v>106</v>
      </c>
      <c r="DH131" s="10" t="s">
        <v>3009</v>
      </c>
      <c r="DL131" s="10" t="s">
        <v>1438</v>
      </c>
      <c r="DM131" s="10">
        <v>89656763</v>
      </c>
      <c r="DN131" s="10" t="s">
        <v>1435</v>
      </c>
      <c r="DO131" s="10" t="s">
        <v>1439</v>
      </c>
      <c r="DQ131" s="10">
        <v>130</v>
      </c>
    </row>
    <row r="132" spans="1:121" hidden="1" x14ac:dyDescent="0.3">
      <c r="A132" s="10" t="s">
        <v>1441</v>
      </c>
      <c r="B132" s="10" t="s">
        <v>1442</v>
      </c>
      <c r="C132" s="10" t="s">
        <v>1421</v>
      </c>
      <c r="D132" s="10" t="s">
        <v>3095</v>
      </c>
      <c r="E132" s="10" t="s">
        <v>108</v>
      </c>
      <c r="G132" s="10" t="s">
        <v>1421</v>
      </c>
      <c r="H132" s="10" t="s">
        <v>2413</v>
      </c>
      <c r="I132" s="10" t="s">
        <v>141</v>
      </c>
      <c r="J132" s="10" t="s">
        <v>141</v>
      </c>
      <c r="K132" s="10" t="s">
        <v>141</v>
      </c>
      <c r="M132" s="10" t="s">
        <v>110</v>
      </c>
      <c r="N132" s="10" t="s">
        <v>2998</v>
      </c>
      <c r="O132" s="10" t="s">
        <v>2998</v>
      </c>
      <c r="P132" s="10" t="s">
        <v>2998</v>
      </c>
      <c r="Q132" s="10" t="s">
        <v>2998</v>
      </c>
      <c r="R132" s="10" t="s">
        <v>2998</v>
      </c>
      <c r="S132" s="10" t="s">
        <v>2998</v>
      </c>
      <c r="T132" s="10" t="s">
        <v>2998</v>
      </c>
      <c r="U132" s="10" t="s">
        <v>2998</v>
      </c>
      <c r="V132" s="10" t="s">
        <v>2998</v>
      </c>
      <c r="W132" s="10" t="s">
        <v>2998</v>
      </c>
      <c r="X132" s="10" t="s">
        <v>2998</v>
      </c>
      <c r="Y132" s="10" t="s">
        <v>2998</v>
      </c>
      <c r="Z132" s="10" t="s">
        <v>2998</v>
      </c>
      <c r="AA132" s="10" t="s">
        <v>2998</v>
      </c>
      <c r="AB132" s="10" t="s">
        <v>2998</v>
      </c>
      <c r="AC132" s="10" t="s">
        <v>2998</v>
      </c>
      <c r="AD132" s="10" t="s">
        <v>2998</v>
      </c>
      <c r="AE132" s="10" t="s">
        <v>2998</v>
      </c>
      <c r="AF132" s="10" t="s">
        <v>2998</v>
      </c>
      <c r="AG132" s="10" t="s">
        <v>2998</v>
      </c>
      <c r="AH132" s="10" t="s">
        <v>2999</v>
      </c>
      <c r="AI132" s="10" t="s">
        <v>2998</v>
      </c>
      <c r="DF132" s="10" t="s">
        <v>106</v>
      </c>
      <c r="DH132" s="10" t="s">
        <v>3000</v>
      </c>
      <c r="DL132" s="10" t="s">
        <v>1443</v>
      </c>
      <c r="DM132" s="10">
        <v>89656771</v>
      </c>
      <c r="DN132" s="10" t="s">
        <v>1440</v>
      </c>
      <c r="DO132" s="10" t="s">
        <v>1444</v>
      </c>
      <c r="DQ132" s="10">
        <v>131</v>
      </c>
    </row>
    <row r="133" spans="1:121" hidden="1" x14ac:dyDescent="0.3">
      <c r="A133" s="10" t="s">
        <v>1446</v>
      </c>
      <c r="B133" s="10" t="s">
        <v>1447</v>
      </c>
      <c r="C133" s="10" t="s">
        <v>1421</v>
      </c>
      <c r="D133" s="10" t="s">
        <v>3095</v>
      </c>
      <c r="E133" s="10" t="s">
        <v>108</v>
      </c>
      <c r="G133" s="10" t="s">
        <v>1421</v>
      </c>
      <c r="H133" s="10" t="s">
        <v>2413</v>
      </c>
      <c r="I133" s="10" t="s">
        <v>141</v>
      </c>
      <c r="J133" s="10" t="s">
        <v>141</v>
      </c>
      <c r="K133" s="10" t="s">
        <v>141</v>
      </c>
      <c r="M133" s="10" t="s">
        <v>110</v>
      </c>
      <c r="N133" s="10" t="s">
        <v>2998</v>
      </c>
      <c r="O133" s="10" t="s">
        <v>2998</v>
      </c>
      <c r="P133" s="10" t="s">
        <v>2998</v>
      </c>
      <c r="Q133" s="10" t="s">
        <v>2998</v>
      </c>
      <c r="R133" s="10" t="s">
        <v>2998</v>
      </c>
      <c r="S133" s="10" t="s">
        <v>2998</v>
      </c>
      <c r="T133" s="10" t="s">
        <v>2998</v>
      </c>
      <c r="U133" s="10" t="s">
        <v>2998</v>
      </c>
      <c r="V133" s="10" t="s">
        <v>2998</v>
      </c>
      <c r="W133" s="10" t="s">
        <v>2998</v>
      </c>
      <c r="X133" s="10" t="s">
        <v>2998</v>
      </c>
      <c r="Y133" s="10" t="s">
        <v>2998</v>
      </c>
      <c r="Z133" s="10" t="s">
        <v>2998</v>
      </c>
      <c r="AA133" s="10" t="s">
        <v>2998</v>
      </c>
      <c r="AB133" s="10" t="s">
        <v>2998</v>
      </c>
      <c r="AC133" s="10" t="s">
        <v>2998</v>
      </c>
      <c r="AD133" s="10" t="s">
        <v>2998</v>
      </c>
      <c r="AE133" s="10" t="s">
        <v>2998</v>
      </c>
      <c r="AF133" s="10" t="s">
        <v>2998</v>
      </c>
      <c r="AG133" s="10" t="s">
        <v>2998</v>
      </c>
      <c r="AH133" s="10" t="s">
        <v>2999</v>
      </c>
      <c r="AI133" s="10" t="s">
        <v>2998</v>
      </c>
      <c r="DF133" s="10" t="s">
        <v>106</v>
      </c>
      <c r="DH133" s="10" t="s">
        <v>3009</v>
      </c>
      <c r="DL133" s="10" t="s">
        <v>107</v>
      </c>
      <c r="DM133" s="10">
        <v>89656777</v>
      </c>
      <c r="DN133" s="10" t="s">
        <v>1445</v>
      </c>
      <c r="DO133" s="10" t="s">
        <v>1448</v>
      </c>
      <c r="DQ133" s="10">
        <v>132</v>
      </c>
    </row>
    <row r="134" spans="1:121" hidden="1" x14ac:dyDescent="0.3">
      <c r="A134" s="10" t="s">
        <v>1450</v>
      </c>
      <c r="B134" s="10" t="s">
        <v>1451</v>
      </c>
      <c r="C134" s="10" t="s">
        <v>1421</v>
      </c>
      <c r="D134" s="10" t="s">
        <v>3095</v>
      </c>
      <c r="E134" s="10" t="s">
        <v>108</v>
      </c>
      <c r="G134" s="10" t="s">
        <v>1421</v>
      </c>
      <c r="H134" s="10" t="s">
        <v>2413</v>
      </c>
      <c r="I134" s="10" t="s">
        <v>141</v>
      </c>
      <c r="J134" s="10" t="s">
        <v>141</v>
      </c>
      <c r="K134" s="10" t="s">
        <v>141</v>
      </c>
      <c r="M134" s="10" t="s">
        <v>110</v>
      </c>
      <c r="N134" s="10" t="s">
        <v>2998</v>
      </c>
      <c r="O134" s="10" t="s">
        <v>2998</v>
      </c>
      <c r="P134" s="10" t="s">
        <v>2998</v>
      </c>
      <c r="Q134" s="10" t="s">
        <v>2998</v>
      </c>
      <c r="R134" s="10" t="s">
        <v>2998</v>
      </c>
      <c r="S134" s="10" t="s">
        <v>2998</v>
      </c>
      <c r="T134" s="10" t="s">
        <v>2998</v>
      </c>
      <c r="U134" s="10" t="s">
        <v>2998</v>
      </c>
      <c r="V134" s="10" t="s">
        <v>2998</v>
      </c>
      <c r="W134" s="10" t="s">
        <v>2998</v>
      </c>
      <c r="X134" s="10" t="s">
        <v>2998</v>
      </c>
      <c r="Y134" s="10" t="s">
        <v>2998</v>
      </c>
      <c r="Z134" s="10" t="s">
        <v>2998</v>
      </c>
      <c r="AA134" s="10" t="s">
        <v>2998</v>
      </c>
      <c r="AB134" s="10" t="s">
        <v>2998</v>
      </c>
      <c r="AC134" s="10" t="s">
        <v>2998</v>
      </c>
      <c r="AD134" s="10" t="s">
        <v>2998</v>
      </c>
      <c r="AE134" s="10" t="s">
        <v>2998</v>
      </c>
      <c r="AF134" s="10" t="s">
        <v>2998</v>
      </c>
      <c r="AG134" s="10" t="s">
        <v>2998</v>
      </c>
      <c r="AH134" s="10" t="s">
        <v>2999</v>
      </c>
      <c r="AI134" s="10" t="s">
        <v>2998</v>
      </c>
      <c r="DF134" s="10" t="s">
        <v>106</v>
      </c>
      <c r="DH134" s="10" t="s">
        <v>3007</v>
      </c>
      <c r="DL134" s="10" t="s">
        <v>107</v>
      </c>
      <c r="DM134" s="10">
        <v>89656781</v>
      </c>
      <c r="DN134" s="10" t="s">
        <v>1449</v>
      </c>
      <c r="DO134" s="10" t="s">
        <v>1452</v>
      </c>
      <c r="DQ134" s="10">
        <v>133</v>
      </c>
    </row>
    <row r="135" spans="1:121" hidden="1" x14ac:dyDescent="0.3">
      <c r="A135" s="10" t="s">
        <v>1454</v>
      </c>
      <c r="B135" s="10" t="s">
        <v>1455</v>
      </c>
      <c r="C135" s="10" t="s">
        <v>1421</v>
      </c>
      <c r="D135" s="10" t="s">
        <v>3095</v>
      </c>
      <c r="E135" s="10" t="s">
        <v>108</v>
      </c>
      <c r="G135" s="10" t="s">
        <v>1421</v>
      </c>
      <c r="H135" s="10" t="s">
        <v>2413</v>
      </c>
      <c r="I135" s="10" t="s">
        <v>141</v>
      </c>
      <c r="J135" s="10" t="s">
        <v>141</v>
      </c>
      <c r="K135" s="10" t="s">
        <v>141</v>
      </c>
      <c r="M135" s="10" t="s">
        <v>110</v>
      </c>
      <c r="N135" s="10" t="s">
        <v>2998</v>
      </c>
      <c r="O135" s="10" t="s">
        <v>2998</v>
      </c>
      <c r="P135" s="10" t="s">
        <v>2998</v>
      </c>
      <c r="Q135" s="10" t="s">
        <v>2998</v>
      </c>
      <c r="R135" s="10" t="s">
        <v>2998</v>
      </c>
      <c r="S135" s="10" t="s">
        <v>2998</v>
      </c>
      <c r="T135" s="10" t="s">
        <v>2998</v>
      </c>
      <c r="U135" s="10" t="s">
        <v>2998</v>
      </c>
      <c r="V135" s="10" t="s">
        <v>2998</v>
      </c>
      <c r="W135" s="10" t="s">
        <v>2998</v>
      </c>
      <c r="X135" s="10" t="s">
        <v>2998</v>
      </c>
      <c r="Y135" s="10" t="s">
        <v>2998</v>
      </c>
      <c r="Z135" s="10" t="s">
        <v>2998</v>
      </c>
      <c r="AA135" s="10" t="s">
        <v>2998</v>
      </c>
      <c r="AB135" s="10" t="s">
        <v>2998</v>
      </c>
      <c r="AC135" s="10" t="s">
        <v>2998</v>
      </c>
      <c r="AD135" s="10" t="s">
        <v>2998</v>
      </c>
      <c r="AE135" s="10" t="s">
        <v>2998</v>
      </c>
      <c r="AF135" s="10" t="s">
        <v>2998</v>
      </c>
      <c r="AG135" s="10" t="s">
        <v>2998</v>
      </c>
      <c r="AH135" s="10" t="s">
        <v>2999</v>
      </c>
      <c r="AI135" s="10" t="s">
        <v>2998</v>
      </c>
      <c r="DF135" s="10" t="s">
        <v>106</v>
      </c>
      <c r="DH135" s="10" t="s">
        <v>3009</v>
      </c>
      <c r="DL135" s="10" t="s">
        <v>107</v>
      </c>
      <c r="DM135" s="10">
        <v>89656785</v>
      </c>
      <c r="DN135" s="10" t="s">
        <v>1453</v>
      </c>
      <c r="DO135" s="10" t="s">
        <v>1456</v>
      </c>
      <c r="DQ135" s="10">
        <v>134</v>
      </c>
    </row>
    <row r="136" spans="1:121" hidden="1" x14ac:dyDescent="0.3">
      <c r="A136" s="10" t="s">
        <v>1458</v>
      </c>
      <c r="B136" s="10" t="s">
        <v>1459</v>
      </c>
      <c r="C136" s="10" t="s">
        <v>1421</v>
      </c>
      <c r="D136" s="10" t="s">
        <v>3095</v>
      </c>
      <c r="E136" s="10" t="s">
        <v>108</v>
      </c>
      <c r="G136" s="10" t="s">
        <v>1421</v>
      </c>
      <c r="H136" s="10" t="s">
        <v>2413</v>
      </c>
      <c r="I136" s="10" t="s">
        <v>141</v>
      </c>
      <c r="J136" s="10" t="s">
        <v>141</v>
      </c>
      <c r="K136" s="10" t="s">
        <v>141</v>
      </c>
      <c r="M136" s="10" t="s">
        <v>3098</v>
      </c>
      <c r="N136" s="10" t="s">
        <v>2998</v>
      </c>
      <c r="O136" s="10" t="s">
        <v>2998</v>
      </c>
      <c r="P136" s="10" t="s">
        <v>2998</v>
      </c>
      <c r="Q136" s="10" t="s">
        <v>2998</v>
      </c>
      <c r="R136" s="10" t="s">
        <v>2998</v>
      </c>
      <c r="S136" s="10" t="s">
        <v>2998</v>
      </c>
      <c r="T136" s="10" t="s">
        <v>2998</v>
      </c>
      <c r="U136" s="10" t="s">
        <v>2998</v>
      </c>
      <c r="V136" s="10" t="s">
        <v>2999</v>
      </c>
      <c r="W136" s="10" t="s">
        <v>2999</v>
      </c>
      <c r="X136" s="10" t="s">
        <v>2999</v>
      </c>
      <c r="Y136" s="10" t="s">
        <v>2999</v>
      </c>
      <c r="Z136" s="10" t="s">
        <v>2999</v>
      </c>
      <c r="AA136" s="10" t="s">
        <v>2998</v>
      </c>
      <c r="AB136" s="10" t="s">
        <v>2998</v>
      </c>
      <c r="AC136" s="10" t="s">
        <v>2998</v>
      </c>
      <c r="AD136" s="10" t="s">
        <v>2998</v>
      </c>
      <c r="AE136" s="10" t="s">
        <v>2998</v>
      </c>
      <c r="AF136" s="10" t="s">
        <v>2998</v>
      </c>
      <c r="AG136" s="10" t="s">
        <v>2998</v>
      </c>
      <c r="AH136" s="10" t="s">
        <v>2998</v>
      </c>
      <c r="AI136" s="10" t="s">
        <v>2998</v>
      </c>
      <c r="BH136" s="10" t="s">
        <v>419</v>
      </c>
      <c r="BI136" s="10" t="s">
        <v>3007</v>
      </c>
      <c r="BK136" s="10" t="s">
        <v>3009</v>
      </c>
      <c r="BM136" s="10" t="s">
        <v>419</v>
      </c>
      <c r="BN136" s="10" t="s">
        <v>3013</v>
      </c>
      <c r="BP136" s="10" t="s">
        <v>3041</v>
      </c>
      <c r="BR136" s="10" t="s">
        <v>419</v>
      </c>
      <c r="BS136" s="10" t="s">
        <v>3013</v>
      </c>
      <c r="BU136" s="10" t="s">
        <v>3008</v>
      </c>
      <c r="BZ136" s="10" t="s">
        <v>419</v>
      </c>
      <c r="CA136" s="10" t="s">
        <v>3013</v>
      </c>
      <c r="CC136" s="10" t="s">
        <v>3015</v>
      </c>
      <c r="CE136" s="10" t="s">
        <v>419</v>
      </c>
      <c r="CF136" s="10" t="s">
        <v>3007</v>
      </c>
      <c r="CH136" s="10" t="s">
        <v>3014</v>
      </c>
      <c r="DL136" s="10" t="s">
        <v>116</v>
      </c>
      <c r="DM136" s="10">
        <v>89656794</v>
      </c>
      <c r="DN136" s="10" t="s">
        <v>1457</v>
      </c>
      <c r="DO136" s="10" t="s">
        <v>1461</v>
      </c>
      <c r="DQ136" s="10">
        <v>135</v>
      </c>
    </row>
    <row r="137" spans="1:121" hidden="1" x14ac:dyDescent="0.3">
      <c r="A137" s="10" t="s">
        <v>1463</v>
      </c>
      <c r="B137" s="10" t="s">
        <v>1464</v>
      </c>
      <c r="C137" s="10" t="s">
        <v>1421</v>
      </c>
      <c r="D137" s="10" t="s">
        <v>3095</v>
      </c>
      <c r="E137" s="10" t="s">
        <v>108</v>
      </c>
      <c r="G137" s="10" t="s">
        <v>1421</v>
      </c>
      <c r="H137" s="10" t="s">
        <v>2413</v>
      </c>
      <c r="I137" s="10" t="s">
        <v>141</v>
      </c>
      <c r="J137" s="10" t="s">
        <v>141</v>
      </c>
      <c r="K137" s="10" t="s">
        <v>141</v>
      </c>
      <c r="M137" s="10" t="s">
        <v>3099</v>
      </c>
      <c r="N137" s="10" t="s">
        <v>2998</v>
      </c>
      <c r="O137" s="10" t="s">
        <v>2998</v>
      </c>
      <c r="P137" s="10" t="s">
        <v>2998</v>
      </c>
      <c r="Q137" s="10" t="s">
        <v>2998</v>
      </c>
      <c r="R137" s="10" t="s">
        <v>2998</v>
      </c>
      <c r="S137" s="10" t="s">
        <v>2998</v>
      </c>
      <c r="T137" s="10" t="s">
        <v>2998</v>
      </c>
      <c r="U137" s="10" t="s">
        <v>2998</v>
      </c>
      <c r="V137" s="10" t="s">
        <v>2998</v>
      </c>
      <c r="W137" s="10" t="s">
        <v>2999</v>
      </c>
      <c r="X137" s="10" t="s">
        <v>2999</v>
      </c>
      <c r="Y137" s="10" t="s">
        <v>2999</v>
      </c>
      <c r="Z137" s="10" t="s">
        <v>2999</v>
      </c>
      <c r="AA137" s="10" t="s">
        <v>2998</v>
      </c>
      <c r="AB137" s="10" t="s">
        <v>2998</v>
      </c>
      <c r="AC137" s="10" t="s">
        <v>2998</v>
      </c>
      <c r="AD137" s="10" t="s">
        <v>2998</v>
      </c>
      <c r="AE137" s="10" t="s">
        <v>2998</v>
      </c>
      <c r="AF137" s="10" t="s">
        <v>2998</v>
      </c>
      <c r="AG137" s="10" t="s">
        <v>2998</v>
      </c>
      <c r="AH137" s="10" t="s">
        <v>2998</v>
      </c>
      <c r="AI137" s="10" t="s">
        <v>2998</v>
      </c>
      <c r="BM137" s="10" t="s">
        <v>419</v>
      </c>
      <c r="BN137" s="10" t="s">
        <v>3013</v>
      </c>
      <c r="BP137" s="10" t="s">
        <v>3041</v>
      </c>
      <c r="BR137" s="10" t="s">
        <v>419</v>
      </c>
      <c r="BS137" s="10" t="s">
        <v>3013</v>
      </c>
      <c r="BU137" s="10" t="s">
        <v>3015</v>
      </c>
      <c r="BZ137" s="10" t="s">
        <v>419</v>
      </c>
      <c r="CA137" s="10" t="s">
        <v>3013</v>
      </c>
      <c r="CC137" s="10" t="s">
        <v>3020</v>
      </c>
      <c r="CE137" s="10" t="s">
        <v>419</v>
      </c>
      <c r="CF137" s="10" t="s">
        <v>3013</v>
      </c>
      <c r="CH137" s="10" t="s">
        <v>3086</v>
      </c>
      <c r="DL137" s="10" t="s">
        <v>116</v>
      </c>
      <c r="DM137" s="10">
        <v>89656800</v>
      </c>
      <c r="DN137" s="10" t="s">
        <v>1462</v>
      </c>
      <c r="DO137" s="10" t="s">
        <v>1466</v>
      </c>
      <c r="DQ137" s="10">
        <v>136</v>
      </c>
    </row>
    <row r="138" spans="1:121" hidden="1" x14ac:dyDescent="0.3">
      <c r="A138" s="10" t="s">
        <v>1468</v>
      </c>
      <c r="B138" s="10" t="s">
        <v>1469</v>
      </c>
      <c r="C138" s="10" t="s">
        <v>1421</v>
      </c>
      <c r="D138" s="10" t="s">
        <v>3095</v>
      </c>
      <c r="E138" s="10" t="s">
        <v>108</v>
      </c>
      <c r="G138" s="10" t="s">
        <v>1421</v>
      </c>
      <c r="H138" s="10" t="s">
        <v>2413</v>
      </c>
      <c r="I138" s="10" t="s">
        <v>141</v>
      </c>
      <c r="J138" s="10" t="s">
        <v>141</v>
      </c>
      <c r="K138" s="10" t="s">
        <v>141</v>
      </c>
      <c r="M138" s="10" t="s">
        <v>3100</v>
      </c>
      <c r="N138" s="10" t="s">
        <v>2998</v>
      </c>
      <c r="O138" s="10" t="s">
        <v>2998</v>
      </c>
      <c r="P138" s="10" t="s">
        <v>2998</v>
      </c>
      <c r="Q138" s="10" t="s">
        <v>2998</v>
      </c>
      <c r="R138" s="10" t="s">
        <v>2998</v>
      </c>
      <c r="S138" s="10" t="s">
        <v>2998</v>
      </c>
      <c r="T138" s="10" t="s">
        <v>2998</v>
      </c>
      <c r="U138" s="10" t="s">
        <v>2998</v>
      </c>
      <c r="V138" s="10" t="s">
        <v>2999</v>
      </c>
      <c r="W138" s="10" t="s">
        <v>2999</v>
      </c>
      <c r="X138" s="10" t="s">
        <v>2999</v>
      </c>
      <c r="Y138" s="10" t="s">
        <v>2998</v>
      </c>
      <c r="Z138" s="10" t="s">
        <v>2998</v>
      </c>
      <c r="AA138" s="10" t="s">
        <v>2998</v>
      </c>
      <c r="AB138" s="10" t="s">
        <v>2998</v>
      </c>
      <c r="AC138" s="10" t="s">
        <v>2998</v>
      </c>
      <c r="AD138" s="10" t="s">
        <v>2998</v>
      </c>
      <c r="AE138" s="10" t="s">
        <v>2998</v>
      </c>
      <c r="AF138" s="10" t="s">
        <v>2998</v>
      </c>
      <c r="AG138" s="10" t="s">
        <v>2998</v>
      </c>
      <c r="AH138" s="10" t="s">
        <v>2998</v>
      </c>
      <c r="AI138" s="10" t="s">
        <v>2998</v>
      </c>
      <c r="BH138" s="10" t="s">
        <v>419</v>
      </c>
      <c r="BI138" s="10" t="s">
        <v>3007</v>
      </c>
      <c r="BK138" s="10" t="s">
        <v>3009</v>
      </c>
      <c r="BM138" s="10" t="s">
        <v>419</v>
      </c>
      <c r="BN138" s="10" t="s">
        <v>3013</v>
      </c>
      <c r="BP138" s="10" t="s">
        <v>3017</v>
      </c>
      <c r="BR138" s="10" t="s">
        <v>419</v>
      </c>
      <c r="BS138" s="10" t="s">
        <v>3013</v>
      </c>
      <c r="BU138" s="10" t="s">
        <v>3015</v>
      </c>
      <c r="DL138" s="10" t="s">
        <v>1471</v>
      </c>
      <c r="DM138" s="10">
        <v>89656811</v>
      </c>
      <c r="DN138" s="10" t="s">
        <v>1467</v>
      </c>
      <c r="DO138" s="10" t="s">
        <v>1472</v>
      </c>
      <c r="DQ138" s="10">
        <v>137</v>
      </c>
    </row>
    <row r="139" spans="1:121" hidden="1" x14ac:dyDescent="0.3">
      <c r="A139" s="10" t="s">
        <v>1474</v>
      </c>
      <c r="B139" s="10" t="s">
        <v>1475</v>
      </c>
      <c r="C139" s="10" t="s">
        <v>1421</v>
      </c>
      <c r="D139" s="10" t="s">
        <v>3095</v>
      </c>
      <c r="E139" s="10" t="s">
        <v>108</v>
      </c>
      <c r="G139" s="10" t="s">
        <v>1421</v>
      </c>
      <c r="H139" s="10" t="s">
        <v>2413</v>
      </c>
      <c r="I139" s="10" t="s">
        <v>141</v>
      </c>
      <c r="J139" s="10" t="s">
        <v>141</v>
      </c>
      <c r="K139" s="10" t="s">
        <v>141</v>
      </c>
      <c r="M139" s="10" t="s">
        <v>111</v>
      </c>
      <c r="N139" s="10" t="s">
        <v>2998</v>
      </c>
      <c r="O139" s="10" t="s">
        <v>2998</v>
      </c>
      <c r="P139" s="10" t="s">
        <v>2998</v>
      </c>
      <c r="Q139" s="10" t="s">
        <v>2998</v>
      </c>
      <c r="R139" s="10" t="s">
        <v>2998</v>
      </c>
      <c r="S139" s="10" t="s">
        <v>2998</v>
      </c>
      <c r="T139" s="10" t="s">
        <v>2998</v>
      </c>
      <c r="U139" s="10" t="s">
        <v>2998</v>
      </c>
      <c r="V139" s="10" t="s">
        <v>2998</v>
      </c>
      <c r="W139" s="10" t="s">
        <v>2998</v>
      </c>
      <c r="X139" s="10" t="s">
        <v>2998</v>
      </c>
      <c r="Y139" s="10" t="s">
        <v>2998</v>
      </c>
      <c r="Z139" s="10" t="s">
        <v>2998</v>
      </c>
      <c r="AA139" s="10" t="s">
        <v>2998</v>
      </c>
      <c r="AB139" s="10" t="s">
        <v>2998</v>
      </c>
      <c r="AC139" s="10" t="s">
        <v>2999</v>
      </c>
      <c r="AD139" s="10" t="s">
        <v>2998</v>
      </c>
      <c r="AE139" s="10" t="s">
        <v>2998</v>
      </c>
      <c r="AF139" s="10" t="s">
        <v>2998</v>
      </c>
      <c r="AG139" s="10" t="s">
        <v>2998</v>
      </c>
      <c r="AH139" s="10" t="s">
        <v>2998</v>
      </c>
      <c r="AI139" s="10" t="s">
        <v>2998</v>
      </c>
      <c r="BW139" s="10" t="s">
        <v>106</v>
      </c>
      <c r="BY139" s="10" t="s">
        <v>3016</v>
      </c>
      <c r="DL139" s="10" t="s">
        <v>116</v>
      </c>
      <c r="DM139" s="10">
        <v>89656821</v>
      </c>
      <c r="DN139" s="10" t="s">
        <v>1473</v>
      </c>
      <c r="DO139" s="10" t="s">
        <v>1477</v>
      </c>
      <c r="DQ139" s="10">
        <v>138</v>
      </c>
    </row>
    <row r="140" spans="1:121" hidden="1" x14ac:dyDescent="0.3">
      <c r="A140" s="10" t="s">
        <v>1479</v>
      </c>
      <c r="B140" s="10" t="s">
        <v>1480</v>
      </c>
      <c r="C140" s="10" t="s">
        <v>1421</v>
      </c>
      <c r="D140" s="10" t="s">
        <v>3095</v>
      </c>
      <c r="E140" s="10" t="s">
        <v>108</v>
      </c>
      <c r="G140" s="10" t="s">
        <v>1421</v>
      </c>
      <c r="H140" s="10" t="s">
        <v>2413</v>
      </c>
      <c r="I140" s="10" t="s">
        <v>141</v>
      </c>
      <c r="J140" s="10" t="s">
        <v>141</v>
      </c>
      <c r="K140" s="10" t="s">
        <v>141</v>
      </c>
      <c r="M140" s="10" t="s">
        <v>111</v>
      </c>
      <c r="N140" s="10" t="s">
        <v>2998</v>
      </c>
      <c r="O140" s="10" t="s">
        <v>2998</v>
      </c>
      <c r="P140" s="10" t="s">
        <v>2998</v>
      </c>
      <c r="Q140" s="10" t="s">
        <v>2998</v>
      </c>
      <c r="R140" s="10" t="s">
        <v>2998</v>
      </c>
      <c r="S140" s="10" t="s">
        <v>2998</v>
      </c>
      <c r="T140" s="10" t="s">
        <v>2998</v>
      </c>
      <c r="U140" s="10" t="s">
        <v>2998</v>
      </c>
      <c r="V140" s="10" t="s">
        <v>2998</v>
      </c>
      <c r="W140" s="10" t="s">
        <v>2998</v>
      </c>
      <c r="X140" s="10" t="s">
        <v>2998</v>
      </c>
      <c r="Y140" s="10" t="s">
        <v>2998</v>
      </c>
      <c r="Z140" s="10" t="s">
        <v>2998</v>
      </c>
      <c r="AA140" s="10" t="s">
        <v>2998</v>
      </c>
      <c r="AB140" s="10" t="s">
        <v>2998</v>
      </c>
      <c r="AC140" s="10" t="s">
        <v>2999</v>
      </c>
      <c r="AD140" s="10" t="s">
        <v>2998</v>
      </c>
      <c r="AE140" s="10" t="s">
        <v>2998</v>
      </c>
      <c r="AF140" s="10" t="s">
        <v>2998</v>
      </c>
      <c r="AG140" s="10" t="s">
        <v>2998</v>
      </c>
      <c r="AH140" s="10" t="s">
        <v>2998</v>
      </c>
      <c r="AI140" s="10" t="s">
        <v>2998</v>
      </c>
      <c r="BW140" s="10" t="s">
        <v>106</v>
      </c>
      <c r="BY140" s="10" t="s">
        <v>3016</v>
      </c>
      <c r="DL140" s="10" t="s">
        <v>116</v>
      </c>
      <c r="DM140" s="10">
        <v>89656832</v>
      </c>
      <c r="DN140" s="10" t="s">
        <v>1478</v>
      </c>
      <c r="DO140" s="10" t="s">
        <v>1481</v>
      </c>
      <c r="DQ140" s="10">
        <v>139</v>
      </c>
    </row>
    <row r="141" spans="1:121" hidden="1" x14ac:dyDescent="0.3">
      <c r="A141" s="10" t="s">
        <v>1483</v>
      </c>
      <c r="B141" s="10" t="s">
        <v>1484</v>
      </c>
      <c r="C141" s="10" t="s">
        <v>1421</v>
      </c>
      <c r="D141" s="10" t="s">
        <v>3095</v>
      </c>
      <c r="E141" s="10" t="s">
        <v>108</v>
      </c>
      <c r="G141" s="10" t="s">
        <v>1421</v>
      </c>
      <c r="H141" s="10" t="s">
        <v>2413</v>
      </c>
      <c r="I141" s="10" t="s">
        <v>141</v>
      </c>
      <c r="J141" s="10" t="s">
        <v>141</v>
      </c>
      <c r="K141" s="10" t="s">
        <v>141</v>
      </c>
      <c r="M141" s="10" t="s">
        <v>111</v>
      </c>
      <c r="N141" s="10" t="s">
        <v>2998</v>
      </c>
      <c r="O141" s="10" t="s">
        <v>2998</v>
      </c>
      <c r="P141" s="10" t="s">
        <v>2998</v>
      </c>
      <c r="Q141" s="10" t="s">
        <v>2998</v>
      </c>
      <c r="R141" s="10" t="s">
        <v>2998</v>
      </c>
      <c r="S141" s="10" t="s">
        <v>2998</v>
      </c>
      <c r="T141" s="10" t="s">
        <v>2998</v>
      </c>
      <c r="U141" s="10" t="s">
        <v>2998</v>
      </c>
      <c r="V141" s="10" t="s">
        <v>2998</v>
      </c>
      <c r="W141" s="10" t="s">
        <v>2998</v>
      </c>
      <c r="X141" s="10" t="s">
        <v>2998</v>
      </c>
      <c r="Y141" s="10" t="s">
        <v>2998</v>
      </c>
      <c r="Z141" s="10" t="s">
        <v>2998</v>
      </c>
      <c r="AA141" s="10" t="s">
        <v>2998</v>
      </c>
      <c r="AB141" s="10" t="s">
        <v>2998</v>
      </c>
      <c r="AC141" s="10" t="s">
        <v>2999</v>
      </c>
      <c r="AD141" s="10" t="s">
        <v>2998</v>
      </c>
      <c r="AE141" s="10" t="s">
        <v>2998</v>
      </c>
      <c r="AF141" s="10" t="s">
        <v>2998</v>
      </c>
      <c r="AG141" s="10" t="s">
        <v>2998</v>
      </c>
      <c r="AH141" s="10" t="s">
        <v>2998</v>
      </c>
      <c r="AI141" s="10" t="s">
        <v>2998</v>
      </c>
      <c r="BW141" s="10" t="s">
        <v>106</v>
      </c>
      <c r="BY141" s="10" t="s">
        <v>3016</v>
      </c>
      <c r="DL141" s="10" t="s">
        <v>116</v>
      </c>
      <c r="DM141" s="10">
        <v>89656847</v>
      </c>
      <c r="DN141" s="10" t="s">
        <v>1482</v>
      </c>
      <c r="DO141" s="10" t="s">
        <v>1485</v>
      </c>
      <c r="DQ141" s="10">
        <v>140</v>
      </c>
    </row>
    <row r="142" spans="1:121" hidden="1" x14ac:dyDescent="0.3">
      <c r="A142" s="10" t="s">
        <v>1487</v>
      </c>
      <c r="B142" s="10" t="s">
        <v>1488</v>
      </c>
      <c r="C142" s="10" t="s">
        <v>1421</v>
      </c>
      <c r="D142" s="10" t="s">
        <v>3095</v>
      </c>
      <c r="E142" s="10" t="s">
        <v>108</v>
      </c>
      <c r="G142" s="10" t="s">
        <v>1421</v>
      </c>
      <c r="H142" s="10" t="s">
        <v>2413</v>
      </c>
      <c r="I142" s="10" t="s">
        <v>141</v>
      </c>
      <c r="J142" s="10" t="s">
        <v>141</v>
      </c>
      <c r="K142" s="10" t="s">
        <v>141</v>
      </c>
      <c r="M142" s="10" t="s">
        <v>3101</v>
      </c>
      <c r="N142" s="10" t="s">
        <v>2999</v>
      </c>
      <c r="O142" s="10" t="s">
        <v>2998</v>
      </c>
      <c r="P142" s="10" t="s">
        <v>2999</v>
      </c>
      <c r="Q142" s="10" t="s">
        <v>2999</v>
      </c>
      <c r="R142" s="10" t="s">
        <v>2998</v>
      </c>
      <c r="S142" s="10" t="s">
        <v>2998</v>
      </c>
      <c r="T142" s="10" t="s">
        <v>2998</v>
      </c>
      <c r="U142" s="10" t="s">
        <v>2998</v>
      </c>
      <c r="V142" s="10" t="s">
        <v>2998</v>
      </c>
      <c r="W142" s="10" t="s">
        <v>2998</v>
      </c>
      <c r="X142" s="10" t="s">
        <v>2998</v>
      </c>
      <c r="Y142" s="10" t="s">
        <v>2998</v>
      </c>
      <c r="Z142" s="10" t="s">
        <v>2998</v>
      </c>
      <c r="AA142" s="10" t="s">
        <v>2998</v>
      </c>
      <c r="AB142" s="10" t="s">
        <v>2998</v>
      </c>
      <c r="AC142" s="10" t="s">
        <v>2998</v>
      </c>
      <c r="AD142" s="10" t="s">
        <v>2998</v>
      </c>
      <c r="AE142" s="10" t="s">
        <v>2998</v>
      </c>
      <c r="AF142" s="10" t="s">
        <v>2998</v>
      </c>
      <c r="AG142" s="10" t="s">
        <v>2998</v>
      </c>
      <c r="AH142" s="10" t="s">
        <v>2998</v>
      </c>
      <c r="AI142" s="10" t="s">
        <v>2998</v>
      </c>
      <c r="AJ142" s="10" t="s">
        <v>106</v>
      </c>
      <c r="AL142" s="10" t="s">
        <v>3013</v>
      </c>
      <c r="AP142" s="10" t="s">
        <v>106</v>
      </c>
      <c r="AR142" s="10" t="s">
        <v>3047</v>
      </c>
      <c r="AS142" s="10" t="s">
        <v>106</v>
      </c>
      <c r="AU142" s="10" t="s">
        <v>3024</v>
      </c>
      <c r="DL142" s="10" t="s">
        <v>1490</v>
      </c>
      <c r="DM142" s="10">
        <v>89656853</v>
      </c>
      <c r="DN142" s="10" t="s">
        <v>1486</v>
      </c>
      <c r="DO142" s="10" t="s">
        <v>1491</v>
      </c>
      <c r="DQ142" s="10">
        <v>141</v>
      </c>
    </row>
    <row r="143" spans="1:121" hidden="1" x14ac:dyDescent="0.3">
      <c r="A143" s="10" t="s">
        <v>1493</v>
      </c>
      <c r="B143" s="10" t="s">
        <v>1494</v>
      </c>
      <c r="C143" s="10" t="s">
        <v>1421</v>
      </c>
      <c r="D143" s="10" t="s">
        <v>3095</v>
      </c>
      <c r="E143" s="10" t="s">
        <v>108</v>
      </c>
      <c r="G143" s="10" t="s">
        <v>1421</v>
      </c>
      <c r="H143" s="10" t="s">
        <v>2413</v>
      </c>
      <c r="I143" s="10" t="s">
        <v>141</v>
      </c>
      <c r="J143" s="10" t="s">
        <v>141</v>
      </c>
      <c r="K143" s="10" t="s">
        <v>141</v>
      </c>
      <c r="M143" s="10" t="s">
        <v>3102</v>
      </c>
      <c r="N143" s="10" t="s">
        <v>2999</v>
      </c>
      <c r="O143" s="10" t="s">
        <v>2998</v>
      </c>
      <c r="P143" s="10" t="s">
        <v>2999</v>
      </c>
      <c r="Q143" s="10" t="s">
        <v>2999</v>
      </c>
      <c r="R143" s="10" t="s">
        <v>2999</v>
      </c>
      <c r="S143" s="10" t="s">
        <v>2998</v>
      </c>
      <c r="T143" s="10" t="s">
        <v>2999</v>
      </c>
      <c r="U143" s="10" t="s">
        <v>2999</v>
      </c>
      <c r="V143" s="10" t="s">
        <v>2998</v>
      </c>
      <c r="W143" s="10" t="s">
        <v>2998</v>
      </c>
      <c r="X143" s="10" t="s">
        <v>2998</v>
      </c>
      <c r="Y143" s="10" t="s">
        <v>2998</v>
      </c>
      <c r="Z143" s="10" t="s">
        <v>2998</v>
      </c>
      <c r="AA143" s="10" t="s">
        <v>2998</v>
      </c>
      <c r="AB143" s="10" t="s">
        <v>2998</v>
      </c>
      <c r="AC143" s="10" t="s">
        <v>2998</v>
      </c>
      <c r="AD143" s="10" t="s">
        <v>2998</v>
      </c>
      <c r="AE143" s="10" t="s">
        <v>2998</v>
      </c>
      <c r="AF143" s="10" t="s">
        <v>2998</v>
      </c>
      <c r="AG143" s="10" t="s">
        <v>2998</v>
      </c>
      <c r="AH143" s="10" t="s">
        <v>2998</v>
      </c>
      <c r="AI143" s="10" t="s">
        <v>2998</v>
      </c>
      <c r="AJ143" s="10" t="s">
        <v>106</v>
      </c>
      <c r="AL143" s="10" t="s">
        <v>3013</v>
      </c>
      <c r="AP143" s="10" t="s">
        <v>106</v>
      </c>
      <c r="AR143" s="10" t="s">
        <v>3012</v>
      </c>
      <c r="AS143" s="10" t="s">
        <v>106</v>
      </c>
      <c r="AU143" s="10" t="s">
        <v>3024</v>
      </c>
      <c r="AV143" s="10" t="s">
        <v>106</v>
      </c>
      <c r="AX143" s="10" t="s">
        <v>3024</v>
      </c>
      <c r="BB143" s="10" t="s">
        <v>106</v>
      </c>
      <c r="BD143" s="10" t="s">
        <v>3024</v>
      </c>
      <c r="BE143" s="10" t="s">
        <v>106</v>
      </c>
      <c r="BG143" s="10" t="s">
        <v>3029</v>
      </c>
      <c r="DL143" s="10" t="s">
        <v>116</v>
      </c>
      <c r="DM143" s="10">
        <v>89656855</v>
      </c>
      <c r="DN143" s="10" t="s">
        <v>1492</v>
      </c>
      <c r="DO143" s="10" t="s">
        <v>1496</v>
      </c>
      <c r="DQ143" s="10">
        <v>142</v>
      </c>
    </row>
    <row r="144" spans="1:121" hidden="1" x14ac:dyDescent="0.3">
      <c r="A144" s="10" t="s">
        <v>1498</v>
      </c>
      <c r="B144" s="10" t="s">
        <v>1499</v>
      </c>
      <c r="C144" s="10" t="s">
        <v>1421</v>
      </c>
      <c r="D144" s="10" t="s">
        <v>3095</v>
      </c>
      <c r="E144" s="10" t="s">
        <v>108</v>
      </c>
      <c r="G144" s="10" t="s">
        <v>1421</v>
      </c>
      <c r="H144" s="10" t="s">
        <v>2413</v>
      </c>
      <c r="I144" s="10" t="s">
        <v>141</v>
      </c>
      <c r="J144" s="10" t="s">
        <v>141</v>
      </c>
      <c r="K144" s="10" t="s">
        <v>141</v>
      </c>
      <c r="M144" s="10" t="s">
        <v>111</v>
      </c>
      <c r="N144" s="10" t="s">
        <v>2998</v>
      </c>
      <c r="O144" s="10" t="s">
        <v>2998</v>
      </c>
      <c r="P144" s="10" t="s">
        <v>2998</v>
      </c>
      <c r="Q144" s="10" t="s">
        <v>2998</v>
      </c>
      <c r="R144" s="10" t="s">
        <v>2998</v>
      </c>
      <c r="S144" s="10" t="s">
        <v>2998</v>
      </c>
      <c r="T144" s="10" t="s">
        <v>2998</v>
      </c>
      <c r="U144" s="10" t="s">
        <v>2998</v>
      </c>
      <c r="V144" s="10" t="s">
        <v>2998</v>
      </c>
      <c r="W144" s="10" t="s">
        <v>2998</v>
      </c>
      <c r="X144" s="10" t="s">
        <v>2998</v>
      </c>
      <c r="Y144" s="10" t="s">
        <v>2998</v>
      </c>
      <c r="Z144" s="10" t="s">
        <v>2998</v>
      </c>
      <c r="AA144" s="10" t="s">
        <v>2998</v>
      </c>
      <c r="AB144" s="10" t="s">
        <v>2998</v>
      </c>
      <c r="AC144" s="10" t="s">
        <v>2999</v>
      </c>
      <c r="AD144" s="10" t="s">
        <v>2998</v>
      </c>
      <c r="AE144" s="10" t="s">
        <v>2998</v>
      </c>
      <c r="AF144" s="10" t="s">
        <v>2998</v>
      </c>
      <c r="AG144" s="10" t="s">
        <v>2998</v>
      </c>
      <c r="AH144" s="10" t="s">
        <v>2998</v>
      </c>
      <c r="AI144" s="10" t="s">
        <v>2998</v>
      </c>
      <c r="BW144" s="10" t="s">
        <v>106</v>
      </c>
      <c r="BY144" s="10" t="s">
        <v>3013</v>
      </c>
      <c r="DL144" s="10" t="s">
        <v>107</v>
      </c>
      <c r="DM144" s="10">
        <v>89656861</v>
      </c>
      <c r="DN144" s="10" t="s">
        <v>1497</v>
      </c>
      <c r="DO144" s="10" t="s">
        <v>1500</v>
      </c>
      <c r="DQ144" s="10">
        <v>143</v>
      </c>
    </row>
    <row r="145" spans="1:121" hidden="1" x14ac:dyDescent="0.3">
      <c r="A145" s="10" t="s">
        <v>1502</v>
      </c>
      <c r="B145" s="10" t="s">
        <v>1503</v>
      </c>
      <c r="C145" s="10" t="s">
        <v>1421</v>
      </c>
      <c r="D145" s="10" t="s">
        <v>3095</v>
      </c>
      <c r="E145" s="10" t="s">
        <v>108</v>
      </c>
      <c r="G145" s="10" t="s">
        <v>1421</v>
      </c>
      <c r="H145" s="10" t="s">
        <v>2413</v>
      </c>
      <c r="I145" s="10" t="s">
        <v>141</v>
      </c>
      <c r="J145" s="10" t="s">
        <v>141</v>
      </c>
      <c r="K145" s="10" t="s">
        <v>141</v>
      </c>
      <c r="M145" s="10" t="s">
        <v>111</v>
      </c>
      <c r="N145" s="10" t="s">
        <v>2998</v>
      </c>
      <c r="O145" s="10" t="s">
        <v>2998</v>
      </c>
      <c r="P145" s="10" t="s">
        <v>2998</v>
      </c>
      <c r="Q145" s="10" t="s">
        <v>2998</v>
      </c>
      <c r="R145" s="10" t="s">
        <v>2998</v>
      </c>
      <c r="S145" s="10" t="s">
        <v>2998</v>
      </c>
      <c r="T145" s="10" t="s">
        <v>2998</v>
      </c>
      <c r="U145" s="10" t="s">
        <v>2998</v>
      </c>
      <c r="V145" s="10" t="s">
        <v>2998</v>
      </c>
      <c r="W145" s="10" t="s">
        <v>2998</v>
      </c>
      <c r="X145" s="10" t="s">
        <v>2998</v>
      </c>
      <c r="Y145" s="10" t="s">
        <v>2998</v>
      </c>
      <c r="Z145" s="10" t="s">
        <v>2998</v>
      </c>
      <c r="AA145" s="10" t="s">
        <v>2998</v>
      </c>
      <c r="AB145" s="10" t="s">
        <v>2998</v>
      </c>
      <c r="AC145" s="10" t="s">
        <v>2999</v>
      </c>
      <c r="AD145" s="10" t="s">
        <v>2998</v>
      </c>
      <c r="AE145" s="10" t="s">
        <v>2998</v>
      </c>
      <c r="AF145" s="10" t="s">
        <v>2998</v>
      </c>
      <c r="AG145" s="10" t="s">
        <v>2998</v>
      </c>
      <c r="AH145" s="10" t="s">
        <v>2998</v>
      </c>
      <c r="AI145" s="10" t="s">
        <v>2998</v>
      </c>
      <c r="BW145" s="10" t="s">
        <v>106</v>
      </c>
      <c r="BY145" s="10" t="s">
        <v>3013</v>
      </c>
      <c r="DL145" s="10" t="s">
        <v>107</v>
      </c>
      <c r="DM145" s="10">
        <v>89656866</v>
      </c>
      <c r="DN145" s="10" t="s">
        <v>1501</v>
      </c>
      <c r="DO145" s="10" t="s">
        <v>1504</v>
      </c>
      <c r="DQ145" s="10">
        <v>144</v>
      </c>
    </row>
    <row r="146" spans="1:121" hidden="1" x14ac:dyDescent="0.3">
      <c r="A146" s="10" t="s">
        <v>1506</v>
      </c>
      <c r="B146" s="10" t="s">
        <v>1507</v>
      </c>
      <c r="C146" s="10" t="s">
        <v>1421</v>
      </c>
      <c r="D146" s="10" t="s">
        <v>3095</v>
      </c>
      <c r="E146" s="10" t="s">
        <v>108</v>
      </c>
      <c r="G146" s="10" t="s">
        <v>1421</v>
      </c>
      <c r="H146" s="10" t="s">
        <v>2413</v>
      </c>
      <c r="I146" s="10" t="s">
        <v>141</v>
      </c>
      <c r="J146" s="10" t="s">
        <v>141</v>
      </c>
      <c r="K146" s="10" t="s">
        <v>141</v>
      </c>
      <c r="M146" s="10" t="s">
        <v>3103</v>
      </c>
      <c r="N146" s="10" t="s">
        <v>2998</v>
      </c>
      <c r="O146" s="10" t="s">
        <v>2998</v>
      </c>
      <c r="P146" s="10" t="s">
        <v>2998</v>
      </c>
      <c r="Q146" s="10" t="s">
        <v>2999</v>
      </c>
      <c r="R146" s="10" t="s">
        <v>2999</v>
      </c>
      <c r="S146" s="10" t="s">
        <v>2998</v>
      </c>
      <c r="T146" s="10" t="s">
        <v>2999</v>
      </c>
      <c r="U146" s="10" t="s">
        <v>2999</v>
      </c>
      <c r="V146" s="10" t="s">
        <v>2998</v>
      </c>
      <c r="W146" s="10" t="s">
        <v>2998</v>
      </c>
      <c r="X146" s="10" t="s">
        <v>2998</v>
      </c>
      <c r="Y146" s="10" t="s">
        <v>2998</v>
      </c>
      <c r="Z146" s="10" t="s">
        <v>2998</v>
      </c>
      <c r="AA146" s="10" t="s">
        <v>2999</v>
      </c>
      <c r="AB146" s="10" t="s">
        <v>2999</v>
      </c>
      <c r="AC146" s="10" t="s">
        <v>2998</v>
      </c>
      <c r="AD146" s="10" t="s">
        <v>2999</v>
      </c>
      <c r="AE146" s="10" t="s">
        <v>2999</v>
      </c>
      <c r="AF146" s="10" t="s">
        <v>2998</v>
      </c>
      <c r="AG146" s="10" t="s">
        <v>2998</v>
      </c>
      <c r="AH146" s="10" t="s">
        <v>2998</v>
      </c>
      <c r="AI146" s="10" t="s">
        <v>2998</v>
      </c>
      <c r="AS146" s="10" t="s">
        <v>106</v>
      </c>
      <c r="AU146" s="10" t="s">
        <v>3029</v>
      </c>
      <c r="AV146" s="10" t="s">
        <v>106</v>
      </c>
      <c r="AX146" s="10" t="s">
        <v>3024</v>
      </c>
      <c r="BB146" s="10" t="s">
        <v>106</v>
      </c>
      <c r="BD146" s="10" t="s">
        <v>3047</v>
      </c>
      <c r="BE146" s="10" t="s">
        <v>106</v>
      </c>
      <c r="BG146" s="10" t="s">
        <v>3104</v>
      </c>
      <c r="CJ146" s="10" t="s">
        <v>106</v>
      </c>
      <c r="CL146" s="10" t="s">
        <v>3011</v>
      </c>
      <c r="CM146" s="10" t="s">
        <v>419</v>
      </c>
      <c r="CN146" s="10" t="s">
        <v>3013</v>
      </c>
      <c r="CP146" s="10" t="s">
        <v>3013</v>
      </c>
      <c r="CR146" s="10" t="s">
        <v>419</v>
      </c>
      <c r="CS146" s="10" t="s">
        <v>3013</v>
      </c>
      <c r="CU146" s="10" t="s">
        <v>3007</v>
      </c>
      <c r="CW146" s="10" t="s">
        <v>106</v>
      </c>
      <c r="CY146" s="10" t="s">
        <v>3052</v>
      </c>
      <c r="DL146" s="10" t="s">
        <v>107</v>
      </c>
      <c r="DM146" s="10">
        <v>89656869</v>
      </c>
      <c r="DN146" s="10" t="s">
        <v>1505</v>
      </c>
      <c r="DO146" s="10" t="s">
        <v>1509</v>
      </c>
      <c r="DQ146" s="10">
        <v>145</v>
      </c>
    </row>
    <row r="147" spans="1:121" hidden="1" x14ac:dyDescent="0.3">
      <c r="A147" s="10" t="s">
        <v>1511</v>
      </c>
      <c r="B147" s="10" t="s">
        <v>1512</v>
      </c>
      <c r="C147" s="10" t="s">
        <v>1421</v>
      </c>
      <c r="D147" s="10" t="s">
        <v>3095</v>
      </c>
      <c r="E147" s="10" t="s">
        <v>108</v>
      </c>
      <c r="G147" s="10" t="s">
        <v>1421</v>
      </c>
      <c r="H147" s="10" t="s">
        <v>2413</v>
      </c>
      <c r="I147" s="10" t="s">
        <v>141</v>
      </c>
      <c r="J147" s="10" t="s">
        <v>141</v>
      </c>
      <c r="K147" s="10" t="s">
        <v>141</v>
      </c>
      <c r="M147" s="10" t="s">
        <v>3105</v>
      </c>
      <c r="N147" s="10" t="s">
        <v>2999</v>
      </c>
      <c r="O147" s="10" t="s">
        <v>2998</v>
      </c>
      <c r="P147" s="10" t="s">
        <v>2999</v>
      </c>
      <c r="Q147" s="10" t="s">
        <v>2999</v>
      </c>
      <c r="R147" s="10" t="s">
        <v>2999</v>
      </c>
      <c r="S147" s="10" t="s">
        <v>2998</v>
      </c>
      <c r="T147" s="10" t="s">
        <v>2999</v>
      </c>
      <c r="U147" s="10" t="s">
        <v>2999</v>
      </c>
      <c r="V147" s="10" t="s">
        <v>2998</v>
      </c>
      <c r="W147" s="10" t="s">
        <v>2998</v>
      </c>
      <c r="X147" s="10" t="s">
        <v>2998</v>
      </c>
      <c r="Y147" s="10" t="s">
        <v>2998</v>
      </c>
      <c r="Z147" s="10" t="s">
        <v>2998</v>
      </c>
      <c r="AA147" s="10" t="s">
        <v>2999</v>
      </c>
      <c r="AB147" s="10" t="s">
        <v>2999</v>
      </c>
      <c r="AC147" s="10" t="s">
        <v>2998</v>
      </c>
      <c r="AD147" s="10" t="s">
        <v>2999</v>
      </c>
      <c r="AE147" s="10" t="s">
        <v>2999</v>
      </c>
      <c r="AF147" s="10" t="s">
        <v>2999</v>
      </c>
      <c r="AG147" s="10" t="s">
        <v>2998</v>
      </c>
      <c r="AH147" s="10" t="s">
        <v>2998</v>
      </c>
      <c r="AI147" s="10" t="s">
        <v>2998</v>
      </c>
      <c r="AJ147" s="10" t="s">
        <v>106</v>
      </c>
      <c r="AL147" s="10" t="s">
        <v>3013</v>
      </c>
      <c r="AP147" s="10" t="s">
        <v>106</v>
      </c>
      <c r="AR147" s="10" t="s">
        <v>3012</v>
      </c>
      <c r="AS147" s="10" t="s">
        <v>106</v>
      </c>
      <c r="AU147" s="10" t="s">
        <v>3047</v>
      </c>
      <c r="AV147" s="10" t="s">
        <v>106</v>
      </c>
      <c r="AX147" s="10" t="s">
        <v>3024</v>
      </c>
      <c r="BB147" s="10" t="s">
        <v>106</v>
      </c>
      <c r="BD147" s="10" t="s">
        <v>3024</v>
      </c>
      <c r="BE147" s="10" t="s">
        <v>106</v>
      </c>
      <c r="BG147" s="10" t="s">
        <v>3029</v>
      </c>
      <c r="CJ147" s="10" t="s">
        <v>106</v>
      </c>
      <c r="CL147" s="10" t="s">
        <v>3003</v>
      </c>
      <c r="CM147" s="10" t="s">
        <v>419</v>
      </c>
      <c r="CN147" s="10" t="s">
        <v>3013</v>
      </c>
      <c r="CP147" s="10" t="s">
        <v>3013</v>
      </c>
      <c r="CR147" s="10" t="s">
        <v>419</v>
      </c>
      <c r="CS147" s="10" t="s">
        <v>3007</v>
      </c>
      <c r="CU147" s="10" t="s">
        <v>3009</v>
      </c>
      <c r="CW147" s="10" t="s">
        <v>106</v>
      </c>
      <c r="CY147" s="10" t="s">
        <v>3004</v>
      </c>
      <c r="CZ147" s="10" t="s">
        <v>106</v>
      </c>
      <c r="DB147" s="10" t="s">
        <v>3039</v>
      </c>
      <c r="DL147" s="10" t="s">
        <v>116</v>
      </c>
      <c r="DM147" s="10">
        <v>89656978</v>
      </c>
      <c r="DN147" s="10" t="s">
        <v>1510</v>
      </c>
      <c r="DO147" s="10" t="s">
        <v>1514</v>
      </c>
      <c r="DQ147" s="10">
        <v>146</v>
      </c>
    </row>
    <row r="148" spans="1:121" hidden="1" x14ac:dyDescent="0.3">
      <c r="A148" s="10" t="s">
        <v>1516</v>
      </c>
      <c r="B148" s="10" t="s">
        <v>1517</v>
      </c>
      <c r="C148" s="10" t="s">
        <v>1421</v>
      </c>
      <c r="D148" s="10" t="s">
        <v>3095</v>
      </c>
      <c r="E148" s="10" t="s">
        <v>108</v>
      </c>
      <c r="G148" s="10" t="s">
        <v>1421</v>
      </c>
      <c r="H148" s="10" t="s">
        <v>2413</v>
      </c>
      <c r="I148" s="10" t="s">
        <v>141</v>
      </c>
      <c r="J148" s="10" t="s">
        <v>141</v>
      </c>
      <c r="K148" s="10" t="s">
        <v>141</v>
      </c>
      <c r="M148" s="10" t="s">
        <v>3106</v>
      </c>
      <c r="N148" s="10" t="s">
        <v>2999</v>
      </c>
      <c r="O148" s="10" t="s">
        <v>2998</v>
      </c>
      <c r="P148" s="10" t="s">
        <v>2999</v>
      </c>
      <c r="Q148" s="10" t="s">
        <v>2999</v>
      </c>
      <c r="R148" s="10" t="s">
        <v>2998</v>
      </c>
      <c r="S148" s="10" t="s">
        <v>2998</v>
      </c>
      <c r="T148" s="10" t="s">
        <v>2998</v>
      </c>
      <c r="U148" s="10" t="s">
        <v>2999</v>
      </c>
      <c r="V148" s="10" t="s">
        <v>2998</v>
      </c>
      <c r="W148" s="10" t="s">
        <v>2998</v>
      </c>
      <c r="X148" s="10" t="s">
        <v>2998</v>
      </c>
      <c r="Y148" s="10" t="s">
        <v>2998</v>
      </c>
      <c r="Z148" s="10" t="s">
        <v>2998</v>
      </c>
      <c r="AA148" s="10" t="s">
        <v>2999</v>
      </c>
      <c r="AB148" s="10" t="s">
        <v>2999</v>
      </c>
      <c r="AC148" s="10" t="s">
        <v>2998</v>
      </c>
      <c r="AD148" s="10" t="s">
        <v>2999</v>
      </c>
      <c r="AE148" s="10" t="s">
        <v>2999</v>
      </c>
      <c r="AF148" s="10" t="s">
        <v>2999</v>
      </c>
      <c r="AG148" s="10" t="s">
        <v>2998</v>
      </c>
      <c r="AH148" s="10" t="s">
        <v>2998</v>
      </c>
      <c r="AI148" s="10" t="s">
        <v>2998</v>
      </c>
      <c r="AJ148" s="10" t="s">
        <v>106</v>
      </c>
      <c r="AL148" s="10" t="s">
        <v>3013</v>
      </c>
      <c r="AP148" s="10" t="s">
        <v>106</v>
      </c>
      <c r="AR148" s="10" t="s">
        <v>3092</v>
      </c>
      <c r="AS148" s="10" t="s">
        <v>106</v>
      </c>
      <c r="AU148" s="10" t="s">
        <v>3047</v>
      </c>
      <c r="BE148" s="10" t="s">
        <v>106</v>
      </c>
      <c r="BG148" s="10" t="s">
        <v>3072</v>
      </c>
      <c r="CJ148" s="10" t="s">
        <v>106</v>
      </c>
      <c r="CL148" s="10" t="s">
        <v>3003</v>
      </c>
      <c r="CM148" s="10" t="s">
        <v>419</v>
      </c>
      <c r="CN148" s="10" t="s">
        <v>3013</v>
      </c>
      <c r="CP148" s="10" t="s">
        <v>3013</v>
      </c>
      <c r="CR148" s="10" t="s">
        <v>419</v>
      </c>
      <c r="CS148" s="10" t="s">
        <v>3007</v>
      </c>
      <c r="CU148" s="10" t="s">
        <v>3009</v>
      </c>
      <c r="CW148" s="10" t="s">
        <v>106</v>
      </c>
      <c r="CY148" s="10" t="s">
        <v>3052</v>
      </c>
      <c r="CZ148" s="10" t="s">
        <v>106</v>
      </c>
      <c r="DB148" s="10" t="s">
        <v>3039</v>
      </c>
      <c r="DL148" s="10" t="s">
        <v>116</v>
      </c>
      <c r="DM148" s="10">
        <v>89656983</v>
      </c>
      <c r="DN148" s="10" t="s">
        <v>1515</v>
      </c>
      <c r="DO148" s="10" t="s">
        <v>1519</v>
      </c>
      <c r="DQ148" s="10">
        <v>147</v>
      </c>
    </row>
    <row r="149" spans="1:121" hidden="1" x14ac:dyDescent="0.3">
      <c r="A149" s="10" t="s">
        <v>1521</v>
      </c>
      <c r="B149" s="10" t="s">
        <v>1522</v>
      </c>
      <c r="C149" s="10" t="s">
        <v>1421</v>
      </c>
      <c r="D149" s="10" t="s">
        <v>3095</v>
      </c>
      <c r="E149" s="10" t="s">
        <v>108</v>
      </c>
      <c r="G149" s="10" t="s">
        <v>1421</v>
      </c>
      <c r="H149" s="10" t="s">
        <v>2413</v>
      </c>
      <c r="I149" s="10" t="s">
        <v>141</v>
      </c>
      <c r="J149" s="10" t="s">
        <v>141</v>
      </c>
      <c r="K149" s="10" t="s">
        <v>141</v>
      </c>
      <c r="M149" s="10" t="s">
        <v>3107</v>
      </c>
      <c r="N149" s="10" t="s">
        <v>2998</v>
      </c>
      <c r="O149" s="10" t="s">
        <v>2999</v>
      </c>
      <c r="P149" s="10" t="s">
        <v>2998</v>
      </c>
      <c r="Q149" s="10" t="s">
        <v>2998</v>
      </c>
      <c r="R149" s="10" t="s">
        <v>2998</v>
      </c>
      <c r="S149" s="10" t="s">
        <v>2998</v>
      </c>
      <c r="T149" s="10" t="s">
        <v>2998</v>
      </c>
      <c r="U149" s="10" t="s">
        <v>2998</v>
      </c>
      <c r="V149" s="10" t="s">
        <v>2998</v>
      </c>
      <c r="W149" s="10" t="s">
        <v>2998</v>
      </c>
      <c r="X149" s="10" t="s">
        <v>2998</v>
      </c>
      <c r="Y149" s="10" t="s">
        <v>2998</v>
      </c>
      <c r="Z149" s="10" t="s">
        <v>2998</v>
      </c>
      <c r="AA149" s="10" t="s">
        <v>2998</v>
      </c>
      <c r="AB149" s="10" t="s">
        <v>2998</v>
      </c>
      <c r="AC149" s="10" t="s">
        <v>2998</v>
      </c>
      <c r="AD149" s="10" t="s">
        <v>2998</v>
      </c>
      <c r="AE149" s="10" t="s">
        <v>2998</v>
      </c>
      <c r="AF149" s="10" t="s">
        <v>2999</v>
      </c>
      <c r="AG149" s="10" t="s">
        <v>2999</v>
      </c>
      <c r="AH149" s="10" t="s">
        <v>2998</v>
      </c>
      <c r="AI149" s="10" t="s">
        <v>2998</v>
      </c>
      <c r="AM149" s="10" t="s">
        <v>106</v>
      </c>
      <c r="AO149" s="10" t="s">
        <v>3003</v>
      </c>
      <c r="CZ149" s="10" t="s">
        <v>106</v>
      </c>
      <c r="DB149" s="10" t="s">
        <v>3039</v>
      </c>
      <c r="DC149" s="10" t="s">
        <v>106</v>
      </c>
      <c r="DE149" s="10" t="s">
        <v>3108</v>
      </c>
      <c r="DL149" s="10" t="s">
        <v>116</v>
      </c>
      <c r="DM149" s="10">
        <v>89656987</v>
      </c>
      <c r="DN149" s="10" t="s">
        <v>1520</v>
      </c>
      <c r="DO149" s="10" t="s">
        <v>1524</v>
      </c>
      <c r="DQ149" s="10">
        <v>148</v>
      </c>
    </row>
    <row r="150" spans="1:121" hidden="1" x14ac:dyDescent="0.3">
      <c r="A150" s="10" t="s">
        <v>1526</v>
      </c>
      <c r="B150" s="10" t="s">
        <v>1527</v>
      </c>
      <c r="C150" s="10" t="s">
        <v>1421</v>
      </c>
      <c r="D150" s="10" t="s">
        <v>3095</v>
      </c>
      <c r="E150" s="10" t="s">
        <v>108</v>
      </c>
      <c r="G150" s="10" t="s">
        <v>1421</v>
      </c>
      <c r="H150" s="10" t="s">
        <v>2413</v>
      </c>
      <c r="I150" s="10" t="s">
        <v>141</v>
      </c>
      <c r="J150" s="10" t="s">
        <v>141</v>
      </c>
      <c r="K150" s="10" t="s">
        <v>141</v>
      </c>
      <c r="M150" s="10" t="s">
        <v>3109</v>
      </c>
      <c r="N150" s="10" t="s">
        <v>2999</v>
      </c>
      <c r="O150" s="10" t="s">
        <v>2999</v>
      </c>
      <c r="P150" s="10" t="s">
        <v>2999</v>
      </c>
      <c r="Q150" s="10" t="s">
        <v>2999</v>
      </c>
      <c r="R150" s="10" t="s">
        <v>2999</v>
      </c>
      <c r="S150" s="10" t="s">
        <v>2998</v>
      </c>
      <c r="T150" s="10" t="s">
        <v>2999</v>
      </c>
      <c r="U150" s="10" t="s">
        <v>2998</v>
      </c>
      <c r="V150" s="10" t="s">
        <v>2998</v>
      </c>
      <c r="W150" s="10" t="s">
        <v>2998</v>
      </c>
      <c r="X150" s="10" t="s">
        <v>2998</v>
      </c>
      <c r="Y150" s="10" t="s">
        <v>2998</v>
      </c>
      <c r="Z150" s="10" t="s">
        <v>2998</v>
      </c>
      <c r="AA150" s="10" t="s">
        <v>2998</v>
      </c>
      <c r="AB150" s="10" t="s">
        <v>2999</v>
      </c>
      <c r="AC150" s="10" t="s">
        <v>2998</v>
      </c>
      <c r="AD150" s="10" t="s">
        <v>2999</v>
      </c>
      <c r="AE150" s="10" t="s">
        <v>2999</v>
      </c>
      <c r="AF150" s="10" t="s">
        <v>2998</v>
      </c>
      <c r="AG150" s="10" t="s">
        <v>2998</v>
      </c>
      <c r="AH150" s="10" t="s">
        <v>2998</v>
      </c>
      <c r="AI150" s="10" t="s">
        <v>2999</v>
      </c>
      <c r="AJ150" s="10" t="s">
        <v>106</v>
      </c>
      <c r="AL150" s="10" t="s">
        <v>3013</v>
      </c>
      <c r="AM150" s="10" t="s">
        <v>106</v>
      </c>
      <c r="AO150" s="10" t="s">
        <v>3039</v>
      </c>
      <c r="AP150" s="10" t="s">
        <v>106</v>
      </c>
      <c r="AR150" s="10" t="s">
        <v>3012</v>
      </c>
      <c r="AS150" s="10" t="s">
        <v>106</v>
      </c>
      <c r="AU150" s="10" t="s">
        <v>3024</v>
      </c>
      <c r="AV150" s="10" t="s">
        <v>106</v>
      </c>
      <c r="AX150" s="10" t="s">
        <v>3024</v>
      </c>
      <c r="BB150" s="10" t="s">
        <v>106</v>
      </c>
      <c r="BD150" s="10" t="s">
        <v>3047</v>
      </c>
      <c r="CJ150" s="10" t="s">
        <v>106</v>
      </c>
      <c r="CL150" s="10" t="s">
        <v>3003</v>
      </c>
      <c r="CR150" s="10" t="s">
        <v>419</v>
      </c>
      <c r="CS150" s="10" t="s">
        <v>3004</v>
      </c>
      <c r="CU150" s="10" t="s">
        <v>3000</v>
      </c>
      <c r="CW150" s="10" t="s">
        <v>106</v>
      </c>
      <c r="CY150" s="10" t="s">
        <v>3004</v>
      </c>
      <c r="DI150" s="10" t="s">
        <v>106</v>
      </c>
      <c r="DK150" s="10" t="s">
        <v>3013</v>
      </c>
      <c r="DL150" s="10" t="s">
        <v>1529</v>
      </c>
      <c r="DM150" s="10">
        <v>89656990</v>
      </c>
      <c r="DN150" s="10" t="s">
        <v>1525</v>
      </c>
      <c r="DO150" s="10" t="s">
        <v>1530</v>
      </c>
      <c r="DQ150" s="10">
        <v>149</v>
      </c>
    </row>
    <row r="151" spans="1:121" hidden="1" x14ac:dyDescent="0.3">
      <c r="A151" s="10" t="s">
        <v>1532</v>
      </c>
      <c r="B151" s="10" t="s">
        <v>1533</v>
      </c>
      <c r="C151" s="10" t="s">
        <v>1421</v>
      </c>
      <c r="D151" s="10" t="s">
        <v>3095</v>
      </c>
      <c r="E151" s="10" t="s">
        <v>108</v>
      </c>
      <c r="G151" s="10" t="s">
        <v>1421</v>
      </c>
      <c r="H151" s="10" t="s">
        <v>2413</v>
      </c>
      <c r="I151" s="10" t="s">
        <v>141</v>
      </c>
      <c r="J151" s="10" t="s">
        <v>141</v>
      </c>
      <c r="K151" s="10" t="s">
        <v>141</v>
      </c>
      <c r="M151" s="10" t="s">
        <v>112</v>
      </c>
      <c r="N151" s="10" t="s">
        <v>2998</v>
      </c>
      <c r="O151" s="10" t="s">
        <v>2998</v>
      </c>
      <c r="P151" s="10" t="s">
        <v>2998</v>
      </c>
      <c r="Q151" s="10" t="s">
        <v>2998</v>
      </c>
      <c r="R151" s="10" t="s">
        <v>2998</v>
      </c>
      <c r="S151" s="10" t="s">
        <v>2998</v>
      </c>
      <c r="T151" s="10" t="s">
        <v>2998</v>
      </c>
      <c r="U151" s="10" t="s">
        <v>2998</v>
      </c>
      <c r="V151" s="10" t="s">
        <v>2998</v>
      </c>
      <c r="W151" s="10" t="s">
        <v>2998</v>
      </c>
      <c r="X151" s="10" t="s">
        <v>2998</v>
      </c>
      <c r="Y151" s="10" t="s">
        <v>2998</v>
      </c>
      <c r="Z151" s="10" t="s">
        <v>2998</v>
      </c>
      <c r="AA151" s="10" t="s">
        <v>2998</v>
      </c>
      <c r="AB151" s="10" t="s">
        <v>2998</v>
      </c>
      <c r="AC151" s="10" t="s">
        <v>2998</v>
      </c>
      <c r="AD151" s="10" t="s">
        <v>2998</v>
      </c>
      <c r="AE151" s="10" t="s">
        <v>2998</v>
      </c>
      <c r="AF151" s="10" t="s">
        <v>2998</v>
      </c>
      <c r="AG151" s="10" t="s">
        <v>2998</v>
      </c>
      <c r="AH151" s="10" t="s">
        <v>2998</v>
      </c>
      <c r="AI151" s="10" t="s">
        <v>2999</v>
      </c>
      <c r="DI151" s="10" t="s">
        <v>106</v>
      </c>
      <c r="DK151" s="10" t="s">
        <v>3013</v>
      </c>
      <c r="DL151" s="10" t="s">
        <v>116</v>
      </c>
      <c r="DM151" s="10">
        <v>89657004</v>
      </c>
      <c r="DN151" s="10" t="s">
        <v>1531</v>
      </c>
      <c r="DO151" s="10" t="s">
        <v>1534</v>
      </c>
      <c r="DQ151" s="10">
        <v>150</v>
      </c>
    </row>
    <row r="152" spans="1:121" hidden="1" x14ac:dyDescent="0.3">
      <c r="A152" s="10" t="s">
        <v>1536</v>
      </c>
      <c r="B152" s="10" t="s">
        <v>1537</v>
      </c>
      <c r="C152" s="10" t="s">
        <v>1421</v>
      </c>
      <c r="D152" s="10" t="s">
        <v>3095</v>
      </c>
      <c r="E152" s="10" t="s">
        <v>108</v>
      </c>
      <c r="G152" s="10" t="s">
        <v>1421</v>
      </c>
      <c r="H152" s="10" t="s">
        <v>2413</v>
      </c>
      <c r="I152" s="10" t="s">
        <v>141</v>
      </c>
      <c r="J152" s="10" t="s">
        <v>141</v>
      </c>
      <c r="K152" s="10" t="s">
        <v>141</v>
      </c>
      <c r="M152" s="10" t="s">
        <v>3110</v>
      </c>
      <c r="N152" s="10" t="s">
        <v>2998</v>
      </c>
      <c r="O152" s="10" t="s">
        <v>2998</v>
      </c>
      <c r="P152" s="10" t="s">
        <v>2998</v>
      </c>
      <c r="Q152" s="10" t="s">
        <v>2998</v>
      </c>
      <c r="R152" s="10" t="s">
        <v>2999</v>
      </c>
      <c r="S152" s="10" t="s">
        <v>2998</v>
      </c>
      <c r="T152" s="10" t="s">
        <v>2999</v>
      </c>
      <c r="U152" s="10" t="s">
        <v>2999</v>
      </c>
      <c r="V152" s="10" t="s">
        <v>2998</v>
      </c>
      <c r="W152" s="10" t="s">
        <v>2998</v>
      </c>
      <c r="X152" s="10" t="s">
        <v>2998</v>
      </c>
      <c r="Y152" s="10" t="s">
        <v>2998</v>
      </c>
      <c r="Z152" s="10" t="s">
        <v>2998</v>
      </c>
      <c r="AA152" s="10" t="s">
        <v>2999</v>
      </c>
      <c r="AB152" s="10" t="s">
        <v>2998</v>
      </c>
      <c r="AC152" s="10" t="s">
        <v>2998</v>
      </c>
      <c r="AD152" s="10" t="s">
        <v>2999</v>
      </c>
      <c r="AE152" s="10" t="s">
        <v>2999</v>
      </c>
      <c r="AF152" s="10" t="s">
        <v>2998</v>
      </c>
      <c r="AG152" s="10" t="s">
        <v>2998</v>
      </c>
      <c r="AH152" s="10" t="s">
        <v>2998</v>
      </c>
      <c r="AI152" s="10" t="s">
        <v>2999</v>
      </c>
      <c r="AV152" s="10" t="s">
        <v>106</v>
      </c>
      <c r="AX152" s="10" t="s">
        <v>3024</v>
      </c>
      <c r="BB152" s="10" t="s">
        <v>106</v>
      </c>
      <c r="BD152" s="10" t="s">
        <v>3024</v>
      </c>
      <c r="BE152" s="10" t="s">
        <v>106</v>
      </c>
      <c r="BG152" s="10" t="s">
        <v>3029</v>
      </c>
      <c r="CJ152" s="10" t="s">
        <v>106</v>
      </c>
      <c r="CL152" s="10" t="s">
        <v>3003</v>
      </c>
      <c r="CM152" s="10" t="s">
        <v>419</v>
      </c>
      <c r="CN152" s="10" t="s">
        <v>3013</v>
      </c>
      <c r="CP152" s="10" t="s">
        <v>3013</v>
      </c>
      <c r="CW152" s="10" t="s">
        <v>106</v>
      </c>
      <c r="CY152" s="10" t="s">
        <v>3004</v>
      </c>
      <c r="DI152" s="10" t="s">
        <v>106</v>
      </c>
      <c r="DK152" s="10" t="s">
        <v>3013</v>
      </c>
      <c r="DL152" s="10" t="s">
        <v>1539</v>
      </c>
      <c r="DM152" s="10">
        <v>89657017</v>
      </c>
      <c r="DN152" s="10" t="s">
        <v>1535</v>
      </c>
      <c r="DO152" s="10" t="s">
        <v>1540</v>
      </c>
      <c r="DQ152" s="10">
        <v>151</v>
      </c>
    </row>
    <row r="153" spans="1:121" hidden="1" x14ac:dyDescent="0.3">
      <c r="A153" s="10" t="s">
        <v>1542</v>
      </c>
      <c r="B153" s="10" t="s">
        <v>1543</v>
      </c>
      <c r="C153" s="10" t="s">
        <v>1421</v>
      </c>
      <c r="D153" s="10" t="s">
        <v>3095</v>
      </c>
      <c r="E153" s="10" t="s">
        <v>108</v>
      </c>
      <c r="G153" s="10" t="s">
        <v>1421</v>
      </c>
      <c r="H153" s="10" t="s">
        <v>2413</v>
      </c>
      <c r="I153" s="10" t="s">
        <v>141</v>
      </c>
      <c r="J153" s="10" t="s">
        <v>141</v>
      </c>
      <c r="K153" s="10" t="s">
        <v>141</v>
      </c>
      <c r="M153" s="10" t="s">
        <v>3111</v>
      </c>
      <c r="N153" s="10" t="s">
        <v>2998</v>
      </c>
      <c r="O153" s="10" t="s">
        <v>2999</v>
      </c>
      <c r="P153" s="10" t="s">
        <v>2998</v>
      </c>
      <c r="Q153" s="10" t="s">
        <v>2998</v>
      </c>
      <c r="R153" s="10" t="s">
        <v>2998</v>
      </c>
      <c r="S153" s="10" t="s">
        <v>2998</v>
      </c>
      <c r="T153" s="10" t="s">
        <v>2998</v>
      </c>
      <c r="U153" s="10" t="s">
        <v>2998</v>
      </c>
      <c r="V153" s="10" t="s">
        <v>2998</v>
      </c>
      <c r="W153" s="10" t="s">
        <v>2998</v>
      </c>
      <c r="X153" s="10" t="s">
        <v>2998</v>
      </c>
      <c r="Y153" s="10" t="s">
        <v>2998</v>
      </c>
      <c r="Z153" s="10" t="s">
        <v>2998</v>
      </c>
      <c r="AA153" s="10" t="s">
        <v>2998</v>
      </c>
      <c r="AB153" s="10" t="s">
        <v>2998</v>
      </c>
      <c r="AC153" s="10" t="s">
        <v>2998</v>
      </c>
      <c r="AD153" s="10" t="s">
        <v>2998</v>
      </c>
      <c r="AE153" s="10" t="s">
        <v>2999</v>
      </c>
      <c r="AF153" s="10" t="s">
        <v>2999</v>
      </c>
      <c r="AG153" s="10" t="s">
        <v>2999</v>
      </c>
      <c r="AH153" s="10" t="s">
        <v>2998</v>
      </c>
      <c r="AI153" s="10" t="s">
        <v>2998</v>
      </c>
      <c r="AM153" s="10" t="s">
        <v>106</v>
      </c>
      <c r="AO153" s="10" t="s">
        <v>3013</v>
      </c>
      <c r="CW153" s="10" t="s">
        <v>106</v>
      </c>
      <c r="CY153" s="10" t="s">
        <v>3004</v>
      </c>
      <c r="CZ153" s="10" t="s">
        <v>106</v>
      </c>
      <c r="DB153" s="10" t="s">
        <v>3039</v>
      </c>
      <c r="DC153" s="10" t="s">
        <v>106</v>
      </c>
      <c r="DE153" s="10" t="s">
        <v>3012</v>
      </c>
      <c r="DL153" s="10" t="s">
        <v>1545</v>
      </c>
      <c r="DM153" s="10">
        <v>89657023</v>
      </c>
      <c r="DN153" s="10" t="s">
        <v>1541</v>
      </c>
      <c r="DO153" s="10" t="s">
        <v>1546</v>
      </c>
      <c r="DQ153" s="10">
        <v>152</v>
      </c>
    </row>
    <row r="154" spans="1:121" hidden="1" x14ac:dyDescent="0.3">
      <c r="A154" s="10" t="s">
        <v>1548</v>
      </c>
      <c r="B154" s="10" t="s">
        <v>1549</v>
      </c>
      <c r="C154" s="10" t="s">
        <v>1421</v>
      </c>
      <c r="D154" s="10" t="s">
        <v>3095</v>
      </c>
      <c r="E154" s="10" t="s">
        <v>108</v>
      </c>
      <c r="G154" s="10" t="s">
        <v>1421</v>
      </c>
      <c r="H154" s="10" t="s">
        <v>2413</v>
      </c>
      <c r="I154" s="10" t="s">
        <v>141</v>
      </c>
      <c r="J154" s="10" t="s">
        <v>141</v>
      </c>
      <c r="K154" s="10" t="s">
        <v>141</v>
      </c>
      <c r="M154" s="10" t="s">
        <v>3107</v>
      </c>
      <c r="N154" s="10" t="s">
        <v>2998</v>
      </c>
      <c r="O154" s="10" t="s">
        <v>2999</v>
      </c>
      <c r="P154" s="10" t="s">
        <v>2998</v>
      </c>
      <c r="Q154" s="10" t="s">
        <v>2998</v>
      </c>
      <c r="R154" s="10" t="s">
        <v>2998</v>
      </c>
      <c r="S154" s="10" t="s">
        <v>2998</v>
      </c>
      <c r="T154" s="10" t="s">
        <v>2998</v>
      </c>
      <c r="U154" s="10" t="s">
        <v>2998</v>
      </c>
      <c r="V154" s="10" t="s">
        <v>2998</v>
      </c>
      <c r="W154" s="10" t="s">
        <v>2998</v>
      </c>
      <c r="X154" s="10" t="s">
        <v>2998</v>
      </c>
      <c r="Y154" s="10" t="s">
        <v>2998</v>
      </c>
      <c r="Z154" s="10" t="s">
        <v>2998</v>
      </c>
      <c r="AA154" s="10" t="s">
        <v>2998</v>
      </c>
      <c r="AB154" s="10" t="s">
        <v>2998</v>
      </c>
      <c r="AC154" s="10" t="s">
        <v>2998</v>
      </c>
      <c r="AD154" s="10" t="s">
        <v>2998</v>
      </c>
      <c r="AE154" s="10" t="s">
        <v>2998</v>
      </c>
      <c r="AF154" s="10" t="s">
        <v>2999</v>
      </c>
      <c r="AG154" s="10" t="s">
        <v>2999</v>
      </c>
      <c r="AH154" s="10" t="s">
        <v>2998</v>
      </c>
      <c r="AI154" s="10" t="s">
        <v>2998</v>
      </c>
      <c r="AM154" s="10" t="s">
        <v>106</v>
      </c>
      <c r="AO154" s="10" t="s">
        <v>3013</v>
      </c>
      <c r="CZ154" s="10" t="s">
        <v>106</v>
      </c>
      <c r="DB154" s="10" t="s">
        <v>3039</v>
      </c>
      <c r="DC154" s="10" t="s">
        <v>106</v>
      </c>
      <c r="DE154" s="10" t="s">
        <v>3012</v>
      </c>
      <c r="DL154" s="10" t="s">
        <v>116</v>
      </c>
      <c r="DM154" s="10">
        <v>89657029</v>
      </c>
      <c r="DN154" s="10" t="s">
        <v>1547</v>
      </c>
      <c r="DO154" s="10" t="s">
        <v>1550</v>
      </c>
      <c r="DQ154" s="10">
        <v>153</v>
      </c>
    </row>
    <row r="155" spans="1:121" hidden="1" x14ac:dyDescent="0.3">
      <c r="A155" s="10" t="s">
        <v>1552</v>
      </c>
      <c r="B155" s="10" t="s">
        <v>1553</v>
      </c>
      <c r="C155" s="10" t="s">
        <v>1421</v>
      </c>
      <c r="D155" s="10" t="s">
        <v>3095</v>
      </c>
      <c r="E155" s="10" t="s">
        <v>108</v>
      </c>
      <c r="G155" s="10" t="s">
        <v>1421</v>
      </c>
      <c r="H155" s="10" t="s">
        <v>2413</v>
      </c>
      <c r="I155" s="10" t="s">
        <v>141</v>
      </c>
      <c r="J155" s="10" t="s">
        <v>141</v>
      </c>
      <c r="K155" s="10" t="s">
        <v>141</v>
      </c>
      <c r="M155" s="10" t="s">
        <v>112</v>
      </c>
      <c r="N155" s="10" t="s">
        <v>2998</v>
      </c>
      <c r="O155" s="10" t="s">
        <v>2998</v>
      </c>
      <c r="P155" s="10" t="s">
        <v>2998</v>
      </c>
      <c r="Q155" s="10" t="s">
        <v>2998</v>
      </c>
      <c r="R155" s="10" t="s">
        <v>2998</v>
      </c>
      <c r="S155" s="10" t="s">
        <v>2998</v>
      </c>
      <c r="T155" s="10" t="s">
        <v>2998</v>
      </c>
      <c r="U155" s="10" t="s">
        <v>2998</v>
      </c>
      <c r="V155" s="10" t="s">
        <v>2998</v>
      </c>
      <c r="W155" s="10" t="s">
        <v>2998</v>
      </c>
      <c r="X155" s="10" t="s">
        <v>2998</v>
      </c>
      <c r="Y155" s="10" t="s">
        <v>2998</v>
      </c>
      <c r="Z155" s="10" t="s">
        <v>2998</v>
      </c>
      <c r="AA155" s="10" t="s">
        <v>2998</v>
      </c>
      <c r="AB155" s="10" t="s">
        <v>2998</v>
      </c>
      <c r="AC155" s="10" t="s">
        <v>2998</v>
      </c>
      <c r="AD155" s="10" t="s">
        <v>2998</v>
      </c>
      <c r="AE155" s="10" t="s">
        <v>2998</v>
      </c>
      <c r="AF155" s="10" t="s">
        <v>2998</v>
      </c>
      <c r="AG155" s="10" t="s">
        <v>2998</v>
      </c>
      <c r="AH155" s="10" t="s">
        <v>2998</v>
      </c>
      <c r="AI155" s="10" t="s">
        <v>2999</v>
      </c>
      <c r="DI155" s="10" t="s">
        <v>106</v>
      </c>
      <c r="DK155" s="10" t="s">
        <v>3013</v>
      </c>
      <c r="DL155" s="10" t="s">
        <v>116</v>
      </c>
      <c r="DM155" s="10">
        <v>89657035</v>
      </c>
      <c r="DN155" s="10" t="s">
        <v>1551</v>
      </c>
      <c r="DO155" s="10" t="s">
        <v>1554</v>
      </c>
      <c r="DQ155" s="10">
        <v>154</v>
      </c>
    </row>
    <row r="156" spans="1:121" hidden="1" x14ac:dyDescent="0.3">
      <c r="A156" s="10" t="s">
        <v>1556</v>
      </c>
      <c r="B156" s="10" t="s">
        <v>1557</v>
      </c>
      <c r="C156" s="10" t="s">
        <v>1421</v>
      </c>
      <c r="D156" s="10" t="s">
        <v>3095</v>
      </c>
      <c r="E156" s="10" t="s">
        <v>108</v>
      </c>
      <c r="G156" s="10" t="s">
        <v>1421</v>
      </c>
      <c r="H156" s="10" t="s">
        <v>2413</v>
      </c>
      <c r="I156" s="10" t="s">
        <v>141</v>
      </c>
      <c r="J156" s="10" t="s">
        <v>141</v>
      </c>
      <c r="K156" s="10" t="s">
        <v>141</v>
      </c>
      <c r="M156" s="10" t="s">
        <v>112</v>
      </c>
      <c r="N156" s="10" t="s">
        <v>2998</v>
      </c>
      <c r="O156" s="10" t="s">
        <v>2998</v>
      </c>
      <c r="P156" s="10" t="s">
        <v>2998</v>
      </c>
      <c r="Q156" s="10" t="s">
        <v>2998</v>
      </c>
      <c r="R156" s="10" t="s">
        <v>2998</v>
      </c>
      <c r="S156" s="10" t="s">
        <v>2998</v>
      </c>
      <c r="T156" s="10" t="s">
        <v>2998</v>
      </c>
      <c r="U156" s="10" t="s">
        <v>2998</v>
      </c>
      <c r="V156" s="10" t="s">
        <v>2998</v>
      </c>
      <c r="W156" s="10" t="s">
        <v>2998</v>
      </c>
      <c r="X156" s="10" t="s">
        <v>2998</v>
      </c>
      <c r="Y156" s="10" t="s">
        <v>2998</v>
      </c>
      <c r="Z156" s="10" t="s">
        <v>2998</v>
      </c>
      <c r="AA156" s="10" t="s">
        <v>2998</v>
      </c>
      <c r="AB156" s="10" t="s">
        <v>2998</v>
      </c>
      <c r="AC156" s="10" t="s">
        <v>2998</v>
      </c>
      <c r="AD156" s="10" t="s">
        <v>2998</v>
      </c>
      <c r="AE156" s="10" t="s">
        <v>2998</v>
      </c>
      <c r="AF156" s="10" t="s">
        <v>2998</v>
      </c>
      <c r="AG156" s="10" t="s">
        <v>2998</v>
      </c>
      <c r="AH156" s="10" t="s">
        <v>2998</v>
      </c>
      <c r="AI156" s="10" t="s">
        <v>2999</v>
      </c>
      <c r="DI156" s="10" t="s">
        <v>106</v>
      </c>
      <c r="DK156" s="10" t="s">
        <v>3013</v>
      </c>
      <c r="DL156" s="10" t="s">
        <v>116</v>
      </c>
      <c r="DM156" s="10">
        <v>89657042</v>
      </c>
      <c r="DN156" s="10" t="s">
        <v>1555</v>
      </c>
      <c r="DO156" s="10" t="s">
        <v>1558</v>
      </c>
      <c r="DQ156" s="10">
        <v>155</v>
      </c>
    </row>
    <row r="157" spans="1:121" hidden="1" x14ac:dyDescent="0.3">
      <c r="A157" s="10" t="s">
        <v>1560</v>
      </c>
      <c r="B157" s="10" t="s">
        <v>1561</v>
      </c>
      <c r="C157" s="10" t="s">
        <v>1421</v>
      </c>
      <c r="D157" s="10" t="s">
        <v>3095</v>
      </c>
      <c r="E157" s="10" t="s">
        <v>108</v>
      </c>
      <c r="G157" s="10" t="s">
        <v>1421</v>
      </c>
      <c r="H157" s="10" t="s">
        <v>2413</v>
      </c>
      <c r="I157" s="10" t="s">
        <v>141</v>
      </c>
      <c r="J157" s="10" t="s">
        <v>141</v>
      </c>
      <c r="K157" s="10" t="s">
        <v>141</v>
      </c>
      <c r="M157" s="10" t="s">
        <v>3112</v>
      </c>
      <c r="N157" s="10" t="s">
        <v>2998</v>
      </c>
      <c r="O157" s="10" t="s">
        <v>2999</v>
      </c>
      <c r="P157" s="10" t="s">
        <v>2998</v>
      </c>
      <c r="Q157" s="10" t="s">
        <v>2998</v>
      </c>
      <c r="R157" s="10" t="s">
        <v>2998</v>
      </c>
      <c r="S157" s="10" t="s">
        <v>2998</v>
      </c>
      <c r="T157" s="10" t="s">
        <v>2998</v>
      </c>
      <c r="U157" s="10" t="s">
        <v>2998</v>
      </c>
      <c r="V157" s="10" t="s">
        <v>2998</v>
      </c>
      <c r="W157" s="10" t="s">
        <v>2998</v>
      </c>
      <c r="X157" s="10" t="s">
        <v>2998</v>
      </c>
      <c r="Y157" s="10" t="s">
        <v>2998</v>
      </c>
      <c r="Z157" s="10" t="s">
        <v>2998</v>
      </c>
      <c r="AA157" s="10" t="s">
        <v>2998</v>
      </c>
      <c r="AB157" s="10" t="s">
        <v>2998</v>
      </c>
      <c r="AC157" s="10" t="s">
        <v>2998</v>
      </c>
      <c r="AD157" s="10" t="s">
        <v>2998</v>
      </c>
      <c r="AE157" s="10" t="s">
        <v>2998</v>
      </c>
      <c r="AF157" s="10" t="s">
        <v>2998</v>
      </c>
      <c r="AG157" s="10" t="s">
        <v>2999</v>
      </c>
      <c r="AH157" s="10" t="s">
        <v>2998</v>
      </c>
      <c r="AI157" s="10" t="s">
        <v>2998</v>
      </c>
      <c r="AM157" s="10" t="s">
        <v>106</v>
      </c>
      <c r="AO157" s="10" t="s">
        <v>3013</v>
      </c>
      <c r="DC157" s="10" t="s">
        <v>106</v>
      </c>
      <c r="DE157" s="10" t="s">
        <v>3113</v>
      </c>
      <c r="DL157" s="10" t="s">
        <v>116</v>
      </c>
      <c r="DM157" s="10">
        <v>89657047</v>
      </c>
      <c r="DN157" s="10" t="s">
        <v>1559</v>
      </c>
      <c r="DO157" s="10" t="s">
        <v>1563</v>
      </c>
      <c r="DQ157" s="10">
        <v>156</v>
      </c>
    </row>
    <row r="158" spans="1:121" hidden="1" x14ac:dyDescent="0.3">
      <c r="A158" s="10" t="s">
        <v>1565</v>
      </c>
      <c r="B158" s="10" t="s">
        <v>1566</v>
      </c>
      <c r="C158" s="10" t="s">
        <v>1421</v>
      </c>
      <c r="D158" s="10" t="s">
        <v>3095</v>
      </c>
      <c r="E158" s="10" t="s">
        <v>108</v>
      </c>
      <c r="G158" s="10" t="s">
        <v>1421</v>
      </c>
      <c r="H158" s="10" t="s">
        <v>2413</v>
      </c>
      <c r="I158" s="10" t="s">
        <v>141</v>
      </c>
      <c r="J158" s="10" t="s">
        <v>141</v>
      </c>
      <c r="K158" s="10" t="s">
        <v>141</v>
      </c>
      <c r="M158" s="10" t="s">
        <v>133</v>
      </c>
      <c r="N158" s="10" t="s">
        <v>2998</v>
      </c>
      <c r="O158" s="10" t="s">
        <v>2998</v>
      </c>
      <c r="P158" s="10" t="s">
        <v>2998</v>
      </c>
      <c r="Q158" s="10" t="s">
        <v>2998</v>
      </c>
      <c r="R158" s="10" t="s">
        <v>2998</v>
      </c>
      <c r="S158" s="10" t="s">
        <v>2998</v>
      </c>
      <c r="T158" s="10" t="s">
        <v>2998</v>
      </c>
      <c r="U158" s="10" t="s">
        <v>2998</v>
      </c>
      <c r="V158" s="10" t="s">
        <v>2998</v>
      </c>
      <c r="W158" s="10" t="s">
        <v>2998</v>
      </c>
      <c r="X158" s="10" t="s">
        <v>2998</v>
      </c>
      <c r="Y158" s="10" t="s">
        <v>2998</v>
      </c>
      <c r="Z158" s="10" t="s">
        <v>2998</v>
      </c>
      <c r="AA158" s="10" t="s">
        <v>2998</v>
      </c>
      <c r="AB158" s="10" t="s">
        <v>2998</v>
      </c>
      <c r="AC158" s="10" t="s">
        <v>2998</v>
      </c>
      <c r="AD158" s="10" t="s">
        <v>2998</v>
      </c>
      <c r="AE158" s="10" t="s">
        <v>2998</v>
      </c>
      <c r="AF158" s="10" t="s">
        <v>2998</v>
      </c>
      <c r="AG158" s="10" t="s">
        <v>2999</v>
      </c>
      <c r="AH158" s="10" t="s">
        <v>2998</v>
      </c>
      <c r="AI158" s="10" t="s">
        <v>2998</v>
      </c>
      <c r="DC158" s="10" t="s">
        <v>106</v>
      </c>
      <c r="DE158" s="10" t="s">
        <v>3012</v>
      </c>
      <c r="DL158" s="10" t="s">
        <v>116</v>
      </c>
      <c r="DM158" s="10">
        <v>89657052</v>
      </c>
      <c r="DN158" s="10" t="s">
        <v>1564</v>
      </c>
      <c r="DO158" s="10" t="s">
        <v>1567</v>
      </c>
      <c r="DQ158" s="10">
        <v>157</v>
      </c>
    </row>
    <row r="159" spans="1:121" hidden="1" x14ac:dyDescent="0.3">
      <c r="A159" s="10" t="s">
        <v>1569</v>
      </c>
      <c r="B159" s="10" t="s">
        <v>1570</v>
      </c>
      <c r="C159" s="10" t="s">
        <v>1421</v>
      </c>
      <c r="D159" s="10" t="s">
        <v>3095</v>
      </c>
      <c r="E159" s="10" t="s">
        <v>108</v>
      </c>
      <c r="G159" s="10" t="s">
        <v>1421</v>
      </c>
      <c r="H159" s="10" t="s">
        <v>2413</v>
      </c>
      <c r="I159" s="10" t="s">
        <v>141</v>
      </c>
      <c r="J159" s="10" t="s">
        <v>141</v>
      </c>
      <c r="K159" s="10" t="s">
        <v>141</v>
      </c>
      <c r="M159" s="10" t="s">
        <v>146</v>
      </c>
      <c r="N159" s="10" t="s">
        <v>2998</v>
      </c>
      <c r="O159" s="10" t="s">
        <v>2998</v>
      </c>
      <c r="P159" s="10" t="s">
        <v>2998</v>
      </c>
      <c r="Q159" s="10" t="s">
        <v>2998</v>
      </c>
      <c r="R159" s="10" t="s">
        <v>2998</v>
      </c>
      <c r="S159" s="10" t="s">
        <v>2999</v>
      </c>
      <c r="T159" s="10" t="s">
        <v>2998</v>
      </c>
      <c r="U159" s="10" t="s">
        <v>2998</v>
      </c>
      <c r="V159" s="10" t="s">
        <v>2998</v>
      </c>
      <c r="W159" s="10" t="s">
        <v>2998</v>
      </c>
      <c r="X159" s="10" t="s">
        <v>2998</v>
      </c>
      <c r="Y159" s="10" t="s">
        <v>2998</v>
      </c>
      <c r="Z159" s="10" t="s">
        <v>2998</v>
      </c>
      <c r="AA159" s="10" t="s">
        <v>2998</v>
      </c>
      <c r="AB159" s="10" t="s">
        <v>2998</v>
      </c>
      <c r="AC159" s="10" t="s">
        <v>2998</v>
      </c>
      <c r="AD159" s="10" t="s">
        <v>2998</v>
      </c>
      <c r="AE159" s="10" t="s">
        <v>2998</v>
      </c>
      <c r="AF159" s="10" t="s">
        <v>2998</v>
      </c>
      <c r="AG159" s="10" t="s">
        <v>2998</v>
      </c>
      <c r="AH159" s="10" t="s">
        <v>2998</v>
      </c>
      <c r="AI159" s="10" t="s">
        <v>2998</v>
      </c>
      <c r="AY159" s="10" t="s">
        <v>106</v>
      </c>
      <c r="BA159" s="10" t="s">
        <v>3062</v>
      </c>
      <c r="DL159" s="10" t="s">
        <v>1571</v>
      </c>
      <c r="DM159" s="10">
        <v>89657061</v>
      </c>
      <c r="DN159" s="10" t="s">
        <v>1568</v>
      </c>
      <c r="DO159" s="10" t="s">
        <v>1572</v>
      </c>
      <c r="DQ159" s="10">
        <v>158</v>
      </c>
    </row>
    <row r="160" spans="1:121" hidden="1" x14ac:dyDescent="0.3">
      <c r="A160" s="10" t="s">
        <v>1574</v>
      </c>
      <c r="B160" s="10" t="s">
        <v>1575</v>
      </c>
      <c r="C160" s="10" t="s">
        <v>1421</v>
      </c>
      <c r="D160" s="10" t="s">
        <v>3095</v>
      </c>
      <c r="E160" s="10" t="s">
        <v>108</v>
      </c>
      <c r="G160" s="10" t="s">
        <v>1421</v>
      </c>
      <c r="H160" s="10" t="s">
        <v>2413</v>
      </c>
      <c r="I160" s="10" t="s">
        <v>141</v>
      </c>
      <c r="J160" s="10" t="s">
        <v>141</v>
      </c>
      <c r="K160" s="10" t="s">
        <v>141</v>
      </c>
      <c r="M160" s="10" t="s">
        <v>146</v>
      </c>
      <c r="N160" s="10" t="s">
        <v>2998</v>
      </c>
      <c r="O160" s="10" t="s">
        <v>2998</v>
      </c>
      <c r="P160" s="10" t="s">
        <v>2998</v>
      </c>
      <c r="Q160" s="10" t="s">
        <v>2998</v>
      </c>
      <c r="R160" s="10" t="s">
        <v>2998</v>
      </c>
      <c r="S160" s="10" t="s">
        <v>2999</v>
      </c>
      <c r="T160" s="10" t="s">
        <v>2998</v>
      </c>
      <c r="U160" s="10" t="s">
        <v>2998</v>
      </c>
      <c r="V160" s="10" t="s">
        <v>2998</v>
      </c>
      <c r="W160" s="10" t="s">
        <v>2998</v>
      </c>
      <c r="X160" s="10" t="s">
        <v>2998</v>
      </c>
      <c r="Y160" s="10" t="s">
        <v>2998</v>
      </c>
      <c r="Z160" s="10" t="s">
        <v>2998</v>
      </c>
      <c r="AA160" s="10" t="s">
        <v>2998</v>
      </c>
      <c r="AB160" s="10" t="s">
        <v>2998</v>
      </c>
      <c r="AC160" s="10" t="s">
        <v>2998</v>
      </c>
      <c r="AD160" s="10" t="s">
        <v>2998</v>
      </c>
      <c r="AE160" s="10" t="s">
        <v>2998</v>
      </c>
      <c r="AF160" s="10" t="s">
        <v>2998</v>
      </c>
      <c r="AG160" s="10" t="s">
        <v>2998</v>
      </c>
      <c r="AH160" s="10" t="s">
        <v>2998</v>
      </c>
      <c r="AI160" s="10" t="s">
        <v>2998</v>
      </c>
      <c r="AY160" s="10" t="s">
        <v>106</v>
      </c>
      <c r="BA160" s="10" t="s">
        <v>3062</v>
      </c>
      <c r="DL160" s="10" t="s">
        <v>1576</v>
      </c>
      <c r="DM160" s="10">
        <v>89657076</v>
      </c>
      <c r="DN160" s="10" t="s">
        <v>1573</v>
      </c>
      <c r="DO160" s="10" t="s">
        <v>1577</v>
      </c>
      <c r="DQ160" s="10">
        <v>159</v>
      </c>
    </row>
    <row r="161" spans="1:121" hidden="1" x14ac:dyDescent="0.3">
      <c r="A161" s="10" t="s">
        <v>1579</v>
      </c>
      <c r="B161" s="10" t="s">
        <v>1580</v>
      </c>
      <c r="C161" s="10" t="s">
        <v>1421</v>
      </c>
      <c r="D161" s="10" t="s">
        <v>3095</v>
      </c>
      <c r="E161" s="10" t="s">
        <v>108</v>
      </c>
      <c r="G161" s="10" t="s">
        <v>1421</v>
      </c>
      <c r="H161" s="10" t="s">
        <v>2413</v>
      </c>
      <c r="I161" s="10" t="s">
        <v>141</v>
      </c>
      <c r="J161" s="10" t="s">
        <v>141</v>
      </c>
      <c r="K161" s="10" t="s">
        <v>141</v>
      </c>
      <c r="M161" s="10" t="s">
        <v>146</v>
      </c>
      <c r="N161" s="10" t="s">
        <v>2998</v>
      </c>
      <c r="O161" s="10" t="s">
        <v>2998</v>
      </c>
      <c r="P161" s="10" t="s">
        <v>2998</v>
      </c>
      <c r="Q161" s="10" t="s">
        <v>2998</v>
      </c>
      <c r="R161" s="10" t="s">
        <v>2998</v>
      </c>
      <c r="S161" s="10" t="s">
        <v>2999</v>
      </c>
      <c r="T161" s="10" t="s">
        <v>2998</v>
      </c>
      <c r="U161" s="10" t="s">
        <v>2998</v>
      </c>
      <c r="V161" s="10" t="s">
        <v>2998</v>
      </c>
      <c r="W161" s="10" t="s">
        <v>2998</v>
      </c>
      <c r="X161" s="10" t="s">
        <v>2998</v>
      </c>
      <c r="Y161" s="10" t="s">
        <v>2998</v>
      </c>
      <c r="Z161" s="10" t="s">
        <v>2998</v>
      </c>
      <c r="AA161" s="10" t="s">
        <v>2998</v>
      </c>
      <c r="AB161" s="10" t="s">
        <v>2998</v>
      </c>
      <c r="AC161" s="10" t="s">
        <v>2998</v>
      </c>
      <c r="AD161" s="10" t="s">
        <v>2998</v>
      </c>
      <c r="AE161" s="10" t="s">
        <v>2998</v>
      </c>
      <c r="AF161" s="10" t="s">
        <v>2998</v>
      </c>
      <c r="AG161" s="10" t="s">
        <v>2998</v>
      </c>
      <c r="AH161" s="10" t="s">
        <v>2998</v>
      </c>
      <c r="AI161" s="10" t="s">
        <v>2998</v>
      </c>
      <c r="AY161" s="10" t="s">
        <v>106</v>
      </c>
      <c r="BA161" s="10" t="s">
        <v>3061</v>
      </c>
      <c r="DL161" s="10" t="s">
        <v>116</v>
      </c>
      <c r="DM161" s="10">
        <v>89657080</v>
      </c>
      <c r="DN161" s="10" t="s">
        <v>1578</v>
      </c>
      <c r="DO161" s="10" t="s">
        <v>1581</v>
      </c>
      <c r="DQ161" s="10">
        <v>160</v>
      </c>
    </row>
    <row r="162" spans="1:121" hidden="1" x14ac:dyDescent="0.3">
      <c r="A162" s="10" t="s">
        <v>1583</v>
      </c>
      <c r="B162" s="10" t="s">
        <v>1584</v>
      </c>
      <c r="C162" s="10" t="s">
        <v>1421</v>
      </c>
      <c r="D162" s="10" t="s">
        <v>3095</v>
      </c>
      <c r="E162" s="10" t="s">
        <v>108</v>
      </c>
      <c r="G162" s="10" t="s">
        <v>1421</v>
      </c>
      <c r="H162" s="10" t="s">
        <v>2413</v>
      </c>
      <c r="I162" s="10" t="s">
        <v>141</v>
      </c>
      <c r="J162" s="10" t="s">
        <v>141</v>
      </c>
      <c r="K162" s="10" t="s">
        <v>141</v>
      </c>
      <c r="M162" s="10" t="s">
        <v>146</v>
      </c>
      <c r="N162" s="10" t="s">
        <v>2998</v>
      </c>
      <c r="O162" s="10" t="s">
        <v>2998</v>
      </c>
      <c r="P162" s="10" t="s">
        <v>2998</v>
      </c>
      <c r="Q162" s="10" t="s">
        <v>2998</v>
      </c>
      <c r="R162" s="10" t="s">
        <v>2998</v>
      </c>
      <c r="S162" s="10" t="s">
        <v>2999</v>
      </c>
      <c r="T162" s="10" t="s">
        <v>2998</v>
      </c>
      <c r="U162" s="10" t="s">
        <v>2998</v>
      </c>
      <c r="V162" s="10" t="s">
        <v>2998</v>
      </c>
      <c r="W162" s="10" t="s">
        <v>2998</v>
      </c>
      <c r="X162" s="10" t="s">
        <v>2998</v>
      </c>
      <c r="Y162" s="10" t="s">
        <v>2998</v>
      </c>
      <c r="Z162" s="10" t="s">
        <v>2998</v>
      </c>
      <c r="AA162" s="10" t="s">
        <v>2998</v>
      </c>
      <c r="AB162" s="10" t="s">
        <v>2998</v>
      </c>
      <c r="AC162" s="10" t="s">
        <v>2998</v>
      </c>
      <c r="AD162" s="10" t="s">
        <v>2998</v>
      </c>
      <c r="AE162" s="10" t="s">
        <v>2998</v>
      </c>
      <c r="AF162" s="10" t="s">
        <v>2998</v>
      </c>
      <c r="AG162" s="10" t="s">
        <v>2998</v>
      </c>
      <c r="AH162" s="10" t="s">
        <v>2998</v>
      </c>
      <c r="AI162" s="10" t="s">
        <v>2998</v>
      </c>
      <c r="AY162" s="10" t="s">
        <v>106</v>
      </c>
      <c r="BA162" s="10" t="s">
        <v>3061</v>
      </c>
      <c r="DL162" s="10" t="s">
        <v>1585</v>
      </c>
      <c r="DM162" s="10">
        <v>89657086</v>
      </c>
      <c r="DN162" s="10" t="s">
        <v>1582</v>
      </c>
      <c r="DO162" s="10" t="s">
        <v>1586</v>
      </c>
      <c r="DQ162" s="10">
        <v>161</v>
      </c>
    </row>
    <row r="163" spans="1:121" hidden="1" x14ac:dyDescent="0.3">
      <c r="A163" s="10" t="s">
        <v>1588</v>
      </c>
      <c r="B163" s="10" t="s">
        <v>1589</v>
      </c>
      <c r="C163" s="10" t="s">
        <v>1421</v>
      </c>
      <c r="D163" s="10" t="s">
        <v>3114</v>
      </c>
      <c r="E163" s="10" t="s">
        <v>119</v>
      </c>
      <c r="G163" s="10" t="s">
        <v>1421</v>
      </c>
      <c r="H163" s="10" t="s">
        <v>2415</v>
      </c>
      <c r="I163" s="10" t="s">
        <v>120</v>
      </c>
      <c r="J163" s="10" t="s">
        <v>2573</v>
      </c>
      <c r="K163" s="10" t="s">
        <v>120</v>
      </c>
      <c r="M163" s="10" t="s">
        <v>1592</v>
      </c>
      <c r="N163" s="10" t="s">
        <v>2999</v>
      </c>
      <c r="O163" s="10" t="s">
        <v>2998</v>
      </c>
      <c r="P163" s="10" t="s">
        <v>2998</v>
      </c>
      <c r="Q163" s="10" t="s">
        <v>2999</v>
      </c>
      <c r="R163" s="10" t="s">
        <v>2999</v>
      </c>
      <c r="S163" s="10" t="s">
        <v>2998</v>
      </c>
      <c r="T163" s="10" t="s">
        <v>2999</v>
      </c>
      <c r="U163" s="10" t="s">
        <v>2999</v>
      </c>
      <c r="V163" s="10" t="s">
        <v>2998</v>
      </c>
      <c r="W163" s="10" t="s">
        <v>2998</v>
      </c>
      <c r="X163" s="10" t="s">
        <v>2998</v>
      </c>
      <c r="Y163" s="10" t="s">
        <v>2998</v>
      </c>
      <c r="Z163" s="10" t="s">
        <v>2998</v>
      </c>
      <c r="AA163" s="10" t="s">
        <v>2998</v>
      </c>
      <c r="AB163" s="10" t="s">
        <v>2998</v>
      </c>
      <c r="AC163" s="10" t="s">
        <v>2998</v>
      </c>
      <c r="AD163" s="10" t="s">
        <v>2998</v>
      </c>
      <c r="AE163" s="10" t="s">
        <v>2998</v>
      </c>
      <c r="AF163" s="10" t="s">
        <v>2999</v>
      </c>
      <c r="AG163" s="10" t="s">
        <v>2999</v>
      </c>
      <c r="AH163" s="10" t="s">
        <v>2998</v>
      </c>
      <c r="AI163" s="10" t="s">
        <v>2998</v>
      </c>
      <c r="AJ163" s="10" t="s">
        <v>106</v>
      </c>
      <c r="AL163" s="10" t="s">
        <v>3016</v>
      </c>
      <c r="AS163" s="10" t="s">
        <v>106</v>
      </c>
      <c r="AU163" s="10" t="s">
        <v>3083</v>
      </c>
      <c r="AV163" s="10" t="s">
        <v>106</v>
      </c>
      <c r="AX163" s="10" t="s">
        <v>3065</v>
      </c>
      <c r="BB163" s="10" t="s">
        <v>106</v>
      </c>
      <c r="BD163" s="10" t="s">
        <v>3032</v>
      </c>
      <c r="BE163" s="10" t="s">
        <v>106</v>
      </c>
      <c r="BG163" s="10" t="s">
        <v>3056</v>
      </c>
      <c r="CZ163" s="10" t="s">
        <v>106</v>
      </c>
      <c r="DB163" s="10" t="s">
        <v>3016</v>
      </c>
      <c r="DC163" s="10" t="s">
        <v>106</v>
      </c>
      <c r="DE163" s="10" t="s">
        <v>3024</v>
      </c>
      <c r="DL163" s="10" t="s">
        <v>1593</v>
      </c>
      <c r="DM163" s="10">
        <v>89676988</v>
      </c>
      <c r="DN163" s="10" t="s">
        <v>1587</v>
      </c>
      <c r="DO163" s="10" t="s">
        <v>1594</v>
      </c>
      <c r="DQ163" s="10">
        <v>162</v>
      </c>
    </row>
    <row r="164" spans="1:121" hidden="1" x14ac:dyDescent="0.3">
      <c r="A164" s="10" t="s">
        <v>1596</v>
      </c>
      <c r="B164" s="10" t="s">
        <v>1597</v>
      </c>
      <c r="C164" s="10" t="s">
        <v>1421</v>
      </c>
      <c r="D164" s="10" t="s">
        <v>3114</v>
      </c>
      <c r="E164" s="10" t="s">
        <v>119</v>
      </c>
      <c r="G164" s="10" t="s">
        <v>1421</v>
      </c>
      <c r="H164" s="10" t="s">
        <v>2415</v>
      </c>
      <c r="I164" s="10" t="s">
        <v>120</v>
      </c>
      <c r="J164" s="10" t="s">
        <v>2573</v>
      </c>
      <c r="K164" s="10" t="s">
        <v>120</v>
      </c>
      <c r="M164" s="10" t="s">
        <v>1598</v>
      </c>
      <c r="N164" s="10" t="s">
        <v>2998</v>
      </c>
      <c r="O164" s="10" t="s">
        <v>2998</v>
      </c>
      <c r="P164" s="10" t="s">
        <v>2998</v>
      </c>
      <c r="Q164" s="10" t="s">
        <v>2999</v>
      </c>
      <c r="R164" s="10" t="s">
        <v>2999</v>
      </c>
      <c r="S164" s="10" t="s">
        <v>2998</v>
      </c>
      <c r="T164" s="10" t="s">
        <v>2999</v>
      </c>
      <c r="U164" s="10" t="s">
        <v>2999</v>
      </c>
      <c r="V164" s="10" t="s">
        <v>2998</v>
      </c>
      <c r="W164" s="10" t="s">
        <v>2998</v>
      </c>
      <c r="X164" s="10" t="s">
        <v>2998</v>
      </c>
      <c r="Y164" s="10" t="s">
        <v>2998</v>
      </c>
      <c r="Z164" s="10" t="s">
        <v>2998</v>
      </c>
      <c r="AA164" s="10" t="s">
        <v>2998</v>
      </c>
      <c r="AB164" s="10" t="s">
        <v>2998</v>
      </c>
      <c r="AC164" s="10" t="s">
        <v>2998</v>
      </c>
      <c r="AD164" s="10" t="s">
        <v>2998</v>
      </c>
      <c r="AE164" s="10" t="s">
        <v>2999</v>
      </c>
      <c r="AF164" s="10" t="s">
        <v>2999</v>
      </c>
      <c r="AG164" s="10" t="s">
        <v>2998</v>
      </c>
      <c r="AH164" s="10" t="s">
        <v>2998</v>
      </c>
      <c r="AI164" s="10" t="s">
        <v>2998</v>
      </c>
      <c r="AS164" s="10" t="s">
        <v>106</v>
      </c>
      <c r="AU164" s="10" t="s">
        <v>3056</v>
      </c>
      <c r="AV164" s="10" t="s">
        <v>106</v>
      </c>
      <c r="AX164" s="10" t="s">
        <v>3047</v>
      </c>
      <c r="BB164" s="10" t="s">
        <v>106</v>
      </c>
      <c r="BD164" s="10" t="s">
        <v>3053</v>
      </c>
      <c r="BE164" s="10" t="s">
        <v>106</v>
      </c>
      <c r="BG164" s="10" t="s">
        <v>3053</v>
      </c>
      <c r="CW164" s="10" t="s">
        <v>106</v>
      </c>
      <c r="CY164" s="10" t="s">
        <v>3009</v>
      </c>
      <c r="CZ164" s="10" t="s">
        <v>106</v>
      </c>
      <c r="DB164" s="10" t="s">
        <v>3012</v>
      </c>
      <c r="DL164" s="10" t="s">
        <v>1599</v>
      </c>
      <c r="DM164" s="10">
        <v>89677174</v>
      </c>
      <c r="DN164" s="10" t="s">
        <v>1595</v>
      </c>
      <c r="DO164" s="10" t="s">
        <v>1600</v>
      </c>
      <c r="DQ164" s="10">
        <v>163</v>
      </c>
    </row>
    <row r="165" spans="1:121" hidden="1" x14ac:dyDescent="0.3">
      <c r="A165" s="10" t="s">
        <v>1602</v>
      </c>
      <c r="B165" s="10" t="s">
        <v>1603</v>
      </c>
      <c r="C165" s="10" t="s">
        <v>1421</v>
      </c>
      <c r="D165" s="10" t="s">
        <v>3114</v>
      </c>
      <c r="E165" s="10" t="s">
        <v>119</v>
      </c>
      <c r="G165" s="10" t="s">
        <v>1421</v>
      </c>
      <c r="H165" s="10" t="s">
        <v>2415</v>
      </c>
      <c r="I165" s="10" t="s">
        <v>120</v>
      </c>
      <c r="J165" s="10" t="s">
        <v>2573</v>
      </c>
      <c r="K165" s="10" t="s">
        <v>120</v>
      </c>
      <c r="M165" s="10" t="s">
        <v>1604</v>
      </c>
      <c r="N165" s="10" t="s">
        <v>2998</v>
      </c>
      <c r="O165" s="10" t="s">
        <v>2998</v>
      </c>
      <c r="P165" s="10" t="s">
        <v>2998</v>
      </c>
      <c r="Q165" s="10" t="s">
        <v>2998</v>
      </c>
      <c r="R165" s="10" t="s">
        <v>2999</v>
      </c>
      <c r="S165" s="10" t="s">
        <v>2998</v>
      </c>
      <c r="T165" s="10" t="s">
        <v>2999</v>
      </c>
      <c r="U165" s="10" t="s">
        <v>2999</v>
      </c>
      <c r="V165" s="10" t="s">
        <v>2998</v>
      </c>
      <c r="W165" s="10" t="s">
        <v>2998</v>
      </c>
      <c r="X165" s="10" t="s">
        <v>2998</v>
      </c>
      <c r="Y165" s="10" t="s">
        <v>2998</v>
      </c>
      <c r="Z165" s="10" t="s">
        <v>2998</v>
      </c>
      <c r="AA165" s="10" t="s">
        <v>2998</v>
      </c>
      <c r="AB165" s="10" t="s">
        <v>2998</v>
      </c>
      <c r="AC165" s="10" t="s">
        <v>2998</v>
      </c>
      <c r="AD165" s="10" t="s">
        <v>2998</v>
      </c>
      <c r="AE165" s="10" t="s">
        <v>2998</v>
      </c>
      <c r="AF165" s="10" t="s">
        <v>2999</v>
      </c>
      <c r="AG165" s="10" t="s">
        <v>2998</v>
      </c>
      <c r="AH165" s="10" t="s">
        <v>2998</v>
      </c>
      <c r="AI165" s="10" t="s">
        <v>2998</v>
      </c>
      <c r="AV165" s="10" t="s">
        <v>106</v>
      </c>
      <c r="AX165" s="10" t="s">
        <v>3065</v>
      </c>
      <c r="BB165" s="10" t="s">
        <v>106</v>
      </c>
      <c r="BD165" s="10" t="s">
        <v>3056</v>
      </c>
      <c r="BE165" s="10" t="s">
        <v>106</v>
      </c>
      <c r="BG165" s="10" t="s">
        <v>3053</v>
      </c>
      <c r="CZ165" s="10" t="s">
        <v>106</v>
      </c>
      <c r="DB165" s="10" t="s">
        <v>3016</v>
      </c>
      <c r="DL165" s="10" t="s">
        <v>1605</v>
      </c>
      <c r="DM165" s="10">
        <v>89677392</v>
      </c>
      <c r="DN165" s="10" t="s">
        <v>1601</v>
      </c>
      <c r="DO165" s="10" t="s">
        <v>1606</v>
      </c>
      <c r="DQ165" s="10">
        <v>164</v>
      </c>
    </row>
    <row r="166" spans="1:121" hidden="1" x14ac:dyDescent="0.3">
      <c r="A166" s="10" t="s">
        <v>1608</v>
      </c>
      <c r="B166" s="10" t="s">
        <v>1609</v>
      </c>
      <c r="C166" s="10" t="s">
        <v>1421</v>
      </c>
      <c r="D166" s="10" t="s">
        <v>3114</v>
      </c>
      <c r="E166" s="10" t="s">
        <v>119</v>
      </c>
      <c r="G166" s="10" t="s">
        <v>1421</v>
      </c>
      <c r="H166" s="10" t="s">
        <v>2415</v>
      </c>
      <c r="I166" s="10" t="s">
        <v>120</v>
      </c>
      <c r="J166" s="10" t="s">
        <v>2573</v>
      </c>
      <c r="K166" s="10" t="s">
        <v>120</v>
      </c>
      <c r="M166" s="10" t="s">
        <v>1610</v>
      </c>
      <c r="N166" s="10" t="s">
        <v>2998</v>
      </c>
      <c r="O166" s="10" t="s">
        <v>2998</v>
      </c>
      <c r="P166" s="10" t="s">
        <v>2998</v>
      </c>
      <c r="Q166" s="10" t="s">
        <v>2999</v>
      </c>
      <c r="R166" s="10" t="s">
        <v>2999</v>
      </c>
      <c r="S166" s="10" t="s">
        <v>2999</v>
      </c>
      <c r="T166" s="10" t="s">
        <v>2999</v>
      </c>
      <c r="U166" s="10" t="s">
        <v>2999</v>
      </c>
      <c r="V166" s="10" t="s">
        <v>2998</v>
      </c>
      <c r="W166" s="10" t="s">
        <v>2998</v>
      </c>
      <c r="X166" s="10" t="s">
        <v>2998</v>
      </c>
      <c r="Y166" s="10" t="s">
        <v>2998</v>
      </c>
      <c r="Z166" s="10" t="s">
        <v>2998</v>
      </c>
      <c r="AA166" s="10" t="s">
        <v>2998</v>
      </c>
      <c r="AB166" s="10" t="s">
        <v>2998</v>
      </c>
      <c r="AC166" s="10" t="s">
        <v>2998</v>
      </c>
      <c r="AD166" s="10" t="s">
        <v>2998</v>
      </c>
      <c r="AE166" s="10" t="s">
        <v>2999</v>
      </c>
      <c r="AF166" s="10" t="s">
        <v>2999</v>
      </c>
      <c r="AG166" s="10" t="s">
        <v>2999</v>
      </c>
      <c r="AH166" s="10" t="s">
        <v>2998</v>
      </c>
      <c r="AI166" s="10" t="s">
        <v>2998</v>
      </c>
      <c r="AS166" s="10" t="s">
        <v>106</v>
      </c>
      <c r="AU166" s="10" t="s">
        <v>3029</v>
      </c>
      <c r="AV166" s="10" t="s">
        <v>106</v>
      </c>
      <c r="AX166" s="10" t="s">
        <v>3024</v>
      </c>
      <c r="AY166" s="10" t="s">
        <v>106</v>
      </c>
      <c r="BA166" s="10" t="s">
        <v>3028</v>
      </c>
      <c r="BB166" s="10" t="s">
        <v>416</v>
      </c>
      <c r="BC166" s="10" t="s">
        <v>3036</v>
      </c>
      <c r="BD166" s="10" t="s">
        <v>3032</v>
      </c>
      <c r="BE166" s="10" t="s">
        <v>106</v>
      </c>
      <c r="BG166" s="10" t="s">
        <v>3053</v>
      </c>
      <c r="CW166" s="10" t="s">
        <v>106</v>
      </c>
      <c r="CY166" s="10" t="s">
        <v>3009</v>
      </c>
      <c r="CZ166" s="10" t="s">
        <v>106</v>
      </c>
      <c r="DB166" s="10" t="s">
        <v>3016</v>
      </c>
      <c r="DC166" s="10" t="s">
        <v>106</v>
      </c>
      <c r="DE166" s="10" t="s">
        <v>3032</v>
      </c>
      <c r="DL166" s="10" t="s">
        <v>1611</v>
      </c>
      <c r="DM166" s="10">
        <v>89677610</v>
      </c>
      <c r="DN166" s="10" t="s">
        <v>1607</v>
      </c>
      <c r="DO166" s="10" t="s">
        <v>1612</v>
      </c>
      <c r="DQ166" s="10">
        <v>165</v>
      </c>
    </row>
    <row r="167" spans="1:121" hidden="1" x14ac:dyDescent="0.3">
      <c r="A167" s="10" t="s">
        <v>1614</v>
      </c>
      <c r="B167" s="10" t="s">
        <v>1615</v>
      </c>
      <c r="C167" s="10" t="s">
        <v>1421</v>
      </c>
      <c r="D167" s="10" t="s">
        <v>3114</v>
      </c>
      <c r="E167" s="10" t="s">
        <v>119</v>
      </c>
      <c r="G167" s="10" t="s">
        <v>1421</v>
      </c>
      <c r="H167" s="10" t="s">
        <v>2415</v>
      </c>
      <c r="I167" s="10" t="s">
        <v>120</v>
      </c>
      <c r="J167" s="10" t="s">
        <v>2573</v>
      </c>
      <c r="K167" s="10" t="s">
        <v>120</v>
      </c>
      <c r="M167" s="10" t="s">
        <v>110</v>
      </c>
      <c r="N167" s="10" t="s">
        <v>2998</v>
      </c>
      <c r="O167" s="10" t="s">
        <v>2998</v>
      </c>
      <c r="P167" s="10" t="s">
        <v>2998</v>
      </c>
      <c r="Q167" s="10" t="s">
        <v>2998</v>
      </c>
      <c r="R167" s="10" t="s">
        <v>2998</v>
      </c>
      <c r="S167" s="10" t="s">
        <v>2998</v>
      </c>
      <c r="T167" s="10" t="s">
        <v>2998</v>
      </c>
      <c r="U167" s="10" t="s">
        <v>2998</v>
      </c>
      <c r="V167" s="10" t="s">
        <v>2998</v>
      </c>
      <c r="W167" s="10" t="s">
        <v>2998</v>
      </c>
      <c r="X167" s="10" t="s">
        <v>2998</v>
      </c>
      <c r="Y167" s="10" t="s">
        <v>2998</v>
      </c>
      <c r="Z167" s="10" t="s">
        <v>2998</v>
      </c>
      <c r="AA167" s="10" t="s">
        <v>2998</v>
      </c>
      <c r="AB167" s="10" t="s">
        <v>2998</v>
      </c>
      <c r="AC167" s="10" t="s">
        <v>2998</v>
      </c>
      <c r="AD167" s="10" t="s">
        <v>2998</v>
      </c>
      <c r="AE167" s="10" t="s">
        <v>2998</v>
      </c>
      <c r="AF167" s="10" t="s">
        <v>2998</v>
      </c>
      <c r="AG167" s="10" t="s">
        <v>2998</v>
      </c>
      <c r="AH167" s="10" t="s">
        <v>2999</v>
      </c>
      <c r="AI167" s="10" t="s">
        <v>2998</v>
      </c>
      <c r="DF167" s="10" t="s">
        <v>106</v>
      </c>
      <c r="DH167" s="10" t="s">
        <v>3000</v>
      </c>
      <c r="DL167" s="10" t="s">
        <v>168</v>
      </c>
      <c r="DM167" s="10">
        <v>89677859</v>
      </c>
      <c r="DN167" s="10" t="s">
        <v>1613</v>
      </c>
      <c r="DO167" s="10" t="s">
        <v>1616</v>
      </c>
      <c r="DQ167" s="10">
        <v>166</v>
      </c>
    </row>
    <row r="168" spans="1:121" hidden="1" x14ac:dyDescent="0.3">
      <c r="A168" s="10" t="s">
        <v>1618</v>
      </c>
      <c r="B168" s="10" t="s">
        <v>1619</v>
      </c>
      <c r="C168" s="10" t="s">
        <v>1421</v>
      </c>
      <c r="D168" s="10" t="s">
        <v>3114</v>
      </c>
      <c r="E168" s="10" t="s">
        <v>119</v>
      </c>
      <c r="G168" s="10" t="s">
        <v>1421</v>
      </c>
      <c r="H168" s="10" t="s">
        <v>2415</v>
      </c>
      <c r="I168" s="10" t="s">
        <v>120</v>
      </c>
      <c r="J168" s="10" t="s">
        <v>2573</v>
      </c>
      <c r="K168" s="10" t="s">
        <v>120</v>
      </c>
      <c r="M168" s="10" t="s">
        <v>110</v>
      </c>
      <c r="N168" s="10" t="s">
        <v>2998</v>
      </c>
      <c r="O168" s="10" t="s">
        <v>2998</v>
      </c>
      <c r="P168" s="10" t="s">
        <v>2998</v>
      </c>
      <c r="Q168" s="10" t="s">
        <v>2998</v>
      </c>
      <c r="R168" s="10" t="s">
        <v>2998</v>
      </c>
      <c r="S168" s="10" t="s">
        <v>2998</v>
      </c>
      <c r="T168" s="10" t="s">
        <v>2998</v>
      </c>
      <c r="U168" s="10" t="s">
        <v>2998</v>
      </c>
      <c r="V168" s="10" t="s">
        <v>2998</v>
      </c>
      <c r="W168" s="10" t="s">
        <v>2998</v>
      </c>
      <c r="X168" s="10" t="s">
        <v>2998</v>
      </c>
      <c r="Y168" s="10" t="s">
        <v>2998</v>
      </c>
      <c r="Z168" s="10" t="s">
        <v>2998</v>
      </c>
      <c r="AA168" s="10" t="s">
        <v>2998</v>
      </c>
      <c r="AB168" s="10" t="s">
        <v>2998</v>
      </c>
      <c r="AC168" s="10" t="s">
        <v>2998</v>
      </c>
      <c r="AD168" s="10" t="s">
        <v>2998</v>
      </c>
      <c r="AE168" s="10" t="s">
        <v>2998</v>
      </c>
      <c r="AF168" s="10" t="s">
        <v>2998</v>
      </c>
      <c r="AG168" s="10" t="s">
        <v>2998</v>
      </c>
      <c r="AH168" s="10" t="s">
        <v>2999</v>
      </c>
      <c r="AI168" s="10" t="s">
        <v>2998</v>
      </c>
      <c r="DF168" s="10" t="s">
        <v>106</v>
      </c>
      <c r="DH168" s="10" t="s">
        <v>3000</v>
      </c>
      <c r="DL168" s="10" t="s">
        <v>168</v>
      </c>
      <c r="DM168" s="10">
        <v>89678115</v>
      </c>
      <c r="DN168" s="10" t="s">
        <v>1617</v>
      </c>
      <c r="DO168" s="10" t="s">
        <v>1620</v>
      </c>
      <c r="DQ168" s="10">
        <v>167</v>
      </c>
    </row>
    <row r="169" spans="1:121" hidden="1" x14ac:dyDescent="0.3">
      <c r="A169" s="10" t="s">
        <v>1622</v>
      </c>
      <c r="B169" s="10" t="s">
        <v>1623</v>
      </c>
      <c r="C169" s="10" t="s">
        <v>1421</v>
      </c>
      <c r="D169" s="10" t="s">
        <v>3114</v>
      </c>
      <c r="E169" s="10" t="s">
        <v>119</v>
      </c>
      <c r="G169" s="10" t="s">
        <v>1421</v>
      </c>
      <c r="H169" s="10" t="s">
        <v>2415</v>
      </c>
      <c r="I169" s="10" t="s">
        <v>120</v>
      </c>
      <c r="J169" s="10" t="s">
        <v>2573</v>
      </c>
      <c r="K169" s="10" t="s">
        <v>120</v>
      </c>
      <c r="M169" s="10" t="s">
        <v>110</v>
      </c>
      <c r="N169" s="10" t="s">
        <v>2998</v>
      </c>
      <c r="O169" s="10" t="s">
        <v>2998</v>
      </c>
      <c r="P169" s="10" t="s">
        <v>2998</v>
      </c>
      <c r="Q169" s="10" t="s">
        <v>2998</v>
      </c>
      <c r="R169" s="10" t="s">
        <v>2998</v>
      </c>
      <c r="S169" s="10" t="s">
        <v>2998</v>
      </c>
      <c r="T169" s="10" t="s">
        <v>2998</v>
      </c>
      <c r="U169" s="10" t="s">
        <v>2998</v>
      </c>
      <c r="V169" s="10" t="s">
        <v>2998</v>
      </c>
      <c r="W169" s="10" t="s">
        <v>2998</v>
      </c>
      <c r="X169" s="10" t="s">
        <v>2998</v>
      </c>
      <c r="Y169" s="10" t="s">
        <v>2998</v>
      </c>
      <c r="Z169" s="10" t="s">
        <v>2998</v>
      </c>
      <c r="AA169" s="10" t="s">
        <v>2998</v>
      </c>
      <c r="AB169" s="10" t="s">
        <v>2998</v>
      </c>
      <c r="AC169" s="10" t="s">
        <v>2998</v>
      </c>
      <c r="AD169" s="10" t="s">
        <v>2998</v>
      </c>
      <c r="AE169" s="10" t="s">
        <v>2998</v>
      </c>
      <c r="AF169" s="10" t="s">
        <v>2998</v>
      </c>
      <c r="AG169" s="10" t="s">
        <v>2998</v>
      </c>
      <c r="AH169" s="10" t="s">
        <v>2999</v>
      </c>
      <c r="AI169" s="10" t="s">
        <v>2998</v>
      </c>
      <c r="DF169" s="10" t="s">
        <v>106</v>
      </c>
      <c r="DH169" s="10" t="s">
        <v>3000</v>
      </c>
      <c r="DL169" s="10" t="s">
        <v>168</v>
      </c>
      <c r="DM169" s="10">
        <v>89678200</v>
      </c>
      <c r="DN169" s="10" t="s">
        <v>1621</v>
      </c>
      <c r="DO169" s="10" t="s">
        <v>1624</v>
      </c>
      <c r="DQ169" s="10">
        <v>168</v>
      </c>
    </row>
    <row r="170" spans="1:121" hidden="1" x14ac:dyDescent="0.3">
      <c r="A170" s="10" t="s">
        <v>1626</v>
      </c>
      <c r="B170" s="10" t="s">
        <v>1627</v>
      </c>
      <c r="C170" s="10" t="s">
        <v>1421</v>
      </c>
      <c r="D170" s="10" t="s">
        <v>3114</v>
      </c>
      <c r="E170" s="10" t="s">
        <v>119</v>
      </c>
      <c r="G170" s="10" t="s">
        <v>1421</v>
      </c>
      <c r="H170" s="10" t="s">
        <v>2415</v>
      </c>
      <c r="I170" s="10" t="s">
        <v>120</v>
      </c>
      <c r="J170" s="10" t="s">
        <v>2573</v>
      </c>
      <c r="K170" s="10" t="s">
        <v>120</v>
      </c>
      <c r="M170" s="10" t="s">
        <v>110</v>
      </c>
      <c r="N170" s="10" t="s">
        <v>2998</v>
      </c>
      <c r="O170" s="10" t="s">
        <v>2998</v>
      </c>
      <c r="P170" s="10" t="s">
        <v>2998</v>
      </c>
      <c r="Q170" s="10" t="s">
        <v>2998</v>
      </c>
      <c r="R170" s="10" t="s">
        <v>2998</v>
      </c>
      <c r="S170" s="10" t="s">
        <v>2998</v>
      </c>
      <c r="T170" s="10" t="s">
        <v>2998</v>
      </c>
      <c r="U170" s="10" t="s">
        <v>2998</v>
      </c>
      <c r="V170" s="10" t="s">
        <v>2998</v>
      </c>
      <c r="W170" s="10" t="s">
        <v>2998</v>
      </c>
      <c r="X170" s="10" t="s">
        <v>2998</v>
      </c>
      <c r="Y170" s="10" t="s">
        <v>2998</v>
      </c>
      <c r="Z170" s="10" t="s">
        <v>2998</v>
      </c>
      <c r="AA170" s="10" t="s">
        <v>2998</v>
      </c>
      <c r="AB170" s="10" t="s">
        <v>2998</v>
      </c>
      <c r="AC170" s="10" t="s">
        <v>2998</v>
      </c>
      <c r="AD170" s="10" t="s">
        <v>2998</v>
      </c>
      <c r="AE170" s="10" t="s">
        <v>2998</v>
      </c>
      <c r="AF170" s="10" t="s">
        <v>2998</v>
      </c>
      <c r="AG170" s="10" t="s">
        <v>2998</v>
      </c>
      <c r="AH170" s="10" t="s">
        <v>2999</v>
      </c>
      <c r="AI170" s="10" t="s">
        <v>2998</v>
      </c>
      <c r="DF170" s="10" t="s">
        <v>106</v>
      </c>
      <c r="DH170" s="10" t="s">
        <v>3000</v>
      </c>
      <c r="DL170" s="10" t="s">
        <v>168</v>
      </c>
      <c r="DM170" s="10">
        <v>89678251</v>
      </c>
      <c r="DN170" s="10" t="s">
        <v>1625</v>
      </c>
      <c r="DO170" s="10" t="s">
        <v>1628</v>
      </c>
      <c r="DQ170" s="10">
        <v>169</v>
      </c>
    </row>
    <row r="171" spans="1:121" hidden="1" x14ac:dyDescent="0.3">
      <c r="A171" s="10" t="s">
        <v>1630</v>
      </c>
      <c r="B171" s="10" t="s">
        <v>1631</v>
      </c>
      <c r="C171" s="10" t="s">
        <v>1421</v>
      </c>
      <c r="D171" s="10" t="s">
        <v>3114</v>
      </c>
      <c r="E171" s="10" t="s">
        <v>119</v>
      </c>
      <c r="G171" s="10" t="s">
        <v>1421</v>
      </c>
      <c r="H171" s="10" t="s">
        <v>2415</v>
      </c>
      <c r="I171" s="10" t="s">
        <v>120</v>
      </c>
      <c r="J171" s="10" t="s">
        <v>2573</v>
      </c>
      <c r="K171" s="10" t="s">
        <v>120</v>
      </c>
      <c r="M171" s="10" t="s">
        <v>110</v>
      </c>
      <c r="N171" s="10" t="s">
        <v>2998</v>
      </c>
      <c r="O171" s="10" t="s">
        <v>2998</v>
      </c>
      <c r="P171" s="10" t="s">
        <v>2998</v>
      </c>
      <c r="Q171" s="10" t="s">
        <v>2998</v>
      </c>
      <c r="R171" s="10" t="s">
        <v>2998</v>
      </c>
      <c r="S171" s="10" t="s">
        <v>2998</v>
      </c>
      <c r="T171" s="10" t="s">
        <v>2998</v>
      </c>
      <c r="U171" s="10" t="s">
        <v>2998</v>
      </c>
      <c r="V171" s="10" t="s">
        <v>2998</v>
      </c>
      <c r="W171" s="10" t="s">
        <v>2998</v>
      </c>
      <c r="X171" s="10" t="s">
        <v>2998</v>
      </c>
      <c r="Y171" s="10" t="s">
        <v>2998</v>
      </c>
      <c r="Z171" s="10" t="s">
        <v>2998</v>
      </c>
      <c r="AA171" s="10" t="s">
        <v>2998</v>
      </c>
      <c r="AB171" s="10" t="s">
        <v>2998</v>
      </c>
      <c r="AC171" s="10" t="s">
        <v>2998</v>
      </c>
      <c r="AD171" s="10" t="s">
        <v>2998</v>
      </c>
      <c r="AE171" s="10" t="s">
        <v>2998</v>
      </c>
      <c r="AF171" s="10" t="s">
        <v>2998</v>
      </c>
      <c r="AG171" s="10" t="s">
        <v>2998</v>
      </c>
      <c r="AH171" s="10" t="s">
        <v>2999</v>
      </c>
      <c r="AI171" s="10" t="s">
        <v>2998</v>
      </c>
      <c r="DF171" s="10" t="s">
        <v>106</v>
      </c>
      <c r="DH171" s="10" t="s">
        <v>3000</v>
      </c>
      <c r="DL171" s="10" t="s">
        <v>168</v>
      </c>
      <c r="DM171" s="10">
        <v>89678342</v>
      </c>
      <c r="DN171" s="10" t="s">
        <v>1629</v>
      </c>
      <c r="DO171" s="10" t="s">
        <v>1632</v>
      </c>
      <c r="DQ171" s="10">
        <v>170</v>
      </c>
    </row>
    <row r="172" spans="1:121" hidden="1" x14ac:dyDescent="0.3">
      <c r="A172" s="10" t="s">
        <v>1634</v>
      </c>
      <c r="B172" s="10" t="s">
        <v>1635</v>
      </c>
      <c r="C172" s="10" t="s">
        <v>1421</v>
      </c>
      <c r="D172" s="10" t="s">
        <v>3114</v>
      </c>
      <c r="E172" s="10" t="s">
        <v>119</v>
      </c>
      <c r="G172" s="10" t="s">
        <v>1421</v>
      </c>
      <c r="H172" s="10" t="s">
        <v>2415</v>
      </c>
      <c r="I172" s="10" t="s">
        <v>120</v>
      </c>
      <c r="J172" s="10" t="s">
        <v>2573</v>
      </c>
      <c r="K172" s="10" t="s">
        <v>120</v>
      </c>
      <c r="M172" s="10" t="s">
        <v>145</v>
      </c>
      <c r="N172" s="10" t="s">
        <v>2998</v>
      </c>
      <c r="O172" s="10" t="s">
        <v>2998</v>
      </c>
      <c r="P172" s="10" t="s">
        <v>2998</v>
      </c>
      <c r="Q172" s="10" t="s">
        <v>2998</v>
      </c>
      <c r="R172" s="10" t="s">
        <v>2998</v>
      </c>
      <c r="S172" s="10" t="s">
        <v>2998</v>
      </c>
      <c r="T172" s="10" t="s">
        <v>2998</v>
      </c>
      <c r="U172" s="10" t="s">
        <v>2998</v>
      </c>
      <c r="V172" s="10" t="s">
        <v>2999</v>
      </c>
      <c r="W172" s="10" t="s">
        <v>2999</v>
      </c>
      <c r="X172" s="10" t="s">
        <v>2999</v>
      </c>
      <c r="Y172" s="10" t="s">
        <v>2999</v>
      </c>
      <c r="Z172" s="10" t="s">
        <v>2999</v>
      </c>
      <c r="AA172" s="10" t="s">
        <v>2998</v>
      </c>
      <c r="AB172" s="10" t="s">
        <v>2998</v>
      </c>
      <c r="AC172" s="10" t="s">
        <v>2998</v>
      </c>
      <c r="AD172" s="10" t="s">
        <v>2998</v>
      </c>
      <c r="AE172" s="10" t="s">
        <v>2998</v>
      </c>
      <c r="AF172" s="10" t="s">
        <v>2998</v>
      </c>
      <c r="AG172" s="10" t="s">
        <v>2998</v>
      </c>
      <c r="AH172" s="10" t="s">
        <v>2998</v>
      </c>
      <c r="AI172" s="10" t="s">
        <v>2998</v>
      </c>
      <c r="BH172" s="10" t="s">
        <v>422</v>
      </c>
      <c r="BL172" s="10" t="s">
        <v>3004</v>
      </c>
      <c r="BM172" s="10" t="s">
        <v>422</v>
      </c>
      <c r="BQ172" s="10" t="s">
        <v>3017</v>
      </c>
      <c r="BR172" s="10" t="s">
        <v>422</v>
      </c>
      <c r="BV172" s="10" t="s">
        <v>3009</v>
      </c>
      <c r="BZ172" s="10" t="s">
        <v>422</v>
      </c>
      <c r="CD172" s="10" t="s">
        <v>3005</v>
      </c>
      <c r="CE172" s="10" t="s">
        <v>422</v>
      </c>
      <c r="CI172" s="10" t="s">
        <v>3017</v>
      </c>
      <c r="DL172" s="10" t="s">
        <v>168</v>
      </c>
      <c r="DM172" s="10">
        <v>89678450</v>
      </c>
      <c r="DN172" s="10" t="s">
        <v>1633</v>
      </c>
      <c r="DO172" s="10" t="s">
        <v>1636</v>
      </c>
      <c r="DQ172" s="10">
        <v>171</v>
      </c>
    </row>
    <row r="173" spans="1:121" hidden="1" x14ac:dyDescent="0.3">
      <c r="A173" s="10" t="s">
        <v>1638</v>
      </c>
      <c r="B173" s="10" t="s">
        <v>1639</v>
      </c>
      <c r="C173" s="10" t="s">
        <v>1421</v>
      </c>
      <c r="D173" s="10" t="s">
        <v>3114</v>
      </c>
      <c r="E173" s="10" t="s">
        <v>119</v>
      </c>
      <c r="G173" s="10" t="s">
        <v>1421</v>
      </c>
      <c r="H173" s="10" t="s">
        <v>2415</v>
      </c>
      <c r="I173" s="10" t="s">
        <v>120</v>
      </c>
      <c r="J173" s="10" t="s">
        <v>2573</v>
      </c>
      <c r="K173" s="10" t="s">
        <v>120</v>
      </c>
      <c r="M173" s="10" t="s">
        <v>145</v>
      </c>
      <c r="N173" s="10" t="s">
        <v>2998</v>
      </c>
      <c r="O173" s="10" t="s">
        <v>2998</v>
      </c>
      <c r="P173" s="10" t="s">
        <v>2998</v>
      </c>
      <c r="Q173" s="10" t="s">
        <v>2998</v>
      </c>
      <c r="R173" s="10" t="s">
        <v>2998</v>
      </c>
      <c r="S173" s="10" t="s">
        <v>2998</v>
      </c>
      <c r="T173" s="10" t="s">
        <v>2998</v>
      </c>
      <c r="U173" s="10" t="s">
        <v>2998</v>
      </c>
      <c r="V173" s="10" t="s">
        <v>2999</v>
      </c>
      <c r="W173" s="10" t="s">
        <v>2999</v>
      </c>
      <c r="X173" s="10" t="s">
        <v>2999</v>
      </c>
      <c r="Y173" s="10" t="s">
        <v>2999</v>
      </c>
      <c r="Z173" s="10" t="s">
        <v>2999</v>
      </c>
      <c r="AA173" s="10" t="s">
        <v>2998</v>
      </c>
      <c r="AB173" s="10" t="s">
        <v>2998</v>
      </c>
      <c r="AC173" s="10" t="s">
        <v>2998</v>
      </c>
      <c r="AD173" s="10" t="s">
        <v>2998</v>
      </c>
      <c r="AE173" s="10" t="s">
        <v>2998</v>
      </c>
      <c r="AF173" s="10" t="s">
        <v>2998</v>
      </c>
      <c r="AG173" s="10" t="s">
        <v>2998</v>
      </c>
      <c r="AH173" s="10" t="s">
        <v>2998</v>
      </c>
      <c r="AI173" s="10" t="s">
        <v>2998</v>
      </c>
      <c r="BH173" s="10" t="s">
        <v>422</v>
      </c>
      <c r="BL173" s="10" t="s">
        <v>3004</v>
      </c>
      <c r="BM173" s="10" t="s">
        <v>422</v>
      </c>
      <c r="BQ173" s="10" t="s">
        <v>3017</v>
      </c>
      <c r="BR173" s="10" t="s">
        <v>422</v>
      </c>
      <c r="BV173" s="10" t="s">
        <v>3009</v>
      </c>
      <c r="BZ173" s="10" t="s">
        <v>422</v>
      </c>
      <c r="CD173" s="10" t="s">
        <v>3005</v>
      </c>
      <c r="CE173" s="10" t="s">
        <v>422</v>
      </c>
      <c r="CI173" s="10" t="s">
        <v>3017</v>
      </c>
      <c r="DL173" s="10" t="s">
        <v>168</v>
      </c>
      <c r="DM173" s="10">
        <v>89678692</v>
      </c>
      <c r="DN173" s="10" t="s">
        <v>1637</v>
      </c>
      <c r="DO173" s="10" t="s">
        <v>1640</v>
      </c>
      <c r="DQ173" s="10">
        <v>172</v>
      </c>
    </row>
    <row r="174" spans="1:121" hidden="1" x14ac:dyDescent="0.3">
      <c r="A174" s="10" t="s">
        <v>1642</v>
      </c>
      <c r="B174" s="10" t="s">
        <v>1643</v>
      </c>
      <c r="C174" s="10" t="s">
        <v>1421</v>
      </c>
      <c r="D174" s="10" t="s">
        <v>3114</v>
      </c>
      <c r="E174" s="10" t="s">
        <v>119</v>
      </c>
      <c r="G174" s="10" t="s">
        <v>1421</v>
      </c>
      <c r="H174" s="10" t="s">
        <v>2415</v>
      </c>
      <c r="I174" s="10" t="s">
        <v>120</v>
      </c>
      <c r="J174" s="10" t="s">
        <v>2573</v>
      </c>
      <c r="K174" s="10" t="s">
        <v>120</v>
      </c>
      <c r="M174" s="10" t="s">
        <v>145</v>
      </c>
      <c r="N174" s="10" t="s">
        <v>2998</v>
      </c>
      <c r="O174" s="10" t="s">
        <v>2998</v>
      </c>
      <c r="P174" s="10" t="s">
        <v>2998</v>
      </c>
      <c r="Q174" s="10" t="s">
        <v>2998</v>
      </c>
      <c r="R174" s="10" t="s">
        <v>2998</v>
      </c>
      <c r="S174" s="10" t="s">
        <v>2998</v>
      </c>
      <c r="T174" s="10" t="s">
        <v>2998</v>
      </c>
      <c r="U174" s="10" t="s">
        <v>2998</v>
      </c>
      <c r="V174" s="10" t="s">
        <v>2999</v>
      </c>
      <c r="W174" s="10" t="s">
        <v>2999</v>
      </c>
      <c r="X174" s="10" t="s">
        <v>2999</v>
      </c>
      <c r="Y174" s="10" t="s">
        <v>2999</v>
      </c>
      <c r="Z174" s="10" t="s">
        <v>2999</v>
      </c>
      <c r="AA174" s="10" t="s">
        <v>2998</v>
      </c>
      <c r="AB174" s="10" t="s">
        <v>2998</v>
      </c>
      <c r="AC174" s="10" t="s">
        <v>2998</v>
      </c>
      <c r="AD174" s="10" t="s">
        <v>2998</v>
      </c>
      <c r="AE174" s="10" t="s">
        <v>2998</v>
      </c>
      <c r="AF174" s="10" t="s">
        <v>2998</v>
      </c>
      <c r="AG174" s="10" t="s">
        <v>2998</v>
      </c>
      <c r="AH174" s="10" t="s">
        <v>2998</v>
      </c>
      <c r="AI174" s="10" t="s">
        <v>2998</v>
      </c>
      <c r="BH174" s="10" t="s">
        <v>422</v>
      </c>
      <c r="BL174" s="10" t="s">
        <v>3004</v>
      </c>
      <c r="BM174" s="10" t="s">
        <v>422</v>
      </c>
      <c r="BQ174" s="10" t="s">
        <v>3041</v>
      </c>
      <c r="BR174" s="10" t="s">
        <v>422</v>
      </c>
      <c r="BV174" s="10" t="s">
        <v>3017</v>
      </c>
      <c r="BZ174" s="10" t="s">
        <v>422</v>
      </c>
      <c r="CD174" s="10" t="s">
        <v>3014</v>
      </c>
      <c r="CE174" s="10" t="s">
        <v>422</v>
      </c>
      <c r="CI174" s="10" t="s">
        <v>3017</v>
      </c>
      <c r="DL174" s="10" t="s">
        <v>168</v>
      </c>
      <c r="DM174" s="10">
        <v>89678924</v>
      </c>
      <c r="DN174" s="10" t="s">
        <v>1641</v>
      </c>
      <c r="DO174" s="10" t="s">
        <v>1644</v>
      </c>
      <c r="DQ174" s="10">
        <v>173</v>
      </c>
    </row>
    <row r="175" spans="1:121" hidden="1" x14ac:dyDescent="0.3">
      <c r="A175" s="10" t="s">
        <v>1646</v>
      </c>
      <c r="B175" s="10" t="s">
        <v>1647</v>
      </c>
      <c r="C175" s="10" t="s">
        <v>1421</v>
      </c>
      <c r="D175" s="10" t="s">
        <v>3114</v>
      </c>
      <c r="E175" s="10" t="s">
        <v>119</v>
      </c>
      <c r="G175" s="10" t="s">
        <v>1421</v>
      </c>
      <c r="H175" s="10" t="s">
        <v>2415</v>
      </c>
      <c r="I175" s="10" t="s">
        <v>120</v>
      </c>
      <c r="J175" s="10" t="s">
        <v>2573</v>
      </c>
      <c r="K175" s="10" t="s">
        <v>120</v>
      </c>
      <c r="M175" s="10" t="s">
        <v>145</v>
      </c>
      <c r="N175" s="10" t="s">
        <v>2998</v>
      </c>
      <c r="O175" s="10" t="s">
        <v>2998</v>
      </c>
      <c r="P175" s="10" t="s">
        <v>2998</v>
      </c>
      <c r="Q175" s="10" t="s">
        <v>2998</v>
      </c>
      <c r="R175" s="10" t="s">
        <v>2998</v>
      </c>
      <c r="S175" s="10" t="s">
        <v>2998</v>
      </c>
      <c r="T175" s="10" t="s">
        <v>2998</v>
      </c>
      <c r="U175" s="10" t="s">
        <v>2998</v>
      </c>
      <c r="V175" s="10" t="s">
        <v>2999</v>
      </c>
      <c r="W175" s="10" t="s">
        <v>2999</v>
      </c>
      <c r="X175" s="10" t="s">
        <v>2999</v>
      </c>
      <c r="Y175" s="10" t="s">
        <v>2999</v>
      </c>
      <c r="Z175" s="10" t="s">
        <v>2999</v>
      </c>
      <c r="AA175" s="10" t="s">
        <v>2998</v>
      </c>
      <c r="AB175" s="10" t="s">
        <v>2998</v>
      </c>
      <c r="AC175" s="10" t="s">
        <v>2998</v>
      </c>
      <c r="AD175" s="10" t="s">
        <v>2998</v>
      </c>
      <c r="AE175" s="10" t="s">
        <v>2998</v>
      </c>
      <c r="AF175" s="10" t="s">
        <v>2998</v>
      </c>
      <c r="AG175" s="10" t="s">
        <v>2998</v>
      </c>
      <c r="AH175" s="10" t="s">
        <v>2998</v>
      </c>
      <c r="AI175" s="10" t="s">
        <v>2998</v>
      </c>
      <c r="BH175" s="10" t="s">
        <v>422</v>
      </c>
      <c r="BL175" s="10" t="s">
        <v>3004</v>
      </c>
      <c r="BM175" s="10" t="s">
        <v>422</v>
      </c>
      <c r="BQ175" s="10" t="s">
        <v>3017</v>
      </c>
      <c r="BR175" s="10" t="s">
        <v>422</v>
      </c>
      <c r="BV175" s="10" t="s">
        <v>3009</v>
      </c>
      <c r="BZ175" s="10" t="s">
        <v>422</v>
      </c>
      <c r="CD175" s="10" t="s">
        <v>3005</v>
      </c>
      <c r="CE175" s="10" t="s">
        <v>422</v>
      </c>
      <c r="CI175" s="10" t="s">
        <v>3017</v>
      </c>
      <c r="DL175" s="10" t="s">
        <v>168</v>
      </c>
      <c r="DM175" s="10">
        <v>89679108</v>
      </c>
      <c r="DN175" s="10" t="s">
        <v>1645</v>
      </c>
      <c r="DO175" s="10" t="s">
        <v>1648</v>
      </c>
      <c r="DQ175" s="10">
        <v>174</v>
      </c>
    </row>
    <row r="176" spans="1:121" hidden="1" x14ac:dyDescent="0.3">
      <c r="A176" s="10" t="s">
        <v>1650</v>
      </c>
      <c r="B176" s="10" t="s">
        <v>1651</v>
      </c>
      <c r="C176" s="10" t="s">
        <v>1421</v>
      </c>
      <c r="D176" s="10" t="s">
        <v>3114</v>
      </c>
      <c r="E176" s="10" t="s">
        <v>119</v>
      </c>
      <c r="G176" s="10" t="s">
        <v>1421</v>
      </c>
      <c r="H176" s="10" t="s">
        <v>2415</v>
      </c>
      <c r="I176" s="10" t="s">
        <v>120</v>
      </c>
      <c r="J176" s="10" t="s">
        <v>2573</v>
      </c>
      <c r="K176" s="10" t="s">
        <v>120</v>
      </c>
      <c r="M176" s="10" t="s">
        <v>145</v>
      </c>
      <c r="N176" s="10" t="s">
        <v>2998</v>
      </c>
      <c r="O176" s="10" t="s">
        <v>2998</v>
      </c>
      <c r="P176" s="10" t="s">
        <v>2998</v>
      </c>
      <c r="Q176" s="10" t="s">
        <v>2998</v>
      </c>
      <c r="R176" s="10" t="s">
        <v>2998</v>
      </c>
      <c r="S176" s="10" t="s">
        <v>2998</v>
      </c>
      <c r="T176" s="10" t="s">
        <v>2998</v>
      </c>
      <c r="U176" s="10" t="s">
        <v>2998</v>
      </c>
      <c r="V176" s="10" t="s">
        <v>2999</v>
      </c>
      <c r="W176" s="10" t="s">
        <v>2999</v>
      </c>
      <c r="X176" s="10" t="s">
        <v>2999</v>
      </c>
      <c r="Y176" s="10" t="s">
        <v>2999</v>
      </c>
      <c r="Z176" s="10" t="s">
        <v>2999</v>
      </c>
      <c r="AA176" s="10" t="s">
        <v>2998</v>
      </c>
      <c r="AB176" s="10" t="s">
        <v>2998</v>
      </c>
      <c r="AC176" s="10" t="s">
        <v>2998</v>
      </c>
      <c r="AD176" s="10" t="s">
        <v>2998</v>
      </c>
      <c r="AE176" s="10" t="s">
        <v>2998</v>
      </c>
      <c r="AF176" s="10" t="s">
        <v>2998</v>
      </c>
      <c r="AG176" s="10" t="s">
        <v>2998</v>
      </c>
      <c r="AH176" s="10" t="s">
        <v>2998</v>
      </c>
      <c r="AI176" s="10" t="s">
        <v>2998</v>
      </c>
      <c r="BH176" s="10" t="s">
        <v>422</v>
      </c>
      <c r="BL176" s="10" t="s">
        <v>3004</v>
      </c>
      <c r="BM176" s="10" t="s">
        <v>422</v>
      </c>
      <c r="BQ176" s="10" t="s">
        <v>3017</v>
      </c>
      <c r="BR176" s="10" t="s">
        <v>422</v>
      </c>
      <c r="BV176" s="10" t="s">
        <v>3009</v>
      </c>
      <c r="BZ176" s="10" t="s">
        <v>422</v>
      </c>
      <c r="CD176" s="10" t="s">
        <v>3005</v>
      </c>
      <c r="CE176" s="10" t="s">
        <v>422</v>
      </c>
      <c r="CI176" s="10" t="s">
        <v>3017</v>
      </c>
      <c r="DL176" s="10" t="s">
        <v>168</v>
      </c>
      <c r="DM176" s="10">
        <v>89679299</v>
      </c>
      <c r="DN176" s="10" t="s">
        <v>1649</v>
      </c>
      <c r="DO176" s="10" t="s">
        <v>1652</v>
      </c>
      <c r="DQ176" s="10">
        <v>175</v>
      </c>
    </row>
    <row r="177" spans="1:121" hidden="1" x14ac:dyDescent="0.3">
      <c r="A177" s="10" t="s">
        <v>1654</v>
      </c>
      <c r="B177" s="10" t="s">
        <v>1655</v>
      </c>
      <c r="C177" s="10" t="s">
        <v>1421</v>
      </c>
      <c r="D177" s="10" t="s">
        <v>3114</v>
      </c>
      <c r="E177" s="10" t="s">
        <v>119</v>
      </c>
      <c r="G177" s="10" t="s">
        <v>1421</v>
      </c>
      <c r="H177" s="10" t="s">
        <v>2415</v>
      </c>
      <c r="I177" s="10" t="s">
        <v>120</v>
      </c>
      <c r="J177" s="10" t="s">
        <v>2573</v>
      </c>
      <c r="K177" s="10" t="s">
        <v>120</v>
      </c>
      <c r="M177" s="10" t="s">
        <v>1656</v>
      </c>
      <c r="N177" s="10" t="s">
        <v>2999</v>
      </c>
      <c r="O177" s="10" t="s">
        <v>2998</v>
      </c>
      <c r="P177" s="10" t="s">
        <v>2998</v>
      </c>
      <c r="Q177" s="10" t="s">
        <v>2999</v>
      </c>
      <c r="R177" s="10" t="s">
        <v>2999</v>
      </c>
      <c r="S177" s="10" t="s">
        <v>2999</v>
      </c>
      <c r="T177" s="10" t="s">
        <v>2999</v>
      </c>
      <c r="U177" s="10" t="s">
        <v>2999</v>
      </c>
      <c r="V177" s="10" t="s">
        <v>2998</v>
      </c>
      <c r="W177" s="10" t="s">
        <v>2998</v>
      </c>
      <c r="X177" s="10" t="s">
        <v>2998</v>
      </c>
      <c r="Y177" s="10" t="s">
        <v>2998</v>
      </c>
      <c r="Z177" s="10" t="s">
        <v>2998</v>
      </c>
      <c r="AA177" s="10" t="s">
        <v>2998</v>
      </c>
      <c r="AB177" s="10" t="s">
        <v>2998</v>
      </c>
      <c r="AC177" s="10" t="s">
        <v>2998</v>
      </c>
      <c r="AD177" s="10" t="s">
        <v>2998</v>
      </c>
      <c r="AE177" s="10" t="s">
        <v>2998</v>
      </c>
      <c r="AF177" s="10" t="s">
        <v>2999</v>
      </c>
      <c r="AG177" s="10" t="s">
        <v>2999</v>
      </c>
      <c r="AH177" s="10" t="s">
        <v>2998</v>
      </c>
      <c r="AI177" s="10" t="s">
        <v>2998</v>
      </c>
      <c r="AJ177" s="10" t="s">
        <v>106</v>
      </c>
      <c r="AL177" s="10" t="s">
        <v>3003</v>
      </c>
      <c r="AS177" s="10" t="s">
        <v>106</v>
      </c>
      <c r="AU177" s="10" t="s">
        <v>3053</v>
      </c>
      <c r="AV177" s="10" t="s">
        <v>106</v>
      </c>
      <c r="AX177" s="10" t="s">
        <v>3024</v>
      </c>
      <c r="AY177" s="10" t="s">
        <v>106</v>
      </c>
      <c r="BA177" s="10" t="s">
        <v>3025</v>
      </c>
      <c r="BB177" s="10" t="s">
        <v>106</v>
      </c>
      <c r="BD177" s="10" t="s">
        <v>3053</v>
      </c>
      <c r="BE177" s="10" t="s">
        <v>106</v>
      </c>
      <c r="BG177" s="10" t="s">
        <v>3056</v>
      </c>
      <c r="CZ177" s="10" t="s">
        <v>106</v>
      </c>
      <c r="DB177" s="10" t="s">
        <v>3012</v>
      </c>
      <c r="DC177" s="10" t="s">
        <v>106</v>
      </c>
      <c r="DE177" s="10" t="s">
        <v>3024</v>
      </c>
      <c r="DL177" s="10" t="s">
        <v>1611</v>
      </c>
      <c r="DM177" s="10">
        <v>89680406</v>
      </c>
      <c r="DN177" s="10" t="s">
        <v>1653</v>
      </c>
      <c r="DO177" s="10" t="s">
        <v>1657</v>
      </c>
      <c r="DQ177" s="10">
        <v>176</v>
      </c>
    </row>
    <row r="178" spans="1:121" hidden="1" x14ac:dyDescent="0.3">
      <c r="A178" s="10" t="s">
        <v>1659</v>
      </c>
      <c r="B178" s="10" t="s">
        <v>1660</v>
      </c>
      <c r="C178" s="10" t="s">
        <v>1421</v>
      </c>
      <c r="D178" s="10" t="s">
        <v>3114</v>
      </c>
      <c r="E178" s="10" t="s">
        <v>119</v>
      </c>
      <c r="G178" s="10" t="s">
        <v>1421</v>
      </c>
      <c r="H178" s="10" t="s">
        <v>2415</v>
      </c>
      <c r="I178" s="10" t="s">
        <v>120</v>
      </c>
      <c r="J178" s="10" t="s">
        <v>2573</v>
      </c>
      <c r="K178" s="10" t="s">
        <v>120</v>
      </c>
      <c r="M178" s="10" t="s">
        <v>1661</v>
      </c>
      <c r="N178" s="10" t="s">
        <v>2999</v>
      </c>
      <c r="O178" s="10" t="s">
        <v>2998</v>
      </c>
      <c r="P178" s="10" t="s">
        <v>2998</v>
      </c>
      <c r="Q178" s="10" t="s">
        <v>2999</v>
      </c>
      <c r="R178" s="10" t="s">
        <v>2998</v>
      </c>
      <c r="S178" s="10" t="s">
        <v>2998</v>
      </c>
      <c r="T178" s="10" t="s">
        <v>2998</v>
      </c>
      <c r="U178" s="10" t="s">
        <v>2999</v>
      </c>
      <c r="V178" s="10" t="s">
        <v>2998</v>
      </c>
      <c r="W178" s="10" t="s">
        <v>2998</v>
      </c>
      <c r="X178" s="10" t="s">
        <v>2998</v>
      </c>
      <c r="Y178" s="10" t="s">
        <v>2998</v>
      </c>
      <c r="Z178" s="10" t="s">
        <v>2998</v>
      </c>
      <c r="AA178" s="10" t="s">
        <v>2998</v>
      </c>
      <c r="AB178" s="10" t="s">
        <v>2998</v>
      </c>
      <c r="AC178" s="10" t="s">
        <v>2998</v>
      </c>
      <c r="AD178" s="10" t="s">
        <v>2998</v>
      </c>
      <c r="AE178" s="10" t="s">
        <v>2998</v>
      </c>
      <c r="AF178" s="10" t="s">
        <v>2998</v>
      </c>
      <c r="AG178" s="10" t="s">
        <v>2999</v>
      </c>
      <c r="AH178" s="10" t="s">
        <v>2998</v>
      </c>
      <c r="AI178" s="10" t="s">
        <v>2998</v>
      </c>
      <c r="AJ178" s="10" t="s">
        <v>106</v>
      </c>
      <c r="AL178" s="10" t="s">
        <v>3016</v>
      </c>
      <c r="AS178" s="10" t="s">
        <v>106</v>
      </c>
      <c r="AU178" s="10" t="s">
        <v>3029</v>
      </c>
      <c r="BE178" s="10" t="s">
        <v>106</v>
      </c>
      <c r="BG178" s="10" t="s">
        <v>3056</v>
      </c>
      <c r="DC178" s="10" t="s">
        <v>106</v>
      </c>
      <c r="DE178" s="10" t="s">
        <v>3024</v>
      </c>
      <c r="DL178" s="10" t="s">
        <v>1662</v>
      </c>
      <c r="DM178" s="10">
        <v>89680515</v>
      </c>
      <c r="DN178" s="10" t="s">
        <v>1658</v>
      </c>
      <c r="DO178" s="10" t="s">
        <v>1663</v>
      </c>
      <c r="DQ178" s="10">
        <v>177</v>
      </c>
    </row>
    <row r="179" spans="1:121" hidden="1" x14ac:dyDescent="0.3">
      <c r="A179" s="10" t="s">
        <v>1665</v>
      </c>
      <c r="B179" s="10" t="s">
        <v>1666</v>
      </c>
      <c r="C179" s="10" t="s">
        <v>1421</v>
      </c>
      <c r="D179" s="10" t="s">
        <v>3115</v>
      </c>
      <c r="E179" s="10" t="s">
        <v>119</v>
      </c>
      <c r="G179" s="10" t="s">
        <v>1421</v>
      </c>
      <c r="H179" s="10" t="s">
        <v>2415</v>
      </c>
      <c r="I179" s="10" t="s">
        <v>120</v>
      </c>
      <c r="J179" s="10" t="s">
        <v>2573</v>
      </c>
      <c r="K179" s="10" t="s">
        <v>120</v>
      </c>
      <c r="M179" s="10" t="s">
        <v>1667</v>
      </c>
      <c r="N179" s="10" t="s">
        <v>2998</v>
      </c>
      <c r="O179" s="10" t="s">
        <v>2998</v>
      </c>
      <c r="P179" s="10" t="s">
        <v>2998</v>
      </c>
      <c r="Q179" s="10" t="s">
        <v>2998</v>
      </c>
      <c r="R179" s="10" t="s">
        <v>2998</v>
      </c>
      <c r="S179" s="10" t="s">
        <v>2998</v>
      </c>
      <c r="T179" s="10" t="s">
        <v>2998</v>
      </c>
      <c r="U179" s="10" t="s">
        <v>2998</v>
      </c>
      <c r="V179" s="10" t="s">
        <v>2998</v>
      </c>
      <c r="W179" s="10" t="s">
        <v>2998</v>
      </c>
      <c r="X179" s="10" t="s">
        <v>2998</v>
      </c>
      <c r="Y179" s="10" t="s">
        <v>2998</v>
      </c>
      <c r="Z179" s="10" t="s">
        <v>2998</v>
      </c>
      <c r="AA179" s="10" t="s">
        <v>2999</v>
      </c>
      <c r="AB179" s="10" t="s">
        <v>2999</v>
      </c>
      <c r="AC179" s="10" t="s">
        <v>2998</v>
      </c>
      <c r="AD179" s="10" t="s">
        <v>2998</v>
      </c>
      <c r="AE179" s="10" t="s">
        <v>2999</v>
      </c>
      <c r="AF179" s="10" t="s">
        <v>2998</v>
      </c>
      <c r="AG179" s="10" t="s">
        <v>2998</v>
      </c>
      <c r="AH179" s="10" t="s">
        <v>2998</v>
      </c>
      <c r="AI179" s="10" t="s">
        <v>2998</v>
      </c>
      <c r="CM179" s="10" t="s">
        <v>422</v>
      </c>
      <c r="CQ179" s="10" t="s">
        <v>3000</v>
      </c>
      <c r="CR179" s="10" t="s">
        <v>422</v>
      </c>
      <c r="CV179" s="10" t="s">
        <v>3000</v>
      </c>
      <c r="CW179" s="10" t="s">
        <v>106</v>
      </c>
      <c r="CY179" s="10" t="s">
        <v>3004</v>
      </c>
      <c r="DL179" s="10" t="s">
        <v>1668</v>
      </c>
      <c r="DM179" s="10">
        <v>89680978</v>
      </c>
      <c r="DN179" s="10" t="s">
        <v>1664</v>
      </c>
      <c r="DO179" s="10" t="s">
        <v>1669</v>
      </c>
      <c r="DQ179" s="10">
        <v>178</v>
      </c>
    </row>
    <row r="180" spans="1:121" hidden="1" x14ac:dyDescent="0.3">
      <c r="A180" s="10" t="s">
        <v>1671</v>
      </c>
      <c r="B180" s="10" t="s">
        <v>1672</v>
      </c>
      <c r="C180" s="10" t="s">
        <v>1421</v>
      </c>
      <c r="D180" s="10" t="s">
        <v>3115</v>
      </c>
      <c r="E180" s="10" t="s">
        <v>119</v>
      </c>
      <c r="G180" s="10" t="s">
        <v>1421</v>
      </c>
      <c r="H180" s="10" t="s">
        <v>2415</v>
      </c>
      <c r="I180" s="10" t="s">
        <v>120</v>
      </c>
      <c r="J180" s="10" t="s">
        <v>2573</v>
      </c>
      <c r="K180" s="10" t="s">
        <v>120</v>
      </c>
      <c r="M180" s="10" t="s">
        <v>1667</v>
      </c>
      <c r="N180" s="10" t="s">
        <v>2998</v>
      </c>
      <c r="O180" s="10" t="s">
        <v>2998</v>
      </c>
      <c r="P180" s="10" t="s">
        <v>2998</v>
      </c>
      <c r="Q180" s="10" t="s">
        <v>2998</v>
      </c>
      <c r="R180" s="10" t="s">
        <v>2998</v>
      </c>
      <c r="S180" s="10" t="s">
        <v>2998</v>
      </c>
      <c r="T180" s="10" t="s">
        <v>2998</v>
      </c>
      <c r="U180" s="10" t="s">
        <v>2998</v>
      </c>
      <c r="V180" s="10" t="s">
        <v>2998</v>
      </c>
      <c r="W180" s="10" t="s">
        <v>2998</v>
      </c>
      <c r="X180" s="10" t="s">
        <v>2998</v>
      </c>
      <c r="Y180" s="10" t="s">
        <v>2998</v>
      </c>
      <c r="Z180" s="10" t="s">
        <v>2998</v>
      </c>
      <c r="AA180" s="10" t="s">
        <v>2999</v>
      </c>
      <c r="AB180" s="10" t="s">
        <v>2999</v>
      </c>
      <c r="AC180" s="10" t="s">
        <v>2998</v>
      </c>
      <c r="AD180" s="10" t="s">
        <v>2998</v>
      </c>
      <c r="AE180" s="10" t="s">
        <v>2999</v>
      </c>
      <c r="AF180" s="10" t="s">
        <v>2998</v>
      </c>
      <c r="AG180" s="10" t="s">
        <v>2998</v>
      </c>
      <c r="AH180" s="10" t="s">
        <v>2998</v>
      </c>
      <c r="AI180" s="10" t="s">
        <v>2998</v>
      </c>
      <c r="CM180" s="10" t="s">
        <v>422</v>
      </c>
      <c r="CQ180" s="10" t="s">
        <v>3000</v>
      </c>
      <c r="CR180" s="10" t="s">
        <v>422</v>
      </c>
      <c r="CV180" s="10" t="s">
        <v>3000</v>
      </c>
      <c r="CW180" s="10" t="s">
        <v>106</v>
      </c>
      <c r="CY180" s="10" t="s">
        <v>3004</v>
      </c>
      <c r="DL180" s="10" t="s">
        <v>1673</v>
      </c>
      <c r="DM180" s="10">
        <v>89681372</v>
      </c>
      <c r="DN180" s="10" t="s">
        <v>1670</v>
      </c>
      <c r="DO180" s="10" t="s">
        <v>1674</v>
      </c>
      <c r="DQ180" s="10">
        <v>179</v>
      </c>
    </row>
    <row r="181" spans="1:121" hidden="1" x14ac:dyDescent="0.3">
      <c r="A181" s="10" t="s">
        <v>1676</v>
      </c>
      <c r="B181" s="10" t="s">
        <v>1677</v>
      </c>
      <c r="C181" s="10" t="s">
        <v>1421</v>
      </c>
      <c r="D181" s="10" t="s">
        <v>3115</v>
      </c>
      <c r="E181" s="10" t="s">
        <v>119</v>
      </c>
      <c r="G181" s="10" t="s">
        <v>1421</v>
      </c>
      <c r="H181" s="10" t="s">
        <v>2415</v>
      </c>
      <c r="I181" s="10" t="s">
        <v>120</v>
      </c>
      <c r="J181" s="10" t="s">
        <v>2573</v>
      </c>
      <c r="K181" s="10" t="s">
        <v>120</v>
      </c>
      <c r="M181" s="10" t="s">
        <v>1678</v>
      </c>
      <c r="N181" s="10" t="s">
        <v>2998</v>
      </c>
      <c r="O181" s="10" t="s">
        <v>2998</v>
      </c>
      <c r="P181" s="10" t="s">
        <v>2998</v>
      </c>
      <c r="Q181" s="10" t="s">
        <v>2998</v>
      </c>
      <c r="R181" s="10" t="s">
        <v>2998</v>
      </c>
      <c r="S181" s="10" t="s">
        <v>2998</v>
      </c>
      <c r="T181" s="10" t="s">
        <v>2998</v>
      </c>
      <c r="U181" s="10" t="s">
        <v>2998</v>
      </c>
      <c r="V181" s="10" t="s">
        <v>2998</v>
      </c>
      <c r="W181" s="10" t="s">
        <v>2998</v>
      </c>
      <c r="X181" s="10" t="s">
        <v>2998</v>
      </c>
      <c r="Y181" s="10" t="s">
        <v>2998</v>
      </c>
      <c r="Z181" s="10" t="s">
        <v>2998</v>
      </c>
      <c r="AA181" s="10" t="s">
        <v>2999</v>
      </c>
      <c r="AB181" s="10" t="s">
        <v>2999</v>
      </c>
      <c r="AC181" s="10" t="s">
        <v>2998</v>
      </c>
      <c r="AD181" s="10" t="s">
        <v>2999</v>
      </c>
      <c r="AE181" s="10" t="s">
        <v>2999</v>
      </c>
      <c r="AF181" s="10" t="s">
        <v>2998</v>
      </c>
      <c r="AG181" s="10" t="s">
        <v>2998</v>
      </c>
      <c r="AH181" s="10" t="s">
        <v>2998</v>
      </c>
      <c r="AI181" s="10" t="s">
        <v>2998</v>
      </c>
      <c r="CJ181" s="10" t="s">
        <v>106</v>
      </c>
      <c r="CL181" s="10" t="s">
        <v>3003</v>
      </c>
      <c r="CM181" s="10" t="s">
        <v>422</v>
      </c>
      <c r="CQ181" s="10" t="s">
        <v>3000</v>
      </c>
      <c r="CR181" s="10" t="s">
        <v>422</v>
      </c>
      <c r="CV181" s="10" t="s">
        <v>3000</v>
      </c>
      <c r="CW181" s="10" t="s">
        <v>106</v>
      </c>
      <c r="CY181" s="10" t="s">
        <v>3004</v>
      </c>
      <c r="DL181" s="10" t="s">
        <v>1679</v>
      </c>
      <c r="DM181" s="10">
        <v>89681427</v>
      </c>
      <c r="DN181" s="10" t="s">
        <v>1675</v>
      </c>
      <c r="DO181" s="10" t="s">
        <v>1680</v>
      </c>
      <c r="DQ181" s="10">
        <v>180</v>
      </c>
    </row>
    <row r="182" spans="1:121" hidden="1" x14ac:dyDescent="0.3">
      <c r="A182" s="10" t="s">
        <v>1682</v>
      </c>
      <c r="B182" s="10" t="s">
        <v>1683</v>
      </c>
      <c r="C182" s="10" t="s">
        <v>1421</v>
      </c>
      <c r="D182" s="10" t="s">
        <v>3115</v>
      </c>
      <c r="E182" s="10" t="s">
        <v>119</v>
      </c>
      <c r="G182" s="10" t="s">
        <v>1421</v>
      </c>
      <c r="H182" s="10" t="s">
        <v>2415</v>
      </c>
      <c r="I182" s="10" t="s">
        <v>120</v>
      </c>
      <c r="J182" s="10" t="s">
        <v>2573</v>
      </c>
      <c r="K182" s="10" t="s">
        <v>120</v>
      </c>
      <c r="M182" s="10" t="s">
        <v>1678</v>
      </c>
      <c r="N182" s="10" t="s">
        <v>2998</v>
      </c>
      <c r="O182" s="10" t="s">
        <v>2998</v>
      </c>
      <c r="P182" s="10" t="s">
        <v>2998</v>
      </c>
      <c r="Q182" s="10" t="s">
        <v>2998</v>
      </c>
      <c r="R182" s="10" t="s">
        <v>2998</v>
      </c>
      <c r="S182" s="10" t="s">
        <v>2998</v>
      </c>
      <c r="T182" s="10" t="s">
        <v>2998</v>
      </c>
      <c r="U182" s="10" t="s">
        <v>2998</v>
      </c>
      <c r="V182" s="10" t="s">
        <v>2998</v>
      </c>
      <c r="W182" s="10" t="s">
        <v>2998</v>
      </c>
      <c r="X182" s="10" t="s">
        <v>2998</v>
      </c>
      <c r="Y182" s="10" t="s">
        <v>2998</v>
      </c>
      <c r="Z182" s="10" t="s">
        <v>2998</v>
      </c>
      <c r="AA182" s="10" t="s">
        <v>2999</v>
      </c>
      <c r="AB182" s="10" t="s">
        <v>2999</v>
      </c>
      <c r="AC182" s="10" t="s">
        <v>2998</v>
      </c>
      <c r="AD182" s="10" t="s">
        <v>2999</v>
      </c>
      <c r="AE182" s="10" t="s">
        <v>2999</v>
      </c>
      <c r="AF182" s="10" t="s">
        <v>2998</v>
      </c>
      <c r="AG182" s="10" t="s">
        <v>2998</v>
      </c>
      <c r="AH182" s="10" t="s">
        <v>2998</v>
      </c>
      <c r="AI182" s="10" t="s">
        <v>2998</v>
      </c>
      <c r="CJ182" s="10" t="s">
        <v>106</v>
      </c>
      <c r="CL182" s="10" t="s">
        <v>3003</v>
      </c>
      <c r="CM182" s="10" t="s">
        <v>422</v>
      </c>
      <c r="CQ182" s="10" t="s">
        <v>3000</v>
      </c>
      <c r="CR182" s="10" t="s">
        <v>422</v>
      </c>
      <c r="CV182" s="10" t="s">
        <v>3013</v>
      </c>
      <c r="CW182" s="10" t="s">
        <v>106</v>
      </c>
      <c r="CY182" s="10" t="s">
        <v>3004</v>
      </c>
      <c r="DL182" s="10" t="s">
        <v>1684</v>
      </c>
      <c r="DM182" s="10">
        <v>89681501</v>
      </c>
      <c r="DN182" s="10" t="s">
        <v>1681</v>
      </c>
      <c r="DO182" s="10" t="s">
        <v>1685</v>
      </c>
      <c r="DQ182" s="10">
        <v>181</v>
      </c>
    </row>
    <row r="183" spans="1:121" hidden="1" x14ac:dyDescent="0.3">
      <c r="A183" s="10" t="s">
        <v>1687</v>
      </c>
      <c r="B183" s="10" t="s">
        <v>1688</v>
      </c>
      <c r="C183" s="10" t="s">
        <v>1421</v>
      </c>
      <c r="D183" s="10" t="s">
        <v>3115</v>
      </c>
      <c r="E183" s="10" t="s">
        <v>119</v>
      </c>
      <c r="G183" s="10" t="s">
        <v>1421</v>
      </c>
      <c r="H183" s="10" t="s">
        <v>2415</v>
      </c>
      <c r="I183" s="10" t="s">
        <v>120</v>
      </c>
      <c r="J183" s="10" t="s">
        <v>2573</v>
      </c>
      <c r="K183" s="10" t="s">
        <v>120</v>
      </c>
      <c r="M183" s="10" t="s">
        <v>1689</v>
      </c>
      <c r="N183" s="10" t="s">
        <v>2998</v>
      </c>
      <c r="O183" s="10" t="s">
        <v>2998</v>
      </c>
      <c r="P183" s="10" t="s">
        <v>2998</v>
      </c>
      <c r="Q183" s="10" t="s">
        <v>2998</v>
      </c>
      <c r="R183" s="10" t="s">
        <v>2998</v>
      </c>
      <c r="S183" s="10" t="s">
        <v>2998</v>
      </c>
      <c r="T183" s="10" t="s">
        <v>2998</v>
      </c>
      <c r="U183" s="10" t="s">
        <v>2998</v>
      </c>
      <c r="V183" s="10" t="s">
        <v>2998</v>
      </c>
      <c r="W183" s="10" t="s">
        <v>2998</v>
      </c>
      <c r="X183" s="10" t="s">
        <v>2998</v>
      </c>
      <c r="Y183" s="10" t="s">
        <v>2998</v>
      </c>
      <c r="Z183" s="10" t="s">
        <v>2998</v>
      </c>
      <c r="AA183" s="10" t="s">
        <v>2998</v>
      </c>
      <c r="AB183" s="10" t="s">
        <v>2999</v>
      </c>
      <c r="AC183" s="10" t="s">
        <v>2998</v>
      </c>
      <c r="AD183" s="10" t="s">
        <v>2999</v>
      </c>
      <c r="AE183" s="10" t="s">
        <v>2999</v>
      </c>
      <c r="AF183" s="10" t="s">
        <v>2998</v>
      </c>
      <c r="AG183" s="10" t="s">
        <v>2998</v>
      </c>
      <c r="AH183" s="10" t="s">
        <v>2998</v>
      </c>
      <c r="AI183" s="10" t="s">
        <v>2998</v>
      </c>
      <c r="CJ183" s="10" t="s">
        <v>106</v>
      </c>
      <c r="CL183" s="10" t="s">
        <v>3003</v>
      </c>
      <c r="CR183" s="10" t="s">
        <v>422</v>
      </c>
      <c r="CV183" s="10" t="s">
        <v>3000</v>
      </c>
      <c r="CW183" s="10" t="s">
        <v>106</v>
      </c>
      <c r="CY183" s="10" t="s">
        <v>3004</v>
      </c>
      <c r="DL183" s="10" t="s">
        <v>1690</v>
      </c>
      <c r="DM183" s="10">
        <v>89681526</v>
      </c>
      <c r="DN183" s="10" t="s">
        <v>1686</v>
      </c>
      <c r="DO183" s="10" t="s">
        <v>1691</v>
      </c>
      <c r="DQ183" s="10">
        <v>182</v>
      </c>
    </row>
    <row r="184" spans="1:121" hidden="1" x14ac:dyDescent="0.3">
      <c r="A184" s="10" t="s">
        <v>1693</v>
      </c>
      <c r="B184" s="10" t="s">
        <v>1694</v>
      </c>
      <c r="C184" s="10" t="s">
        <v>1421</v>
      </c>
      <c r="D184" s="10" t="s">
        <v>3115</v>
      </c>
      <c r="E184" s="10" t="s">
        <v>119</v>
      </c>
      <c r="G184" s="10" t="s">
        <v>1421</v>
      </c>
      <c r="H184" s="10" t="s">
        <v>2415</v>
      </c>
      <c r="I184" s="10" t="s">
        <v>120</v>
      </c>
      <c r="J184" s="10" t="s">
        <v>2573</v>
      </c>
      <c r="K184" s="10" t="s">
        <v>120</v>
      </c>
      <c r="M184" s="10" t="s">
        <v>1695</v>
      </c>
      <c r="N184" s="10" t="s">
        <v>2998</v>
      </c>
      <c r="O184" s="10" t="s">
        <v>2998</v>
      </c>
      <c r="P184" s="10" t="s">
        <v>2998</v>
      </c>
      <c r="Q184" s="10" t="s">
        <v>2998</v>
      </c>
      <c r="R184" s="10" t="s">
        <v>2998</v>
      </c>
      <c r="S184" s="10" t="s">
        <v>2998</v>
      </c>
      <c r="T184" s="10" t="s">
        <v>2998</v>
      </c>
      <c r="U184" s="10" t="s">
        <v>2998</v>
      </c>
      <c r="V184" s="10" t="s">
        <v>2998</v>
      </c>
      <c r="W184" s="10" t="s">
        <v>2998</v>
      </c>
      <c r="X184" s="10" t="s">
        <v>2998</v>
      </c>
      <c r="Y184" s="10" t="s">
        <v>2998</v>
      </c>
      <c r="Z184" s="10" t="s">
        <v>2998</v>
      </c>
      <c r="AA184" s="10" t="s">
        <v>2999</v>
      </c>
      <c r="AB184" s="10" t="s">
        <v>2998</v>
      </c>
      <c r="AC184" s="10" t="s">
        <v>2998</v>
      </c>
      <c r="AD184" s="10" t="s">
        <v>2999</v>
      </c>
      <c r="AE184" s="10" t="s">
        <v>2998</v>
      </c>
      <c r="AF184" s="10" t="s">
        <v>2998</v>
      </c>
      <c r="AG184" s="10" t="s">
        <v>2998</v>
      </c>
      <c r="AH184" s="10" t="s">
        <v>2998</v>
      </c>
      <c r="AI184" s="10" t="s">
        <v>2998</v>
      </c>
      <c r="CJ184" s="10" t="s">
        <v>106</v>
      </c>
      <c r="CL184" s="10" t="s">
        <v>3003</v>
      </c>
      <c r="CM184" s="10" t="s">
        <v>422</v>
      </c>
      <c r="CQ184" s="10" t="s">
        <v>3000</v>
      </c>
      <c r="DL184" s="10" t="s">
        <v>168</v>
      </c>
      <c r="DM184" s="10">
        <v>89681546</v>
      </c>
      <c r="DN184" s="10" t="s">
        <v>1692</v>
      </c>
      <c r="DO184" s="10" t="s">
        <v>1696</v>
      </c>
      <c r="DQ184" s="10">
        <v>183</v>
      </c>
    </row>
    <row r="185" spans="1:121" hidden="1" x14ac:dyDescent="0.3">
      <c r="A185" s="10" t="s">
        <v>1698</v>
      </c>
      <c r="B185" s="10" t="s">
        <v>1699</v>
      </c>
      <c r="C185" s="10" t="s">
        <v>1421</v>
      </c>
      <c r="D185" s="10" t="s">
        <v>3115</v>
      </c>
      <c r="E185" s="10" t="s">
        <v>119</v>
      </c>
      <c r="G185" s="10" t="s">
        <v>1421</v>
      </c>
      <c r="H185" s="10" t="s">
        <v>2415</v>
      </c>
      <c r="I185" s="10" t="s">
        <v>120</v>
      </c>
      <c r="J185" s="10" t="s">
        <v>2573</v>
      </c>
      <c r="K185" s="10" t="s">
        <v>120</v>
      </c>
      <c r="M185" s="10" t="s">
        <v>128</v>
      </c>
      <c r="N185" s="10" t="s">
        <v>2998</v>
      </c>
      <c r="O185" s="10" t="s">
        <v>2998</v>
      </c>
      <c r="P185" s="10" t="s">
        <v>2998</v>
      </c>
      <c r="Q185" s="10" t="s">
        <v>2998</v>
      </c>
      <c r="R185" s="10" t="s">
        <v>2998</v>
      </c>
      <c r="S185" s="10" t="s">
        <v>2998</v>
      </c>
      <c r="T185" s="10" t="s">
        <v>2998</v>
      </c>
      <c r="U185" s="10" t="s">
        <v>2998</v>
      </c>
      <c r="V185" s="10" t="s">
        <v>2998</v>
      </c>
      <c r="W185" s="10" t="s">
        <v>2998</v>
      </c>
      <c r="X185" s="10" t="s">
        <v>2998</v>
      </c>
      <c r="Y185" s="10" t="s">
        <v>2998</v>
      </c>
      <c r="Z185" s="10" t="s">
        <v>2998</v>
      </c>
      <c r="AA185" s="10" t="s">
        <v>2998</v>
      </c>
      <c r="AB185" s="10" t="s">
        <v>2998</v>
      </c>
      <c r="AC185" s="10" t="s">
        <v>2998</v>
      </c>
      <c r="AD185" s="10" t="s">
        <v>2999</v>
      </c>
      <c r="AE185" s="10" t="s">
        <v>2998</v>
      </c>
      <c r="AF185" s="10" t="s">
        <v>2998</v>
      </c>
      <c r="AG185" s="10" t="s">
        <v>2998</v>
      </c>
      <c r="AH185" s="10" t="s">
        <v>2998</v>
      </c>
      <c r="AI185" s="10" t="s">
        <v>2998</v>
      </c>
      <c r="CJ185" s="10" t="s">
        <v>106</v>
      </c>
      <c r="CL185" s="10" t="s">
        <v>3003</v>
      </c>
      <c r="DL185" s="10" t="s">
        <v>1700</v>
      </c>
      <c r="DM185" s="10">
        <v>89681589</v>
      </c>
      <c r="DN185" s="10" t="s">
        <v>1697</v>
      </c>
      <c r="DO185" s="10" t="s">
        <v>1701</v>
      </c>
      <c r="DQ185" s="10">
        <v>184</v>
      </c>
    </row>
    <row r="186" spans="1:121" hidden="1" x14ac:dyDescent="0.3">
      <c r="A186" s="10" t="s">
        <v>1703</v>
      </c>
      <c r="B186" s="10" t="s">
        <v>1704</v>
      </c>
      <c r="C186" s="10" t="s">
        <v>1421</v>
      </c>
      <c r="D186" s="10" t="s">
        <v>3115</v>
      </c>
      <c r="E186" s="10" t="s">
        <v>119</v>
      </c>
      <c r="G186" s="10" t="s">
        <v>1421</v>
      </c>
      <c r="H186" s="10" t="s">
        <v>2415</v>
      </c>
      <c r="I186" s="10" t="s">
        <v>120</v>
      </c>
      <c r="J186" s="10" t="s">
        <v>2573</v>
      </c>
      <c r="K186" s="10" t="s">
        <v>120</v>
      </c>
      <c r="M186" s="10" t="s">
        <v>111</v>
      </c>
      <c r="N186" s="10" t="s">
        <v>2998</v>
      </c>
      <c r="O186" s="10" t="s">
        <v>2998</v>
      </c>
      <c r="P186" s="10" t="s">
        <v>2998</v>
      </c>
      <c r="Q186" s="10" t="s">
        <v>2998</v>
      </c>
      <c r="R186" s="10" t="s">
        <v>2998</v>
      </c>
      <c r="S186" s="10" t="s">
        <v>2998</v>
      </c>
      <c r="T186" s="10" t="s">
        <v>2998</v>
      </c>
      <c r="U186" s="10" t="s">
        <v>2998</v>
      </c>
      <c r="V186" s="10" t="s">
        <v>2998</v>
      </c>
      <c r="W186" s="10" t="s">
        <v>2998</v>
      </c>
      <c r="X186" s="10" t="s">
        <v>2998</v>
      </c>
      <c r="Y186" s="10" t="s">
        <v>2998</v>
      </c>
      <c r="Z186" s="10" t="s">
        <v>2998</v>
      </c>
      <c r="AA186" s="10" t="s">
        <v>2998</v>
      </c>
      <c r="AB186" s="10" t="s">
        <v>2998</v>
      </c>
      <c r="AC186" s="10" t="s">
        <v>2999</v>
      </c>
      <c r="AD186" s="10" t="s">
        <v>2998</v>
      </c>
      <c r="AE186" s="10" t="s">
        <v>2998</v>
      </c>
      <c r="AF186" s="10" t="s">
        <v>2998</v>
      </c>
      <c r="AG186" s="10" t="s">
        <v>2998</v>
      </c>
      <c r="AH186" s="10" t="s">
        <v>2998</v>
      </c>
      <c r="AI186" s="10" t="s">
        <v>2998</v>
      </c>
      <c r="BW186" s="10" t="s">
        <v>106</v>
      </c>
      <c r="BY186" s="10" t="s">
        <v>3024</v>
      </c>
      <c r="DL186" s="10" t="s">
        <v>1705</v>
      </c>
      <c r="DM186" s="10">
        <v>89681616</v>
      </c>
      <c r="DN186" s="10" t="s">
        <v>1702</v>
      </c>
      <c r="DO186" s="10" t="s">
        <v>1706</v>
      </c>
      <c r="DQ186" s="10">
        <v>185</v>
      </c>
    </row>
    <row r="187" spans="1:121" hidden="1" x14ac:dyDescent="0.3">
      <c r="A187" s="10" t="s">
        <v>1708</v>
      </c>
      <c r="B187" s="10" t="s">
        <v>1709</v>
      </c>
      <c r="C187" s="10" t="s">
        <v>1421</v>
      </c>
      <c r="D187" s="10" t="s">
        <v>3115</v>
      </c>
      <c r="E187" s="10" t="s">
        <v>119</v>
      </c>
      <c r="G187" s="10" t="s">
        <v>1421</v>
      </c>
      <c r="H187" s="10" t="s">
        <v>2415</v>
      </c>
      <c r="I187" s="10" t="s">
        <v>120</v>
      </c>
      <c r="J187" s="10" t="s">
        <v>2573</v>
      </c>
      <c r="K187" s="10" t="s">
        <v>120</v>
      </c>
      <c r="M187" s="10" t="s">
        <v>111</v>
      </c>
      <c r="N187" s="10" t="s">
        <v>2998</v>
      </c>
      <c r="O187" s="10" t="s">
        <v>2998</v>
      </c>
      <c r="P187" s="10" t="s">
        <v>2998</v>
      </c>
      <c r="Q187" s="10" t="s">
        <v>2998</v>
      </c>
      <c r="R187" s="10" t="s">
        <v>2998</v>
      </c>
      <c r="S187" s="10" t="s">
        <v>2998</v>
      </c>
      <c r="T187" s="10" t="s">
        <v>2998</v>
      </c>
      <c r="U187" s="10" t="s">
        <v>2998</v>
      </c>
      <c r="V187" s="10" t="s">
        <v>2998</v>
      </c>
      <c r="W187" s="10" t="s">
        <v>2998</v>
      </c>
      <c r="X187" s="10" t="s">
        <v>2998</v>
      </c>
      <c r="Y187" s="10" t="s">
        <v>2998</v>
      </c>
      <c r="Z187" s="10" t="s">
        <v>2998</v>
      </c>
      <c r="AA187" s="10" t="s">
        <v>2998</v>
      </c>
      <c r="AB187" s="10" t="s">
        <v>2998</v>
      </c>
      <c r="AC187" s="10" t="s">
        <v>2999</v>
      </c>
      <c r="AD187" s="10" t="s">
        <v>2998</v>
      </c>
      <c r="AE187" s="10" t="s">
        <v>2998</v>
      </c>
      <c r="AF187" s="10" t="s">
        <v>2998</v>
      </c>
      <c r="AG187" s="10" t="s">
        <v>2998</v>
      </c>
      <c r="AH187" s="10" t="s">
        <v>2998</v>
      </c>
      <c r="AI187" s="10" t="s">
        <v>2998</v>
      </c>
      <c r="BW187" s="10" t="s">
        <v>106</v>
      </c>
      <c r="BY187" s="10" t="s">
        <v>3024</v>
      </c>
      <c r="DL187" s="10" t="s">
        <v>1710</v>
      </c>
      <c r="DM187" s="10">
        <v>89681647</v>
      </c>
      <c r="DN187" s="10" t="s">
        <v>1707</v>
      </c>
      <c r="DO187" s="10" t="s">
        <v>1711</v>
      </c>
      <c r="DQ187" s="10">
        <v>186</v>
      </c>
    </row>
    <row r="188" spans="1:121" hidden="1" x14ac:dyDescent="0.3">
      <c r="A188" s="10" t="s">
        <v>1713</v>
      </c>
      <c r="B188" s="10" t="s">
        <v>1714</v>
      </c>
      <c r="C188" s="10" t="s">
        <v>1421</v>
      </c>
      <c r="D188" s="10" t="s">
        <v>3115</v>
      </c>
      <c r="E188" s="10" t="s">
        <v>119</v>
      </c>
      <c r="G188" s="10" t="s">
        <v>1421</v>
      </c>
      <c r="H188" s="10" t="s">
        <v>2415</v>
      </c>
      <c r="I188" s="10" t="s">
        <v>120</v>
      </c>
      <c r="J188" s="10" t="s">
        <v>2573</v>
      </c>
      <c r="K188" s="10" t="s">
        <v>120</v>
      </c>
      <c r="M188" s="10" t="s">
        <v>111</v>
      </c>
      <c r="N188" s="10" t="s">
        <v>2998</v>
      </c>
      <c r="O188" s="10" t="s">
        <v>2998</v>
      </c>
      <c r="P188" s="10" t="s">
        <v>2998</v>
      </c>
      <c r="Q188" s="10" t="s">
        <v>2998</v>
      </c>
      <c r="R188" s="10" t="s">
        <v>2998</v>
      </c>
      <c r="S188" s="10" t="s">
        <v>2998</v>
      </c>
      <c r="T188" s="10" t="s">
        <v>2998</v>
      </c>
      <c r="U188" s="10" t="s">
        <v>2998</v>
      </c>
      <c r="V188" s="10" t="s">
        <v>2998</v>
      </c>
      <c r="W188" s="10" t="s">
        <v>2998</v>
      </c>
      <c r="X188" s="10" t="s">
        <v>2998</v>
      </c>
      <c r="Y188" s="10" t="s">
        <v>2998</v>
      </c>
      <c r="Z188" s="10" t="s">
        <v>2998</v>
      </c>
      <c r="AA188" s="10" t="s">
        <v>2998</v>
      </c>
      <c r="AB188" s="10" t="s">
        <v>2998</v>
      </c>
      <c r="AC188" s="10" t="s">
        <v>2999</v>
      </c>
      <c r="AD188" s="10" t="s">
        <v>2998</v>
      </c>
      <c r="AE188" s="10" t="s">
        <v>2998</v>
      </c>
      <c r="AF188" s="10" t="s">
        <v>2998</v>
      </c>
      <c r="AG188" s="10" t="s">
        <v>2998</v>
      </c>
      <c r="AH188" s="10" t="s">
        <v>2998</v>
      </c>
      <c r="AI188" s="10" t="s">
        <v>2998</v>
      </c>
      <c r="BW188" s="10" t="s">
        <v>106</v>
      </c>
      <c r="BY188" s="10" t="s">
        <v>3024</v>
      </c>
      <c r="DL188" s="10" t="s">
        <v>1715</v>
      </c>
      <c r="DM188" s="10">
        <v>89681669</v>
      </c>
      <c r="DN188" s="10" t="s">
        <v>1712</v>
      </c>
      <c r="DO188" s="10" t="s">
        <v>1716</v>
      </c>
      <c r="DQ188" s="10">
        <v>187</v>
      </c>
    </row>
    <row r="189" spans="1:121" hidden="1" x14ac:dyDescent="0.3">
      <c r="A189" s="10" t="s">
        <v>1718</v>
      </c>
      <c r="B189" s="10" t="s">
        <v>1719</v>
      </c>
      <c r="C189" s="10" t="s">
        <v>1421</v>
      </c>
      <c r="D189" s="10" t="s">
        <v>3115</v>
      </c>
      <c r="E189" s="10" t="s">
        <v>119</v>
      </c>
      <c r="G189" s="10" t="s">
        <v>1421</v>
      </c>
      <c r="H189" s="10" t="s">
        <v>2415</v>
      </c>
      <c r="I189" s="10" t="s">
        <v>120</v>
      </c>
      <c r="J189" s="10" t="s">
        <v>2573</v>
      </c>
      <c r="K189" s="10" t="s">
        <v>120</v>
      </c>
      <c r="M189" s="10" t="s">
        <v>111</v>
      </c>
      <c r="N189" s="10" t="s">
        <v>2998</v>
      </c>
      <c r="O189" s="10" t="s">
        <v>2998</v>
      </c>
      <c r="P189" s="10" t="s">
        <v>2998</v>
      </c>
      <c r="Q189" s="10" t="s">
        <v>2998</v>
      </c>
      <c r="R189" s="10" t="s">
        <v>2998</v>
      </c>
      <c r="S189" s="10" t="s">
        <v>2998</v>
      </c>
      <c r="T189" s="10" t="s">
        <v>2998</v>
      </c>
      <c r="U189" s="10" t="s">
        <v>2998</v>
      </c>
      <c r="V189" s="10" t="s">
        <v>2998</v>
      </c>
      <c r="W189" s="10" t="s">
        <v>2998</v>
      </c>
      <c r="X189" s="10" t="s">
        <v>2998</v>
      </c>
      <c r="Y189" s="10" t="s">
        <v>2998</v>
      </c>
      <c r="Z189" s="10" t="s">
        <v>2998</v>
      </c>
      <c r="AA189" s="10" t="s">
        <v>2998</v>
      </c>
      <c r="AB189" s="10" t="s">
        <v>2998</v>
      </c>
      <c r="AC189" s="10" t="s">
        <v>2999</v>
      </c>
      <c r="AD189" s="10" t="s">
        <v>2998</v>
      </c>
      <c r="AE189" s="10" t="s">
        <v>2998</v>
      </c>
      <c r="AF189" s="10" t="s">
        <v>2998</v>
      </c>
      <c r="AG189" s="10" t="s">
        <v>2998</v>
      </c>
      <c r="AH189" s="10" t="s">
        <v>2998</v>
      </c>
      <c r="AI189" s="10" t="s">
        <v>2998</v>
      </c>
      <c r="BW189" s="10" t="s">
        <v>106</v>
      </c>
      <c r="BY189" s="10" t="s">
        <v>3024</v>
      </c>
      <c r="DL189" s="10" t="s">
        <v>168</v>
      </c>
      <c r="DM189" s="10">
        <v>89681692</v>
      </c>
      <c r="DN189" s="10" t="s">
        <v>1717</v>
      </c>
      <c r="DO189" s="10" t="s">
        <v>1720</v>
      </c>
      <c r="DQ189" s="10">
        <v>188</v>
      </c>
    </row>
    <row r="190" spans="1:121" hidden="1" x14ac:dyDescent="0.3">
      <c r="A190" s="10" t="s">
        <v>1722</v>
      </c>
      <c r="B190" s="10" t="s">
        <v>1723</v>
      </c>
      <c r="C190" s="10" t="s">
        <v>1421</v>
      </c>
      <c r="D190" s="10" t="s">
        <v>3115</v>
      </c>
      <c r="E190" s="10" t="s">
        <v>119</v>
      </c>
      <c r="G190" s="10" t="s">
        <v>1421</v>
      </c>
      <c r="H190" s="10" t="s">
        <v>2415</v>
      </c>
      <c r="I190" s="10" t="s">
        <v>120</v>
      </c>
      <c r="J190" s="10" t="s">
        <v>2573</v>
      </c>
      <c r="K190" s="10" t="s">
        <v>120</v>
      </c>
      <c r="M190" s="10" t="s">
        <v>111</v>
      </c>
      <c r="N190" s="10" t="s">
        <v>2998</v>
      </c>
      <c r="O190" s="10" t="s">
        <v>2998</v>
      </c>
      <c r="P190" s="10" t="s">
        <v>2998</v>
      </c>
      <c r="Q190" s="10" t="s">
        <v>2998</v>
      </c>
      <c r="R190" s="10" t="s">
        <v>2998</v>
      </c>
      <c r="S190" s="10" t="s">
        <v>2998</v>
      </c>
      <c r="T190" s="10" t="s">
        <v>2998</v>
      </c>
      <c r="U190" s="10" t="s">
        <v>2998</v>
      </c>
      <c r="V190" s="10" t="s">
        <v>2998</v>
      </c>
      <c r="W190" s="10" t="s">
        <v>2998</v>
      </c>
      <c r="X190" s="10" t="s">
        <v>2998</v>
      </c>
      <c r="Y190" s="10" t="s">
        <v>2998</v>
      </c>
      <c r="Z190" s="10" t="s">
        <v>2998</v>
      </c>
      <c r="AA190" s="10" t="s">
        <v>2998</v>
      </c>
      <c r="AB190" s="10" t="s">
        <v>2998</v>
      </c>
      <c r="AC190" s="10" t="s">
        <v>2999</v>
      </c>
      <c r="AD190" s="10" t="s">
        <v>2998</v>
      </c>
      <c r="AE190" s="10" t="s">
        <v>2998</v>
      </c>
      <c r="AF190" s="10" t="s">
        <v>2998</v>
      </c>
      <c r="AG190" s="10" t="s">
        <v>2998</v>
      </c>
      <c r="AH190" s="10" t="s">
        <v>2998</v>
      </c>
      <c r="AI190" s="10" t="s">
        <v>2998</v>
      </c>
      <c r="BW190" s="10" t="s">
        <v>106</v>
      </c>
      <c r="BY190" s="10" t="s">
        <v>3024</v>
      </c>
      <c r="DL190" s="10" t="s">
        <v>1724</v>
      </c>
      <c r="DM190" s="10">
        <v>89681700</v>
      </c>
      <c r="DN190" s="10" t="s">
        <v>1721</v>
      </c>
      <c r="DO190" s="10" t="s">
        <v>1725</v>
      </c>
      <c r="DQ190" s="10">
        <v>189</v>
      </c>
    </row>
    <row r="191" spans="1:121" hidden="1" x14ac:dyDescent="0.3">
      <c r="A191" s="10" t="s">
        <v>1727</v>
      </c>
      <c r="B191" s="10" t="s">
        <v>1728</v>
      </c>
      <c r="C191" s="10" t="s">
        <v>1421</v>
      </c>
      <c r="D191" s="10" t="s">
        <v>3115</v>
      </c>
      <c r="E191" s="10" t="s">
        <v>119</v>
      </c>
      <c r="G191" s="10" t="s">
        <v>1421</v>
      </c>
      <c r="H191" s="10" t="s">
        <v>2415</v>
      </c>
      <c r="I191" s="10" t="s">
        <v>120</v>
      </c>
      <c r="J191" s="10" t="s">
        <v>2573</v>
      </c>
      <c r="K191" s="10" t="s">
        <v>120</v>
      </c>
      <c r="M191" s="10" t="s">
        <v>122</v>
      </c>
      <c r="N191" s="10" t="s">
        <v>2998</v>
      </c>
      <c r="O191" s="10" t="s">
        <v>2999</v>
      </c>
      <c r="P191" s="10" t="s">
        <v>2998</v>
      </c>
      <c r="Q191" s="10" t="s">
        <v>2998</v>
      </c>
      <c r="R191" s="10" t="s">
        <v>2998</v>
      </c>
      <c r="S191" s="10" t="s">
        <v>2998</v>
      </c>
      <c r="T191" s="10" t="s">
        <v>2998</v>
      </c>
      <c r="U191" s="10" t="s">
        <v>2998</v>
      </c>
      <c r="V191" s="10" t="s">
        <v>2998</v>
      </c>
      <c r="W191" s="10" t="s">
        <v>2998</v>
      </c>
      <c r="X191" s="10" t="s">
        <v>2998</v>
      </c>
      <c r="Y191" s="10" t="s">
        <v>2998</v>
      </c>
      <c r="Z191" s="10" t="s">
        <v>2998</v>
      </c>
      <c r="AA191" s="10" t="s">
        <v>2998</v>
      </c>
      <c r="AB191" s="10" t="s">
        <v>2998</v>
      </c>
      <c r="AC191" s="10" t="s">
        <v>2998</v>
      </c>
      <c r="AD191" s="10" t="s">
        <v>2998</v>
      </c>
      <c r="AE191" s="10" t="s">
        <v>2998</v>
      </c>
      <c r="AF191" s="10" t="s">
        <v>2998</v>
      </c>
      <c r="AG191" s="10" t="s">
        <v>2998</v>
      </c>
      <c r="AH191" s="10" t="s">
        <v>2998</v>
      </c>
      <c r="AI191" s="10" t="s">
        <v>2999</v>
      </c>
      <c r="AM191" s="10" t="s">
        <v>106</v>
      </c>
      <c r="AO191" s="10" t="s">
        <v>3003</v>
      </c>
      <c r="DI191" s="10" t="s">
        <v>106</v>
      </c>
      <c r="DK191" s="10" t="s">
        <v>3018</v>
      </c>
      <c r="DL191" s="10" t="s">
        <v>1729</v>
      </c>
      <c r="DM191" s="10">
        <v>89681712</v>
      </c>
      <c r="DN191" s="10" t="s">
        <v>1726</v>
      </c>
      <c r="DO191" s="10" t="s">
        <v>1730</v>
      </c>
      <c r="DQ191" s="10">
        <v>190</v>
      </c>
    </row>
    <row r="192" spans="1:121" hidden="1" x14ac:dyDescent="0.3">
      <c r="A192" s="10" t="s">
        <v>1732</v>
      </c>
      <c r="B192" s="10" t="s">
        <v>1733</v>
      </c>
      <c r="C192" s="10" t="s">
        <v>1421</v>
      </c>
      <c r="D192" s="10" t="s">
        <v>3115</v>
      </c>
      <c r="E192" s="10" t="s">
        <v>119</v>
      </c>
      <c r="G192" s="10" t="s">
        <v>1421</v>
      </c>
      <c r="H192" s="10" t="s">
        <v>2415</v>
      </c>
      <c r="I192" s="10" t="s">
        <v>120</v>
      </c>
      <c r="J192" s="10" t="s">
        <v>2573</v>
      </c>
      <c r="K192" s="10" t="s">
        <v>120</v>
      </c>
      <c r="M192" s="10" t="s">
        <v>122</v>
      </c>
      <c r="N192" s="10" t="s">
        <v>2998</v>
      </c>
      <c r="O192" s="10" t="s">
        <v>2999</v>
      </c>
      <c r="P192" s="10" t="s">
        <v>2998</v>
      </c>
      <c r="Q192" s="10" t="s">
        <v>2998</v>
      </c>
      <c r="R192" s="10" t="s">
        <v>2998</v>
      </c>
      <c r="S192" s="10" t="s">
        <v>2998</v>
      </c>
      <c r="T192" s="10" t="s">
        <v>2998</v>
      </c>
      <c r="U192" s="10" t="s">
        <v>2998</v>
      </c>
      <c r="V192" s="10" t="s">
        <v>2998</v>
      </c>
      <c r="W192" s="10" t="s">
        <v>2998</v>
      </c>
      <c r="X192" s="10" t="s">
        <v>2998</v>
      </c>
      <c r="Y192" s="10" t="s">
        <v>2998</v>
      </c>
      <c r="Z192" s="10" t="s">
        <v>2998</v>
      </c>
      <c r="AA192" s="10" t="s">
        <v>2998</v>
      </c>
      <c r="AB192" s="10" t="s">
        <v>2998</v>
      </c>
      <c r="AC192" s="10" t="s">
        <v>2998</v>
      </c>
      <c r="AD192" s="10" t="s">
        <v>2998</v>
      </c>
      <c r="AE192" s="10" t="s">
        <v>2998</v>
      </c>
      <c r="AF192" s="10" t="s">
        <v>2998</v>
      </c>
      <c r="AG192" s="10" t="s">
        <v>2998</v>
      </c>
      <c r="AH192" s="10" t="s">
        <v>2998</v>
      </c>
      <c r="AI192" s="10" t="s">
        <v>2999</v>
      </c>
      <c r="AM192" s="10" t="s">
        <v>106</v>
      </c>
      <c r="AO192" s="10" t="s">
        <v>3003</v>
      </c>
      <c r="DI192" s="10" t="s">
        <v>106</v>
      </c>
      <c r="DK192" s="10" t="s">
        <v>3018</v>
      </c>
      <c r="DL192" s="10" t="s">
        <v>1734</v>
      </c>
      <c r="DM192" s="10">
        <v>89681718</v>
      </c>
      <c r="DN192" s="10" t="s">
        <v>1731</v>
      </c>
      <c r="DO192" s="10" t="s">
        <v>1735</v>
      </c>
      <c r="DQ192" s="10">
        <v>191</v>
      </c>
    </row>
    <row r="193" spans="1:121" hidden="1" x14ac:dyDescent="0.3">
      <c r="A193" s="10" t="s">
        <v>1737</v>
      </c>
      <c r="B193" s="10" t="s">
        <v>1738</v>
      </c>
      <c r="C193" s="10" t="s">
        <v>1421</v>
      </c>
      <c r="D193" s="10" t="s">
        <v>3115</v>
      </c>
      <c r="E193" s="10" t="s">
        <v>119</v>
      </c>
      <c r="G193" s="10" t="s">
        <v>1421</v>
      </c>
      <c r="H193" s="10" t="s">
        <v>2415</v>
      </c>
      <c r="I193" s="10" t="s">
        <v>120</v>
      </c>
      <c r="J193" s="10" t="s">
        <v>2573</v>
      </c>
      <c r="K193" s="10" t="s">
        <v>120</v>
      </c>
      <c r="M193" s="10" t="s">
        <v>122</v>
      </c>
      <c r="N193" s="10" t="s">
        <v>2998</v>
      </c>
      <c r="O193" s="10" t="s">
        <v>2999</v>
      </c>
      <c r="P193" s="10" t="s">
        <v>2998</v>
      </c>
      <c r="Q193" s="10" t="s">
        <v>2998</v>
      </c>
      <c r="R193" s="10" t="s">
        <v>2998</v>
      </c>
      <c r="S193" s="10" t="s">
        <v>2998</v>
      </c>
      <c r="T193" s="10" t="s">
        <v>2998</v>
      </c>
      <c r="U193" s="10" t="s">
        <v>2998</v>
      </c>
      <c r="V193" s="10" t="s">
        <v>2998</v>
      </c>
      <c r="W193" s="10" t="s">
        <v>2998</v>
      </c>
      <c r="X193" s="10" t="s">
        <v>2998</v>
      </c>
      <c r="Y193" s="10" t="s">
        <v>2998</v>
      </c>
      <c r="Z193" s="10" t="s">
        <v>2998</v>
      </c>
      <c r="AA193" s="10" t="s">
        <v>2998</v>
      </c>
      <c r="AB193" s="10" t="s">
        <v>2998</v>
      </c>
      <c r="AC193" s="10" t="s">
        <v>2998</v>
      </c>
      <c r="AD193" s="10" t="s">
        <v>2998</v>
      </c>
      <c r="AE193" s="10" t="s">
        <v>2998</v>
      </c>
      <c r="AF193" s="10" t="s">
        <v>2998</v>
      </c>
      <c r="AG193" s="10" t="s">
        <v>2998</v>
      </c>
      <c r="AH193" s="10" t="s">
        <v>2998</v>
      </c>
      <c r="AI193" s="10" t="s">
        <v>2999</v>
      </c>
      <c r="AM193" s="10" t="s">
        <v>106</v>
      </c>
      <c r="AO193" s="10" t="s">
        <v>3003</v>
      </c>
      <c r="DI193" s="10" t="s">
        <v>106</v>
      </c>
      <c r="DK193" s="10" t="s">
        <v>3018</v>
      </c>
      <c r="DL193" s="10" t="s">
        <v>1739</v>
      </c>
      <c r="DM193" s="10">
        <v>89681733</v>
      </c>
      <c r="DN193" s="10" t="s">
        <v>1736</v>
      </c>
      <c r="DO193" s="10" t="s">
        <v>1740</v>
      </c>
      <c r="DQ193" s="10">
        <v>192</v>
      </c>
    </row>
    <row r="194" spans="1:121" hidden="1" x14ac:dyDescent="0.3">
      <c r="A194" s="10" t="s">
        <v>1742</v>
      </c>
      <c r="B194" s="10" t="s">
        <v>1743</v>
      </c>
      <c r="C194" s="10" t="s">
        <v>1421</v>
      </c>
      <c r="D194" s="10" t="s">
        <v>3115</v>
      </c>
      <c r="E194" s="10" t="s">
        <v>119</v>
      </c>
      <c r="G194" s="10" t="s">
        <v>1421</v>
      </c>
      <c r="H194" s="10" t="s">
        <v>2415</v>
      </c>
      <c r="I194" s="10" t="s">
        <v>120</v>
      </c>
      <c r="J194" s="10" t="s">
        <v>2573</v>
      </c>
      <c r="K194" s="10" t="s">
        <v>120</v>
      </c>
      <c r="M194" s="10" t="s">
        <v>122</v>
      </c>
      <c r="N194" s="10" t="s">
        <v>2998</v>
      </c>
      <c r="O194" s="10" t="s">
        <v>2999</v>
      </c>
      <c r="P194" s="10" t="s">
        <v>2998</v>
      </c>
      <c r="Q194" s="10" t="s">
        <v>2998</v>
      </c>
      <c r="R194" s="10" t="s">
        <v>2998</v>
      </c>
      <c r="S194" s="10" t="s">
        <v>2998</v>
      </c>
      <c r="T194" s="10" t="s">
        <v>2998</v>
      </c>
      <c r="U194" s="10" t="s">
        <v>2998</v>
      </c>
      <c r="V194" s="10" t="s">
        <v>2998</v>
      </c>
      <c r="W194" s="10" t="s">
        <v>2998</v>
      </c>
      <c r="X194" s="10" t="s">
        <v>2998</v>
      </c>
      <c r="Y194" s="10" t="s">
        <v>2998</v>
      </c>
      <c r="Z194" s="10" t="s">
        <v>2998</v>
      </c>
      <c r="AA194" s="10" t="s">
        <v>2998</v>
      </c>
      <c r="AB194" s="10" t="s">
        <v>2998</v>
      </c>
      <c r="AC194" s="10" t="s">
        <v>2998</v>
      </c>
      <c r="AD194" s="10" t="s">
        <v>2998</v>
      </c>
      <c r="AE194" s="10" t="s">
        <v>2998</v>
      </c>
      <c r="AF194" s="10" t="s">
        <v>2998</v>
      </c>
      <c r="AG194" s="10" t="s">
        <v>2998</v>
      </c>
      <c r="AH194" s="10" t="s">
        <v>2998</v>
      </c>
      <c r="AI194" s="10" t="s">
        <v>2999</v>
      </c>
      <c r="AM194" s="10" t="s">
        <v>106</v>
      </c>
      <c r="AO194" s="10" t="s">
        <v>3003</v>
      </c>
      <c r="DI194" s="10" t="s">
        <v>106</v>
      </c>
      <c r="DK194" s="10" t="s">
        <v>3018</v>
      </c>
      <c r="DL194" s="10" t="s">
        <v>168</v>
      </c>
      <c r="DM194" s="10">
        <v>89681740</v>
      </c>
      <c r="DN194" s="10" t="s">
        <v>1741</v>
      </c>
      <c r="DO194" s="10" t="s">
        <v>1744</v>
      </c>
      <c r="DQ194" s="10">
        <v>193</v>
      </c>
    </row>
    <row r="195" spans="1:121" hidden="1" x14ac:dyDescent="0.3">
      <c r="A195" s="10" t="s">
        <v>1746</v>
      </c>
      <c r="B195" s="10" t="s">
        <v>1747</v>
      </c>
      <c r="C195" s="10" t="s">
        <v>1421</v>
      </c>
      <c r="D195" s="10" t="s">
        <v>3115</v>
      </c>
      <c r="E195" s="10" t="s">
        <v>119</v>
      </c>
      <c r="G195" s="10" t="s">
        <v>1421</v>
      </c>
      <c r="H195" s="10" t="s">
        <v>2415</v>
      </c>
      <c r="I195" s="10" t="s">
        <v>120</v>
      </c>
      <c r="J195" s="10" t="s">
        <v>2573</v>
      </c>
      <c r="K195" s="10" t="s">
        <v>120</v>
      </c>
      <c r="M195" s="10" t="s">
        <v>122</v>
      </c>
      <c r="N195" s="10" t="s">
        <v>2998</v>
      </c>
      <c r="O195" s="10" t="s">
        <v>2999</v>
      </c>
      <c r="P195" s="10" t="s">
        <v>2998</v>
      </c>
      <c r="Q195" s="10" t="s">
        <v>2998</v>
      </c>
      <c r="R195" s="10" t="s">
        <v>2998</v>
      </c>
      <c r="S195" s="10" t="s">
        <v>2998</v>
      </c>
      <c r="T195" s="10" t="s">
        <v>2998</v>
      </c>
      <c r="U195" s="10" t="s">
        <v>2998</v>
      </c>
      <c r="V195" s="10" t="s">
        <v>2998</v>
      </c>
      <c r="W195" s="10" t="s">
        <v>2998</v>
      </c>
      <c r="X195" s="10" t="s">
        <v>2998</v>
      </c>
      <c r="Y195" s="10" t="s">
        <v>2998</v>
      </c>
      <c r="Z195" s="10" t="s">
        <v>2998</v>
      </c>
      <c r="AA195" s="10" t="s">
        <v>2998</v>
      </c>
      <c r="AB195" s="10" t="s">
        <v>2998</v>
      </c>
      <c r="AC195" s="10" t="s">
        <v>2998</v>
      </c>
      <c r="AD195" s="10" t="s">
        <v>2998</v>
      </c>
      <c r="AE195" s="10" t="s">
        <v>2998</v>
      </c>
      <c r="AF195" s="10" t="s">
        <v>2998</v>
      </c>
      <c r="AG195" s="10" t="s">
        <v>2998</v>
      </c>
      <c r="AH195" s="10" t="s">
        <v>2998</v>
      </c>
      <c r="AI195" s="10" t="s">
        <v>2999</v>
      </c>
      <c r="AM195" s="10" t="s">
        <v>106</v>
      </c>
      <c r="AO195" s="10" t="s">
        <v>3003</v>
      </c>
      <c r="DI195" s="10" t="s">
        <v>106</v>
      </c>
      <c r="DK195" s="10" t="s">
        <v>3018</v>
      </c>
      <c r="DL195" s="10" t="s">
        <v>168</v>
      </c>
      <c r="DM195" s="10">
        <v>89681746</v>
      </c>
      <c r="DN195" s="10" t="s">
        <v>1745</v>
      </c>
      <c r="DO195" s="10" t="s">
        <v>1748</v>
      </c>
      <c r="DQ195" s="10">
        <v>194</v>
      </c>
    </row>
    <row r="196" spans="1:121" hidden="1" x14ac:dyDescent="0.3">
      <c r="A196" s="10" t="s">
        <v>1750</v>
      </c>
      <c r="B196" s="10" t="s">
        <v>1751</v>
      </c>
      <c r="C196" s="10" t="s">
        <v>1421</v>
      </c>
      <c r="D196" s="10" t="s">
        <v>3115</v>
      </c>
      <c r="E196" s="10" t="s">
        <v>119</v>
      </c>
      <c r="G196" s="10" t="s">
        <v>1421</v>
      </c>
      <c r="H196" s="10" t="s">
        <v>2415</v>
      </c>
      <c r="I196" s="10" t="s">
        <v>120</v>
      </c>
      <c r="J196" s="10" t="s">
        <v>2573</v>
      </c>
      <c r="K196" s="10" t="s">
        <v>120</v>
      </c>
      <c r="M196" s="10" t="s">
        <v>137</v>
      </c>
      <c r="N196" s="10" t="s">
        <v>2998</v>
      </c>
      <c r="O196" s="10" t="s">
        <v>2998</v>
      </c>
      <c r="P196" s="10" t="s">
        <v>2999</v>
      </c>
      <c r="Q196" s="10" t="s">
        <v>2998</v>
      </c>
      <c r="R196" s="10" t="s">
        <v>2998</v>
      </c>
      <c r="S196" s="10" t="s">
        <v>2998</v>
      </c>
      <c r="T196" s="10" t="s">
        <v>2998</v>
      </c>
      <c r="U196" s="10" t="s">
        <v>2998</v>
      </c>
      <c r="V196" s="10" t="s">
        <v>2998</v>
      </c>
      <c r="W196" s="10" t="s">
        <v>2998</v>
      </c>
      <c r="X196" s="10" t="s">
        <v>2998</v>
      </c>
      <c r="Y196" s="10" t="s">
        <v>2998</v>
      </c>
      <c r="Z196" s="10" t="s">
        <v>2998</v>
      </c>
      <c r="AA196" s="10" t="s">
        <v>2998</v>
      </c>
      <c r="AB196" s="10" t="s">
        <v>2998</v>
      </c>
      <c r="AC196" s="10" t="s">
        <v>2998</v>
      </c>
      <c r="AD196" s="10" t="s">
        <v>2998</v>
      </c>
      <c r="AE196" s="10" t="s">
        <v>2998</v>
      </c>
      <c r="AF196" s="10" t="s">
        <v>2998</v>
      </c>
      <c r="AG196" s="10" t="s">
        <v>2998</v>
      </c>
      <c r="AH196" s="10" t="s">
        <v>2998</v>
      </c>
      <c r="AI196" s="10" t="s">
        <v>2998</v>
      </c>
      <c r="AP196" s="10" t="s">
        <v>106</v>
      </c>
      <c r="AR196" s="10" t="s">
        <v>3065</v>
      </c>
      <c r="DL196" s="10" t="s">
        <v>168</v>
      </c>
      <c r="DM196" s="10">
        <v>89681749</v>
      </c>
      <c r="DN196" s="10" t="s">
        <v>1749</v>
      </c>
      <c r="DO196" s="10" t="s">
        <v>1752</v>
      </c>
      <c r="DQ196" s="10">
        <v>195</v>
      </c>
    </row>
    <row r="197" spans="1:121" hidden="1" x14ac:dyDescent="0.3">
      <c r="A197" s="10" t="s">
        <v>1754</v>
      </c>
      <c r="B197" s="10" t="s">
        <v>1755</v>
      </c>
      <c r="C197" s="10" t="s">
        <v>1421</v>
      </c>
      <c r="D197" s="10" t="s">
        <v>3115</v>
      </c>
      <c r="E197" s="10" t="s">
        <v>119</v>
      </c>
      <c r="G197" s="10" t="s">
        <v>1421</v>
      </c>
      <c r="H197" s="10" t="s">
        <v>2415</v>
      </c>
      <c r="I197" s="10" t="s">
        <v>120</v>
      </c>
      <c r="J197" s="10" t="s">
        <v>2573</v>
      </c>
      <c r="K197" s="10" t="s">
        <v>120</v>
      </c>
      <c r="M197" s="10" t="s">
        <v>137</v>
      </c>
      <c r="N197" s="10" t="s">
        <v>2998</v>
      </c>
      <c r="O197" s="10" t="s">
        <v>2998</v>
      </c>
      <c r="P197" s="10" t="s">
        <v>2999</v>
      </c>
      <c r="Q197" s="10" t="s">
        <v>2998</v>
      </c>
      <c r="R197" s="10" t="s">
        <v>2998</v>
      </c>
      <c r="S197" s="10" t="s">
        <v>2998</v>
      </c>
      <c r="T197" s="10" t="s">
        <v>2998</v>
      </c>
      <c r="U197" s="10" t="s">
        <v>2998</v>
      </c>
      <c r="V197" s="10" t="s">
        <v>2998</v>
      </c>
      <c r="W197" s="10" t="s">
        <v>2998</v>
      </c>
      <c r="X197" s="10" t="s">
        <v>2998</v>
      </c>
      <c r="Y197" s="10" t="s">
        <v>2998</v>
      </c>
      <c r="Z197" s="10" t="s">
        <v>2998</v>
      </c>
      <c r="AA197" s="10" t="s">
        <v>2998</v>
      </c>
      <c r="AB197" s="10" t="s">
        <v>2998</v>
      </c>
      <c r="AC197" s="10" t="s">
        <v>2998</v>
      </c>
      <c r="AD197" s="10" t="s">
        <v>2998</v>
      </c>
      <c r="AE197" s="10" t="s">
        <v>2998</v>
      </c>
      <c r="AF197" s="10" t="s">
        <v>2998</v>
      </c>
      <c r="AG197" s="10" t="s">
        <v>2998</v>
      </c>
      <c r="AH197" s="10" t="s">
        <v>2998</v>
      </c>
      <c r="AI197" s="10" t="s">
        <v>2998</v>
      </c>
      <c r="AP197" s="10" t="s">
        <v>106</v>
      </c>
      <c r="AR197" s="10" t="s">
        <v>3047</v>
      </c>
      <c r="DL197" s="10" t="s">
        <v>168</v>
      </c>
      <c r="DM197" s="10">
        <v>89681757</v>
      </c>
      <c r="DN197" s="10" t="s">
        <v>1753</v>
      </c>
      <c r="DO197" s="10" t="s">
        <v>1756</v>
      </c>
      <c r="DQ197" s="10">
        <v>196</v>
      </c>
    </row>
    <row r="198" spans="1:121" hidden="1" x14ac:dyDescent="0.3">
      <c r="A198" s="10" t="s">
        <v>1758</v>
      </c>
      <c r="B198" s="10" t="s">
        <v>1759</v>
      </c>
      <c r="C198" s="10" t="s">
        <v>1421</v>
      </c>
      <c r="D198" s="10" t="s">
        <v>3115</v>
      </c>
      <c r="E198" s="10" t="s">
        <v>119</v>
      </c>
      <c r="G198" s="10" t="s">
        <v>1421</v>
      </c>
      <c r="H198" s="10" t="s">
        <v>2415</v>
      </c>
      <c r="I198" s="10" t="s">
        <v>120</v>
      </c>
      <c r="J198" s="10" t="s">
        <v>2573</v>
      </c>
      <c r="K198" s="10" t="s">
        <v>120</v>
      </c>
      <c r="M198" s="10" t="s">
        <v>137</v>
      </c>
      <c r="N198" s="10" t="s">
        <v>2998</v>
      </c>
      <c r="O198" s="10" t="s">
        <v>2998</v>
      </c>
      <c r="P198" s="10" t="s">
        <v>2999</v>
      </c>
      <c r="Q198" s="10" t="s">
        <v>2998</v>
      </c>
      <c r="R198" s="10" t="s">
        <v>2998</v>
      </c>
      <c r="S198" s="10" t="s">
        <v>2998</v>
      </c>
      <c r="T198" s="10" t="s">
        <v>2998</v>
      </c>
      <c r="U198" s="10" t="s">
        <v>2998</v>
      </c>
      <c r="V198" s="10" t="s">
        <v>2998</v>
      </c>
      <c r="W198" s="10" t="s">
        <v>2998</v>
      </c>
      <c r="X198" s="10" t="s">
        <v>2998</v>
      </c>
      <c r="Y198" s="10" t="s">
        <v>2998</v>
      </c>
      <c r="Z198" s="10" t="s">
        <v>2998</v>
      </c>
      <c r="AA198" s="10" t="s">
        <v>2998</v>
      </c>
      <c r="AB198" s="10" t="s">
        <v>2998</v>
      </c>
      <c r="AC198" s="10" t="s">
        <v>2998</v>
      </c>
      <c r="AD198" s="10" t="s">
        <v>2998</v>
      </c>
      <c r="AE198" s="10" t="s">
        <v>2998</v>
      </c>
      <c r="AF198" s="10" t="s">
        <v>2998</v>
      </c>
      <c r="AG198" s="10" t="s">
        <v>2998</v>
      </c>
      <c r="AH198" s="10" t="s">
        <v>2998</v>
      </c>
      <c r="AI198" s="10" t="s">
        <v>2998</v>
      </c>
      <c r="AP198" s="10" t="s">
        <v>106</v>
      </c>
      <c r="AR198" s="10" t="s">
        <v>3047</v>
      </c>
      <c r="DL198" s="10" t="s">
        <v>168</v>
      </c>
      <c r="DM198" s="10">
        <v>89681764</v>
      </c>
      <c r="DN198" s="10" t="s">
        <v>1757</v>
      </c>
      <c r="DO198" s="10" t="s">
        <v>1760</v>
      </c>
      <c r="DQ198" s="10">
        <v>197</v>
      </c>
    </row>
    <row r="199" spans="1:121" hidden="1" x14ac:dyDescent="0.3">
      <c r="A199" s="10" t="s">
        <v>1762</v>
      </c>
      <c r="B199" s="10" t="s">
        <v>1763</v>
      </c>
      <c r="C199" s="10" t="s">
        <v>1421</v>
      </c>
      <c r="D199" s="10" t="s">
        <v>3115</v>
      </c>
      <c r="E199" s="10" t="s">
        <v>119</v>
      </c>
      <c r="G199" s="10" t="s">
        <v>1421</v>
      </c>
      <c r="H199" s="10" t="s">
        <v>2415</v>
      </c>
      <c r="I199" s="10" t="s">
        <v>120</v>
      </c>
      <c r="J199" s="10" t="s">
        <v>2573</v>
      </c>
      <c r="K199" s="10" t="s">
        <v>120</v>
      </c>
      <c r="M199" s="10" t="s">
        <v>137</v>
      </c>
      <c r="N199" s="10" t="s">
        <v>2998</v>
      </c>
      <c r="O199" s="10" t="s">
        <v>2998</v>
      </c>
      <c r="P199" s="10" t="s">
        <v>2999</v>
      </c>
      <c r="Q199" s="10" t="s">
        <v>2998</v>
      </c>
      <c r="R199" s="10" t="s">
        <v>2998</v>
      </c>
      <c r="S199" s="10" t="s">
        <v>2998</v>
      </c>
      <c r="T199" s="10" t="s">
        <v>2998</v>
      </c>
      <c r="U199" s="10" t="s">
        <v>2998</v>
      </c>
      <c r="V199" s="10" t="s">
        <v>2998</v>
      </c>
      <c r="W199" s="10" t="s">
        <v>2998</v>
      </c>
      <c r="X199" s="10" t="s">
        <v>2998</v>
      </c>
      <c r="Y199" s="10" t="s">
        <v>2998</v>
      </c>
      <c r="Z199" s="10" t="s">
        <v>2998</v>
      </c>
      <c r="AA199" s="10" t="s">
        <v>2998</v>
      </c>
      <c r="AB199" s="10" t="s">
        <v>2998</v>
      </c>
      <c r="AC199" s="10" t="s">
        <v>2998</v>
      </c>
      <c r="AD199" s="10" t="s">
        <v>2998</v>
      </c>
      <c r="AE199" s="10" t="s">
        <v>2998</v>
      </c>
      <c r="AF199" s="10" t="s">
        <v>2998</v>
      </c>
      <c r="AG199" s="10" t="s">
        <v>2998</v>
      </c>
      <c r="AH199" s="10" t="s">
        <v>2998</v>
      </c>
      <c r="AI199" s="10" t="s">
        <v>2998</v>
      </c>
      <c r="AP199" s="10" t="s">
        <v>106</v>
      </c>
      <c r="AR199" s="10" t="s">
        <v>3047</v>
      </c>
      <c r="DL199" s="10" t="s">
        <v>168</v>
      </c>
      <c r="DM199" s="10">
        <v>89681769</v>
      </c>
      <c r="DN199" s="10" t="s">
        <v>1761</v>
      </c>
      <c r="DO199" s="10" t="s">
        <v>1764</v>
      </c>
      <c r="DQ199" s="10">
        <v>198</v>
      </c>
    </row>
    <row r="200" spans="1:121" hidden="1" x14ac:dyDescent="0.3">
      <c r="A200" s="10" t="s">
        <v>1766</v>
      </c>
      <c r="B200" s="10" t="s">
        <v>1767</v>
      </c>
      <c r="C200" s="10" t="s">
        <v>1421</v>
      </c>
      <c r="D200" s="10" t="s">
        <v>3115</v>
      </c>
      <c r="E200" s="10" t="s">
        <v>119</v>
      </c>
      <c r="G200" s="10" t="s">
        <v>1421</v>
      </c>
      <c r="H200" s="10" t="s">
        <v>2415</v>
      </c>
      <c r="I200" s="10" t="s">
        <v>120</v>
      </c>
      <c r="J200" s="10" t="s">
        <v>2573</v>
      </c>
      <c r="K200" s="10" t="s">
        <v>120</v>
      </c>
      <c r="M200" s="10" t="s">
        <v>137</v>
      </c>
      <c r="N200" s="10" t="s">
        <v>2998</v>
      </c>
      <c r="O200" s="10" t="s">
        <v>2998</v>
      </c>
      <c r="P200" s="10" t="s">
        <v>2999</v>
      </c>
      <c r="Q200" s="10" t="s">
        <v>2998</v>
      </c>
      <c r="R200" s="10" t="s">
        <v>2998</v>
      </c>
      <c r="S200" s="10" t="s">
        <v>2998</v>
      </c>
      <c r="T200" s="10" t="s">
        <v>2998</v>
      </c>
      <c r="U200" s="10" t="s">
        <v>2998</v>
      </c>
      <c r="V200" s="10" t="s">
        <v>2998</v>
      </c>
      <c r="W200" s="10" t="s">
        <v>2998</v>
      </c>
      <c r="X200" s="10" t="s">
        <v>2998</v>
      </c>
      <c r="Y200" s="10" t="s">
        <v>2998</v>
      </c>
      <c r="Z200" s="10" t="s">
        <v>2998</v>
      </c>
      <c r="AA200" s="10" t="s">
        <v>2998</v>
      </c>
      <c r="AB200" s="10" t="s">
        <v>2998</v>
      </c>
      <c r="AC200" s="10" t="s">
        <v>2998</v>
      </c>
      <c r="AD200" s="10" t="s">
        <v>2998</v>
      </c>
      <c r="AE200" s="10" t="s">
        <v>2998</v>
      </c>
      <c r="AF200" s="10" t="s">
        <v>2998</v>
      </c>
      <c r="AG200" s="10" t="s">
        <v>2998</v>
      </c>
      <c r="AH200" s="10" t="s">
        <v>2998</v>
      </c>
      <c r="AI200" s="10" t="s">
        <v>2998</v>
      </c>
      <c r="AP200" s="10" t="s">
        <v>106</v>
      </c>
      <c r="AR200" s="10" t="s">
        <v>3047</v>
      </c>
      <c r="DL200" s="10" t="s">
        <v>168</v>
      </c>
      <c r="DM200" s="10">
        <v>89681791</v>
      </c>
      <c r="DN200" s="10" t="s">
        <v>1765</v>
      </c>
      <c r="DO200" s="10" t="s">
        <v>1768</v>
      </c>
      <c r="DQ200" s="10">
        <v>199</v>
      </c>
    </row>
    <row r="201" spans="1:121" hidden="1" x14ac:dyDescent="0.3">
      <c r="A201" s="10" t="s">
        <v>3116</v>
      </c>
      <c r="B201" s="10" t="s">
        <v>3117</v>
      </c>
      <c r="C201" s="10" t="s">
        <v>1421</v>
      </c>
      <c r="D201" s="10" t="s">
        <v>3118</v>
      </c>
      <c r="E201" s="10" t="s">
        <v>108</v>
      </c>
      <c r="G201" s="10" t="s">
        <v>1421</v>
      </c>
      <c r="H201" s="10" t="s">
        <v>2413</v>
      </c>
      <c r="I201" s="10" t="s">
        <v>220</v>
      </c>
      <c r="J201" s="10" t="s">
        <v>2608</v>
      </c>
      <c r="K201" s="10" t="s">
        <v>221</v>
      </c>
      <c r="M201" s="10" t="s">
        <v>3119</v>
      </c>
      <c r="N201" s="10" t="s">
        <v>2999</v>
      </c>
      <c r="O201" s="10" t="s">
        <v>2999</v>
      </c>
      <c r="P201" s="10" t="s">
        <v>2999</v>
      </c>
      <c r="Q201" s="10" t="s">
        <v>2999</v>
      </c>
      <c r="R201" s="10" t="s">
        <v>2999</v>
      </c>
      <c r="S201" s="10" t="s">
        <v>2998</v>
      </c>
      <c r="T201" s="10" t="s">
        <v>2998</v>
      </c>
      <c r="U201" s="10" t="s">
        <v>2999</v>
      </c>
      <c r="V201" s="10" t="s">
        <v>2998</v>
      </c>
      <c r="W201" s="10" t="s">
        <v>2998</v>
      </c>
      <c r="X201" s="10" t="s">
        <v>2999</v>
      </c>
      <c r="Y201" s="10" t="s">
        <v>2998</v>
      </c>
      <c r="Z201" s="10" t="s">
        <v>2998</v>
      </c>
      <c r="AA201" s="10" t="s">
        <v>2999</v>
      </c>
      <c r="AB201" s="10" t="s">
        <v>2999</v>
      </c>
      <c r="AC201" s="10" t="s">
        <v>2998</v>
      </c>
      <c r="AD201" s="10" t="s">
        <v>2999</v>
      </c>
      <c r="AE201" s="10" t="s">
        <v>2999</v>
      </c>
      <c r="AF201" s="10" t="s">
        <v>2999</v>
      </c>
      <c r="AG201" s="10" t="s">
        <v>2998</v>
      </c>
      <c r="AH201" s="10" t="s">
        <v>2998</v>
      </c>
      <c r="AI201" s="10" t="s">
        <v>2998</v>
      </c>
      <c r="AJ201" s="10" t="s">
        <v>106</v>
      </c>
      <c r="AL201" s="10" t="s">
        <v>3013</v>
      </c>
      <c r="AM201" s="10" t="s">
        <v>106</v>
      </c>
      <c r="AO201" s="10" t="s">
        <v>3003</v>
      </c>
      <c r="AP201" s="10" t="s">
        <v>106</v>
      </c>
      <c r="AR201" s="10" t="s">
        <v>3032</v>
      </c>
      <c r="AS201" s="10" t="s">
        <v>106</v>
      </c>
      <c r="AU201" s="10" t="s">
        <v>3056</v>
      </c>
      <c r="AV201" s="10" t="s">
        <v>106</v>
      </c>
      <c r="AX201" s="10" t="s">
        <v>3047</v>
      </c>
      <c r="BE201" s="10" t="s">
        <v>106</v>
      </c>
      <c r="BG201" s="10" t="s">
        <v>3056</v>
      </c>
      <c r="BR201" s="10" t="s">
        <v>420</v>
      </c>
      <c r="BT201" s="10" t="s">
        <v>3013</v>
      </c>
      <c r="BU201" s="10" t="s">
        <v>3013</v>
      </c>
      <c r="CJ201" s="10" t="s">
        <v>106</v>
      </c>
      <c r="CL201" s="10" t="s">
        <v>3069</v>
      </c>
      <c r="CM201" s="10" t="s">
        <v>420</v>
      </c>
      <c r="CO201" s="10" t="s">
        <v>3013</v>
      </c>
      <c r="CP201" s="10" t="s">
        <v>3020</v>
      </c>
      <c r="CR201" s="10" t="s">
        <v>420</v>
      </c>
      <c r="CT201" s="10" t="s">
        <v>3013</v>
      </c>
      <c r="CU201" s="10" t="s">
        <v>3007</v>
      </c>
      <c r="CW201" s="10" t="s">
        <v>106</v>
      </c>
      <c r="CY201" s="10" t="s">
        <v>3007</v>
      </c>
      <c r="CZ201" s="10" t="s">
        <v>106</v>
      </c>
      <c r="DB201" s="10" t="s">
        <v>3013</v>
      </c>
      <c r="DL201" s="10" t="s">
        <v>116</v>
      </c>
      <c r="DM201" s="10">
        <v>89760911</v>
      </c>
      <c r="DN201" s="10" t="s">
        <v>1769</v>
      </c>
      <c r="DO201" s="10" t="s">
        <v>3120</v>
      </c>
      <c r="DQ201" s="10">
        <v>200</v>
      </c>
    </row>
    <row r="202" spans="1:121" hidden="1" x14ac:dyDescent="0.3">
      <c r="A202" s="10" t="s">
        <v>3121</v>
      </c>
      <c r="B202" s="10" t="s">
        <v>3122</v>
      </c>
      <c r="C202" s="10" t="s">
        <v>1421</v>
      </c>
      <c r="D202" s="10" t="s">
        <v>3118</v>
      </c>
      <c r="E202" s="10" t="s">
        <v>108</v>
      </c>
      <c r="G202" s="10" t="s">
        <v>1421</v>
      </c>
      <c r="H202" s="10" t="s">
        <v>2413</v>
      </c>
      <c r="I202" s="10" t="s">
        <v>220</v>
      </c>
      <c r="J202" s="10" t="s">
        <v>2608</v>
      </c>
      <c r="K202" s="10" t="s">
        <v>221</v>
      </c>
      <c r="M202" s="10" t="s">
        <v>3119</v>
      </c>
      <c r="N202" s="10" t="s">
        <v>2999</v>
      </c>
      <c r="O202" s="10" t="s">
        <v>2999</v>
      </c>
      <c r="P202" s="10" t="s">
        <v>2999</v>
      </c>
      <c r="Q202" s="10" t="s">
        <v>2999</v>
      </c>
      <c r="R202" s="10" t="s">
        <v>2999</v>
      </c>
      <c r="S202" s="10" t="s">
        <v>2998</v>
      </c>
      <c r="T202" s="10" t="s">
        <v>2998</v>
      </c>
      <c r="U202" s="10" t="s">
        <v>2999</v>
      </c>
      <c r="V202" s="10" t="s">
        <v>2998</v>
      </c>
      <c r="W202" s="10" t="s">
        <v>2998</v>
      </c>
      <c r="X202" s="10" t="s">
        <v>2999</v>
      </c>
      <c r="Y202" s="10" t="s">
        <v>2998</v>
      </c>
      <c r="Z202" s="10" t="s">
        <v>2998</v>
      </c>
      <c r="AA202" s="10" t="s">
        <v>2999</v>
      </c>
      <c r="AB202" s="10" t="s">
        <v>2999</v>
      </c>
      <c r="AC202" s="10" t="s">
        <v>2998</v>
      </c>
      <c r="AD202" s="10" t="s">
        <v>2999</v>
      </c>
      <c r="AE202" s="10" t="s">
        <v>2999</v>
      </c>
      <c r="AF202" s="10" t="s">
        <v>2999</v>
      </c>
      <c r="AG202" s="10" t="s">
        <v>2998</v>
      </c>
      <c r="AH202" s="10" t="s">
        <v>2998</v>
      </c>
      <c r="AI202" s="10" t="s">
        <v>2998</v>
      </c>
      <c r="AJ202" s="10" t="s">
        <v>106</v>
      </c>
      <c r="AL202" s="10" t="s">
        <v>3013</v>
      </c>
      <c r="AM202" s="10" t="s">
        <v>106</v>
      </c>
      <c r="AO202" s="10" t="s">
        <v>3003</v>
      </c>
      <c r="AP202" s="10" t="s">
        <v>106</v>
      </c>
      <c r="AR202" s="10" t="s">
        <v>3065</v>
      </c>
      <c r="AS202" s="10" t="s">
        <v>106</v>
      </c>
      <c r="AU202" s="10" t="s">
        <v>3056</v>
      </c>
      <c r="AV202" s="10" t="s">
        <v>106</v>
      </c>
      <c r="AX202" s="10" t="s">
        <v>3024</v>
      </c>
      <c r="BE202" s="10" t="s">
        <v>106</v>
      </c>
      <c r="BG202" s="10" t="s">
        <v>3053</v>
      </c>
      <c r="BR202" s="10" t="s">
        <v>420</v>
      </c>
      <c r="BT202" s="10" t="s">
        <v>3013</v>
      </c>
      <c r="BU202" s="10" t="s">
        <v>3013</v>
      </c>
      <c r="CJ202" s="10" t="s">
        <v>106</v>
      </c>
      <c r="CL202" s="10" t="s">
        <v>3069</v>
      </c>
      <c r="CM202" s="10" t="s">
        <v>420</v>
      </c>
      <c r="CO202" s="10" t="s">
        <v>3013</v>
      </c>
      <c r="CP202" s="10" t="s">
        <v>3020</v>
      </c>
      <c r="CR202" s="10" t="s">
        <v>420</v>
      </c>
      <c r="CT202" s="10" t="s">
        <v>3013</v>
      </c>
      <c r="CU202" s="10" t="s">
        <v>3007</v>
      </c>
      <c r="CW202" s="10" t="s">
        <v>106</v>
      </c>
      <c r="CY202" s="10" t="s">
        <v>3123</v>
      </c>
      <c r="CZ202" s="10" t="s">
        <v>106</v>
      </c>
      <c r="DB202" s="10" t="s">
        <v>3013</v>
      </c>
      <c r="DL202" s="10" t="s">
        <v>116</v>
      </c>
      <c r="DM202" s="10">
        <v>89760913</v>
      </c>
      <c r="DN202" s="10" t="s">
        <v>1770</v>
      </c>
      <c r="DO202" s="10" t="s">
        <v>3124</v>
      </c>
      <c r="DQ202" s="10">
        <v>201</v>
      </c>
    </row>
    <row r="203" spans="1:121" hidden="1" x14ac:dyDescent="0.3">
      <c r="A203" s="10" t="s">
        <v>3125</v>
      </c>
      <c r="B203" s="10" t="s">
        <v>3126</v>
      </c>
      <c r="C203" s="10" t="s">
        <v>1421</v>
      </c>
      <c r="D203" s="10" t="s">
        <v>3118</v>
      </c>
      <c r="E203" s="10" t="s">
        <v>108</v>
      </c>
      <c r="G203" s="10" t="s">
        <v>1421</v>
      </c>
      <c r="H203" s="10" t="s">
        <v>2413</v>
      </c>
      <c r="I203" s="10" t="s">
        <v>220</v>
      </c>
      <c r="J203" s="10" t="s">
        <v>2608</v>
      </c>
      <c r="K203" s="10" t="s">
        <v>221</v>
      </c>
      <c r="M203" s="10" t="s">
        <v>112</v>
      </c>
      <c r="N203" s="10" t="s">
        <v>2998</v>
      </c>
      <c r="O203" s="10" t="s">
        <v>2998</v>
      </c>
      <c r="P203" s="10" t="s">
        <v>2998</v>
      </c>
      <c r="Q203" s="10" t="s">
        <v>2998</v>
      </c>
      <c r="R203" s="10" t="s">
        <v>2998</v>
      </c>
      <c r="S203" s="10" t="s">
        <v>2998</v>
      </c>
      <c r="T203" s="10" t="s">
        <v>2998</v>
      </c>
      <c r="U203" s="10" t="s">
        <v>2998</v>
      </c>
      <c r="V203" s="10" t="s">
        <v>2998</v>
      </c>
      <c r="W203" s="10" t="s">
        <v>2998</v>
      </c>
      <c r="X203" s="10" t="s">
        <v>2998</v>
      </c>
      <c r="Y203" s="10" t="s">
        <v>2998</v>
      </c>
      <c r="Z203" s="10" t="s">
        <v>2998</v>
      </c>
      <c r="AA203" s="10" t="s">
        <v>2998</v>
      </c>
      <c r="AB203" s="10" t="s">
        <v>2998</v>
      </c>
      <c r="AC203" s="10" t="s">
        <v>2998</v>
      </c>
      <c r="AD203" s="10" t="s">
        <v>2998</v>
      </c>
      <c r="AE203" s="10" t="s">
        <v>2998</v>
      </c>
      <c r="AF203" s="10" t="s">
        <v>2998</v>
      </c>
      <c r="AG203" s="10" t="s">
        <v>2998</v>
      </c>
      <c r="AH203" s="10" t="s">
        <v>2998</v>
      </c>
      <c r="AI203" s="10" t="s">
        <v>2999</v>
      </c>
      <c r="DI203" s="10" t="s">
        <v>106</v>
      </c>
      <c r="DK203" s="10" t="s">
        <v>3039</v>
      </c>
      <c r="DL203" s="10" t="s">
        <v>116</v>
      </c>
      <c r="DM203" s="10">
        <v>89760945</v>
      </c>
      <c r="DN203" s="10" t="s">
        <v>3127</v>
      </c>
      <c r="DO203" s="10" t="s">
        <v>3128</v>
      </c>
      <c r="DQ203" s="10">
        <v>202</v>
      </c>
    </row>
    <row r="204" spans="1:121" hidden="1" x14ac:dyDescent="0.3">
      <c r="A204" s="10" t="s">
        <v>3129</v>
      </c>
      <c r="B204" s="10" t="s">
        <v>3130</v>
      </c>
      <c r="C204" s="10" t="s">
        <v>1421</v>
      </c>
      <c r="D204" s="10" t="s">
        <v>3118</v>
      </c>
      <c r="E204" s="10" t="s">
        <v>108</v>
      </c>
      <c r="G204" s="10" t="s">
        <v>1421</v>
      </c>
      <c r="H204" s="10" t="s">
        <v>2413</v>
      </c>
      <c r="I204" s="10" t="s">
        <v>220</v>
      </c>
      <c r="J204" s="10" t="s">
        <v>2608</v>
      </c>
      <c r="K204" s="10" t="s">
        <v>221</v>
      </c>
      <c r="M204" s="10" t="s">
        <v>3131</v>
      </c>
      <c r="N204" s="10" t="s">
        <v>2999</v>
      </c>
      <c r="O204" s="10" t="s">
        <v>2999</v>
      </c>
      <c r="P204" s="10" t="s">
        <v>2998</v>
      </c>
      <c r="Q204" s="10" t="s">
        <v>2999</v>
      </c>
      <c r="R204" s="10" t="s">
        <v>2999</v>
      </c>
      <c r="S204" s="10" t="s">
        <v>2998</v>
      </c>
      <c r="T204" s="10" t="s">
        <v>2998</v>
      </c>
      <c r="U204" s="10" t="s">
        <v>2999</v>
      </c>
      <c r="V204" s="10" t="s">
        <v>2998</v>
      </c>
      <c r="W204" s="10" t="s">
        <v>2998</v>
      </c>
      <c r="X204" s="10" t="s">
        <v>2998</v>
      </c>
      <c r="Y204" s="10" t="s">
        <v>2998</v>
      </c>
      <c r="Z204" s="10" t="s">
        <v>2998</v>
      </c>
      <c r="AA204" s="10" t="s">
        <v>2999</v>
      </c>
      <c r="AB204" s="10" t="s">
        <v>2999</v>
      </c>
      <c r="AC204" s="10" t="s">
        <v>2998</v>
      </c>
      <c r="AD204" s="10" t="s">
        <v>2998</v>
      </c>
      <c r="AE204" s="10" t="s">
        <v>2998</v>
      </c>
      <c r="AF204" s="10" t="s">
        <v>2998</v>
      </c>
      <c r="AG204" s="10" t="s">
        <v>2998</v>
      </c>
      <c r="AH204" s="10" t="s">
        <v>2998</v>
      </c>
      <c r="AI204" s="10" t="s">
        <v>2998</v>
      </c>
      <c r="AJ204" s="10" t="s">
        <v>106</v>
      </c>
      <c r="AL204" s="10" t="s">
        <v>3013</v>
      </c>
      <c r="AM204" s="10" t="s">
        <v>106</v>
      </c>
      <c r="AO204" s="10" t="s">
        <v>3003</v>
      </c>
      <c r="AS204" s="10" t="s">
        <v>106</v>
      </c>
      <c r="AU204" s="10" t="s">
        <v>3053</v>
      </c>
      <c r="AV204" s="10" t="s">
        <v>106</v>
      </c>
      <c r="AX204" s="10" t="s">
        <v>3024</v>
      </c>
      <c r="BE204" s="10" t="s">
        <v>106</v>
      </c>
      <c r="BG204" s="10" t="s">
        <v>3072</v>
      </c>
      <c r="CM204" s="10" t="s">
        <v>420</v>
      </c>
      <c r="CO204" s="10" t="s">
        <v>3013</v>
      </c>
      <c r="CP204" s="10" t="s">
        <v>3020</v>
      </c>
      <c r="CR204" s="10" t="s">
        <v>420</v>
      </c>
      <c r="CT204" s="10" t="s">
        <v>3013</v>
      </c>
      <c r="CU204" s="10" t="s">
        <v>3007</v>
      </c>
      <c r="DL204" s="10" t="s">
        <v>116</v>
      </c>
      <c r="DM204" s="10">
        <v>89760961</v>
      </c>
      <c r="DN204" s="10" t="s">
        <v>1771</v>
      </c>
      <c r="DO204" s="10" t="s">
        <v>3132</v>
      </c>
      <c r="DQ204" s="10">
        <v>203</v>
      </c>
    </row>
    <row r="205" spans="1:121" hidden="1" x14ac:dyDescent="0.3">
      <c r="A205" s="10" t="s">
        <v>3133</v>
      </c>
      <c r="B205" s="10" t="s">
        <v>3134</v>
      </c>
      <c r="C205" s="10" t="s">
        <v>1421</v>
      </c>
      <c r="D205" s="10" t="s">
        <v>3118</v>
      </c>
      <c r="E205" s="10" t="s">
        <v>108</v>
      </c>
      <c r="G205" s="10" t="s">
        <v>1421</v>
      </c>
      <c r="H205" s="10" t="s">
        <v>2413</v>
      </c>
      <c r="I205" s="10" t="s">
        <v>220</v>
      </c>
      <c r="J205" s="10" t="s">
        <v>2608</v>
      </c>
      <c r="K205" s="10" t="s">
        <v>221</v>
      </c>
      <c r="M205" s="10" t="s">
        <v>112</v>
      </c>
      <c r="N205" s="10" t="s">
        <v>2998</v>
      </c>
      <c r="O205" s="10" t="s">
        <v>2998</v>
      </c>
      <c r="P205" s="10" t="s">
        <v>2998</v>
      </c>
      <c r="Q205" s="10" t="s">
        <v>2998</v>
      </c>
      <c r="R205" s="10" t="s">
        <v>2998</v>
      </c>
      <c r="S205" s="10" t="s">
        <v>2998</v>
      </c>
      <c r="T205" s="10" t="s">
        <v>2998</v>
      </c>
      <c r="U205" s="10" t="s">
        <v>2998</v>
      </c>
      <c r="V205" s="10" t="s">
        <v>2998</v>
      </c>
      <c r="W205" s="10" t="s">
        <v>2998</v>
      </c>
      <c r="X205" s="10" t="s">
        <v>2998</v>
      </c>
      <c r="Y205" s="10" t="s">
        <v>2998</v>
      </c>
      <c r="Z205" s="10" t="s">
        <v>2998</v>
      </c>
      <c r="AA205" s="10" t="s">
        <v>2998</v>
      </c>
      <c r="AB205" s="10" t="s">
        <v>2998</v>
      </c>
      <c r="AC205" s="10" t="s">
        <v>2998</v>
      </c>
      <c r="AD205" s="10" t="s">
        <v>2998</v>
      </c>
      <c r="AE205" s="10" t="s">
        <v>2998</v>
      </c>
      <c r="AF205" s="10" t="s">
        <v>2998</v>
      </c>
      <c r="AG205" s="10" t="s">
        <v>2998</v>
      </c>
      <c r="AH205" s="10" t="s">
        <v>2998</v>
      </c>
      <c r="AI205" s="10" t="s">
        <v>2999</v>
      </c>
      <c r="DI205" s="10" t="s">
        <v>106</v>
      </c>
      <c r="DK205" s="10" t="s">
        <v>3039</v>
      </c>
      <c r="DL205" s="10" t="s">
        <v>116</v>
      </c>
      <c r="DM205" s="10">
        <v>89760966</v>
      </c>
      <c r="DN205" s="10" t="s">
        <v>3135</v>
      </c>
      <c r="DO205" s="10" t="s">
        <v>3136</v>
      </c>
      <c r="DQ205" s="10">
        <v>204</v>
      </c>
    </row>
    <row r="206" spans="1:121" hidden="1" x14ac:dyDescent="0.3">
      <c r="A206" s="10" t="s">
        <v>3137</v>
      </c>
      <c r="B206" s="10" t="s">
        <v>3138</v>
      </c>
      <c r="C206" s="10" t="s">
        <v>1421</v>
      </c>
      <c r="D206" s="10" t="s">
        <v>3118</v>
      </c>
      <c r="E206" s="10" t="s">
        <v>108</v>
      </c>
      <c r="G206" s="10" t="s">
        <v>1421</v>
      </c>
      <c r="H206" s="10" t="s">
        <v>2413</v>
      </c>
      <c r="I206" s="10" t="s">
        <v>220</v>
      </c>
      <c r="J206" s="10" t="s">
        <v>2608</v>
      </c>
      <c r="K206" s="10" t="s">
        <v>221</v>
      </c>
      <c r="M206" s="10" t="s">
        <v>111</v>
      </c>
      <c r="N206" s="10" t="s">
        <v>2998</v>
      </c>
      <c r="O206" s="10" t="s">
        <v>2998</v>
      </c>
      <c r="P206" s="10" t="s">
        <v>2998</v>
      </c>
      <c r="Q206" s="10" t="s">
        <v>2998</v>
      </c>
      <c r="R206" s="10" t="s">
        <v>2998</v>
      </c>
      <c r="S206" s="10" t="s">
        <v>2998</v>
      </c>
      <c r="T206" s="10" t="s">
        <v>2998</v>
      </c>
      <c r="U206" s="10" t="s">
        <v>2998</v>
      </c>
      <c r="V206" s="10" t="s">
        <v>2998</v>
      </c>
      <c r="W206" s="10" t="s">
        <v>2998</v>
      </c>
      <c r="X206" s="10" t="s">
        <v>2998</v>
      </c>
      <c r="Y206" s="10" t="s">
        <v>2998</v>
      </c>
      <c r="Z206" s="10" t="s">
        <v>2998</v>
      </c>
      <c r="AA206" s="10" t="s">
        <v>2998</v>
      </c>
      <c r="AB206" s="10" t="s">
        <v>2998</v>
      </c>
      <c r="AC206" s="10" t="s">
        <v>2999</v>
      </c>
      <c r="AD206" s="10" t="s">
        <v>2998</v>
      </c>
      <c r="AE206" s="10" t="s">
        <v>2998</v>
      </c>
      <c r="AF206" s="10" t="s">
        <v>2998</v>
      </c>
      <c r="AG206" s="10" t="s">
        <v>2998</v>
      </c>
      <c r="AH206" s="10" t="s">
        <v>2998</v>
      </c>
      <c r="AI206" s="10" t="s">
        <v>2998</v>
      </c>
      <c r="BW206" s="10" t="s">
        <v>106</v>
      </c>
      <c r="BY206" s="10" t="s">
        <v>3063</v>
      </c>
      <c r="DL206" s="10" t="s">
        <v>116</v>
      </c>
      <c r="DM206" s="10">
        <v>89760974</v>
      </c>
      <c r="DN206" s="10" t="s">
        <v>3139</v>
      </c>
      <c r="DO206" s="10" t="s">
        <v>3140</v>
      </c>
      <c r="DQ206" s="10">
        <v>205</v>
      </c>
    </row>
    <row r="207" spans="1:121" x14ac:dyDescent="0.3">
      <c r="A207" s="10" t="s">
        <v>3141</v>
      </c>
      <c r="B207" s="10" t="s">
        <v>3142</v>
      </c>
      <c r="C207" s="10" t="s">
        <v>1907</v>
      </c>
      <c r="D207" s="10" t="s">
        <v>3143</v>
      </c>
      <c r="E207" s="10" t="s">
        <v>2401</v>
      </c>
      <c r="G207" s="10" t="s">
        <v>1907</v>
      </c>
      <c r="H207" s="10" t="s">
        <v>2404</v>
      </c>
      <c r="I207" s="10" t="s">
        <v>2528</v>
      </c>
      <c r="J207" s="10" t="s">
        <v>2528</v>
      </c>
      <c r="K207" s="10" t="s">
        <v>115</v>
      </c>
      <c r="M207" s="10" t="s">
        <v>112</v>
      </c>
      <c r="N207" s="10" t="s">
        <v>2998</v>
      </c>
      <c r="O207" s="10" t="s">
        <v>2998</v>
      </c>
      <c r="P207" s="10" t="s">
        <v>2998</v>
      </c>
      <c r="Q207" s="10" t="s">
        <v>2998</v>
      </c>
      <c r="R207" s="10" t="s">
        <v>2998</v>
      </c>
      <c r="S207" s="10" t="s">
        <v>2998</v>
      </c>
      <c r="T207" s="10" t="s">
        <v>2998</v>
      </c>
      <c r="U207" s="10" t="s">
        <v>2998</v>
      </c>
      <c r="V207" s="10" t="s">
        <v>2998</v>
      </c>
      <c r="W207" s="10" t="s">
        <v>2998</v>
      </c>
      <c r="X207" s="10" t="s">
        <v>2998</v>
      </c>
      <c r="Y207" s="10" t="s">
        <v>2998</v>
      </c>
      <c r="Z207" s="10" t="s">
        <v>2998</v>
      </c>
      <c r="AA207" s="10" t="s">
        <v>2998</v>
      </c>
      <c r="AB207" s="10" t="s">
        <v>2998</v>
      </c>
      <c r="AC207" s="10" t="s">
        <v>2998</v>
      </c>
      <c r="AD207" s="10" t="s">
        <v>2998</v>
      </c>
      <c r="AE207" s="10" t="s">
        <v>2998</v>
      </c>
      <c r="AF207" s="10" t="s">
        <v>2998</v>
      </c>
      <c r="AG207" s="10" t="s">
        <v>2998</v>
      </c>
      <c r="AH207" s="10" t="s">
        <v>2998</v>
      </c>
      <c r="AI207" s="10" t="s">
        <v>2999</v>
      </c>
      <c r="DI207" s="10" t="s">
        <v>106</v>
      </c>
      <c r="DK207" s="10" t="s">
        <v>3144</v>
      </c>
      <c r="DL207" s="10" t="s">
        <v>3145</v>
      </c>
      <c r="DM207" s="10">
        <v>90093445</v>
      </c>
      <c r="DN207" s="10" t="s">
        <v>2735</v>
      </c>
      <c r="DO207" s="10" t="s">
        <v>3146</v>
      </c>
      <c r="DQ207" s="10">
        <v>206</v>
      </c>
    </row>
    <row r="208" spans="1:121" hidden="1" x14ac:dyDescent="0.3">
      <c r="A208" s="10" t="s">
        <v>3147</v>
      </c>
      <c r="B208" s="10" t="s">
        <v>3148</v>
      </c>
      <c r="C208" s="10" t="s">
        <v>1421</v>
      </c>
      <c r="D208" s="10" t="s">
        <v>3118</v>
      </c>
      <c r="E208" s="10" t="s">
        <v>108</v>
      </c>
      <c r="G208" s="10" t="s">
        <v>1421</v>
      </c>
      <c r="H208" s="10" t="s">
        <v>2413</v>
      </c>
      <c r="I208" s="10" t="s">
        <v>220</v>
      </c>
      <c r="J208" s="10" t="s">
        <v>2608</v>
      </c>
      <c r="K208" s="10" t="s">
        <v>221</v>
      </c>
      <c r="M208" s="10" t="s">
        <v>3149</v>
      </c>
      <c r="N208" s="10" t="s">
        <v>2998</v>
      </c>
      <c r="O208" s="10" t="s">
        <v>2998</v>
      </c>
      <c r="P208" s="10" t="s">
        <v>2998</v>
      </c>
      <c r="Q208" s="10" t="s">
        <v>2999</v>
      </c>
      <c r="R208" s="10" t="s">
        <v>2999</v>
      </c>
      <c r="S208" s="10" t="s">
        <v>2998</v>
      </c>
      <c r="T208" s="10" t="s">
        <v>2998</v>
      </c>
      <c r="U208" s="10" t="s">
        <v>2998</v>
      </c>
      <c r="V208" s="10" t="s">
        <v>2998</v>
      </c>
      <c r="W208" s="10" t="s">
        <v>2998</v>
      </c>
      <c r="X208" s="10" t="s">
        <v>2998</v>
      </c>
      <c r="Y208" s="10" t="s">
        <v>2998</v>
      </c>
      <c r="Z208" s="10" t="s">
        <v>2998</v>
      </c>
      <c r="AA208" s="10" t="s">
        <v>2999</v>
      </c>
      <c r="AB208" s="10" t="s">
        <v>2999</v>
      </c>
      <c r="AC208" s="10" t="s">
        <v>2998</v>
      </c>
      <c r="AD208" s="10" t="s">
        <v>2998</v>
      </c>
      <c r="AE208" s="10" t="s">
        <v>2999</v>
      </c>
      <c r="AF208" s="10" t="s">
        <v>2998</v>
      </c>
      <c r="AG208" s="10" t="s">
        <v>2998</v>
      </c>
      <c r="AH208" s="10" t="s">
        <v>2998</v>
      </c>
      <c r="AI208" s="10" t="s">
        <v>2998</v>
      </c>
      <c r="AS208" s="10" t="s">
        <v>106</v>
      </c>
      <c r="AU208" s="10" t="s">
        <v>3053</v>
      </c>
      <c r="AV208" s="10" t="s">
        <v>106</v>
      </c>
      <c r="AX208" s="10" t="s">
        <v>3024</v>
      </c>
      <c r="CM208" s="10" t="s">
        <v>420</v>
      </c>
      <c r="CO208" s="10" t="s">
        <v>3013</v>
      </c>
      <c r="CP208" s="10" t="s">
        <v>3020</v>
      </c>
      <c r="CR208" s="10" t="s">
        <v>420</v>
      </c>
      <c r="CT208" s="10" t="s">
        <v>3013</v>
      </c>
      <c r="CU208" s="10" t="s">
        <v>3007</v>
      </c>
      <c r="CW208" s="10" t="s">
        <v>106</v>
      </c>
      <c r="CY208" s="10" t="s">
        <v>3007</v>
      </c>
      <c r="DL208" s="10" t="s">
        <v>116</v>
      </c>
      <c r="DM208" s="10">
        <v>89818423</v>
      </c>
      <c r="DN208" s="10" t="s">
        <v>1772</v>
      </c>
      <c r="DO208" s="10" t="s">
        <v>3150</v>
      </c>
      <c r="DQ208" s="10">
        <v>207</v>
      </c>
    </row>
    <row r="209" spans="1:121" hidden="1" x14ac:dyDescent="0.3">
      <c r="A209" s="10" t="s">
        <v>3151</v>
      </c>
      <c r="B209" s="10" t="s">
        <v>3152</v>
      </c>
      <c r="C209" s="10" t="s">
        <v>1421</v>
      </c>
      <c r="D209" s="10" t="s">
        <v>3118</v>
      </c>
      <c r="E209" s="10" t="s">
        <v>108</v>
      </c>
      <c r="G209" s="10" t="s">
        <v>1421</v>
      </c>
      <c r="H209" s="10" t="s">
        <v>2413</v>
      </c>
      <c r="I209" s="10" t="s">
        <v>220</v>
      </c>
      <c r="J209" s="10" t="s">
        <v>2608</v>
      </c>
      <c r="K209" s="10" t="s">
        <v>221</v>
      </c>
      <c r="M209" s="10" t="s">
        <v>110</v>
      </c>
      <c r="N209" s="10" t="s">
        <v>2998</v>
      </c>
      <c r="O209" s="10" t="s">
        <v>2998</v>
      </c>
      <c r="P209" s="10" t="s">
        <v>2998</v>
      </c>
      <c r="Q209" s="10" t="s">
        <v>2998</v>
      </c>
      <c r="R209" s="10" t="s">
        <v>2998</v>
      </c>
      <c r="S209" s="10" t="s">
        <v>2998</v>
      </c>
      <c r="T209" s="10" t="s">
        <v>2998</v>
      </c>
      <c r="U209" s="10" t="s">
        <v>2998</v>
      </c>
      <c r="V209" s="10" t="s">
        <v>2998</v>
      </c>
      <c r="W209" s="10" t="s">
        <v>2998</v>
      </c>
      <c r="X209" s="10" t="s">
        <v>2998</v>
      </c>
      <c r="Y209" s="10" t="s">
        <v>2998</v>
      </c>
      <c r="Z209" s="10" t="s">
        <v>2998</v>
      </c>
      <c r="AA209" s="10" t="s">
        <v>2998</v>
      </c>
      <c r="AB209" s="10" t="s">
        <v>2998</v>
      </c>
      <c r="AC209" s="10" t="s">
        <v>2998</v>
      </c>
      <c r="AD209" s="10" t="s">
        <v>2998</v>
      </c>
      <c r="AE209" s="10" t="s">
        <v>2998</v>
      </c>
      <c r="AF209" s="10" t="s">
        <v>2998</v>
      </c>
      <c r="AG209" s="10" t="s">
        <v>2998</v>
      </c>
      <c r="AH209" s="10" t="s">
        <v>2999</v>
      </c>
      <c r="AI209" s="10" t="s">
        <v>2998</v>
      </c>
      <c r="DF209" s="10" t="s">
        <v>106</v>
      </c>
      <c r="DH209" s="10" t="s">
        <v>3001</v>
      </c>
      <c r="DL209" s="10" t="s">
        <v>116</v>
      </c>
      <c r="DM209" s="10">
        <v>89818428</v>
      </c>
      <c r="DN209" s="10" t="s">
        <v>3153</v>
      </c>
      <c r="DO209" s="10" t="s">
        <v>3154</v>
      </c>
      <c r="DQ209" s="10">
        <v>208</v>
      </c>
    </row>
    <row r="210" spans="1:121" hidden="1" x14ac:dyDescent="0.3">
      <c r="A210" s="10" t="s">
        <v>3155</v>
      </c>
      <c r="B210" s="10" t="s">
        <v>3156</v>
      </c>
      <c r="C210" s="10" t="s">
        <v>1421</v>
      </c>
      <c r="D210" s="10" t="s">
        <v>3118</v>
      </c>
      <c r="E210" s="10" t="s">
        <v>108</v>
      </c>
      <c r="G210" s="10" t="s">
        <v>1421</v>
      </c>
      <c r="H210" s="10" t="s">
        <v>2413</v>
      </c>
      <c r="I210" s="10" t="s">
        <v>220</v>
      </c>
      <c r="J210" s="10" t="s">
        <v>2608</v>
      </c>
      <c r="K210" s="10" t="s">
        <v>221</v>
      </c>
      <c r="M210" s="10" t="s">
        <v>111</v>
      </c>
      <c r="N210" s="10" t="s">
        <v>2998</v>
      </c>
      <c r="O210" s="10" t="s">
        <v>2998</v>
      </c>
      <c r="P210" s="10" t="s">
        <v>2998</v>
      </c>
      <c r="Q210" s="10" t="s">
        <v>2998</v>
      </c>
      <c r="R210" s="10" t="s">
        <v>2998</v>
      </c>
      <c r="S210" s="10" t="s">
        <v>2998</v>
      </c>
      <c r="T210" s="10" t="s">
        <v>2998</v>
      </c>
      <c r="U210" s="10" t="s">
        <v>2998</v>
      </c>
      <c r="V210" s="10" t="s">
        <v>2998</v>
      </c>
      <c r="W210" s="10" t="s">
        <v>2998</v>
      </c>
      <c r="X210" s="10" t="s">
        <v>2998</v>
      </c>
      <c r="Y210" s="10" t="s">
        <v>2998</v>
      </c>
      <c r="Z210" s="10" t="s">
        <v>2998</v>
      </c>
      <c r="AA210" s="10" t="s">
        <v>2998</v>
      </c>
      <c r="AB210" s="10" t="s">
        <v>2998</v>
      </c>
      <c r="AC210" s="10" t="s">
        <v>2999</v>
      </c>
      <c r="AD210" s="10" t="s">
        <v>2998</v>
      </c>
      <c r="AE210" s="10" t="s">
        <v>2998</v>
      </c>
      <c r="AF210" s="10" t="s">
        <v>2998</v>
      </c>
      <c r="AG210" s="10" t="s">
        <v>2998</v>
      </c>
      <c r="AH210" s="10" t="s">
        <v>2998</v>
      </c>
      <c r="AI210" s="10" t="s">
        <v>2998</v>
      </c>
      <c r="BW210" s="10" t="s">
        <v>106</v>
      </c>
      <c r="BY210" s="10" t="s">
        <v>3011</v>
      </c>
      <c r="DL210" s="10" t="s">
        <v>116</v>
      </c>
      <c r="DM210" s="10">
        <v>89818432</v>
      </c>
      <c r="DN210" s="10" t="s">
        <v>3157</v>
      </c>
      <c r="DO210" s="10" t="s">
        <v>3158</v>
      </c>
      <c r="DQ210" s="10">
        <v>209</v>
      </c>
    </row>
    <row r="211" spans="1:121" hidden="1" x14ac:dyDescent="0.3">
      <c r="A211" s="10" t="s">
        <v>3159</v>
      </c>
      <c r="B211" s="10" t="s">
        <v>3160</v>
      </c>
      <c r="C211" s="10" t="s">
        <v>1421</v>
      </c>
      <c r="D211" s="10" t="s">
        <v>3118</v>
      </c>
      <c r="E211" s="10" t="s">
        <v>108</v>
      </c>
      <c r="G211" s="10" t="s">
        <v>1421</v>
      </c>
      <c r="H211" s="10" t="s">
        <v>2413</v>
      </c>
      <c r="I211" s="10" t="s">
        <v>220</v>
      </c>
      <c r="J211" s="10" t="s">
        <v>2608</v>
      </c>
      <c r="K211" s="10" t="s">
        <v>221</v>
      </c>
      <c r="M211" s="10" t="s">
        <v>110</v>
      </c>
      <c r="N211" s="10" t="s">
        <v>2998</v>
      </c>
      <c r="O211" s="10" t="s">
        <v>2998</v>
      </c>
      <c r="P211" s="10" t="s">
        <v>2998</v>
      </c>
      <c r="Q211" s="10" t="s">
        <v>2998</v>
      </c>
      <c r="R211" s="10" t="s">
        <v>2998</v>
      </c>
      <c r="S211" s="10" t="s">
        <v>2998</v>
      </c>
      <c r="T211" s="10" t="s">
        <v>2998</v>
      </c>
      <c r="U211" s="10" t="s">
        <v>2998</v>
      </c>
      <c r="V211" s="10" t="s">
        <v>2998</v>
      </c>
      <c r="W211" s="10" t="s">
        <v>2998</v>
      </c>
      <c r="X211" s="10" t="s">
        <v>2998</v>
      </c>
      <c r="Y211" s="10" t="s">
        <v>2998</v>
      </c>
      <c r="Z211" s="10" t="s">
        <v>2998</v>
      </c>
      <c r="AA211" s="10" t="s">
        <v>2998</v>
      </c>
      <c r="AB211" s="10" t="s">
        <v>2998</v>
      </c>
      <c r="AC211" s="10" t="s">
        <v>2998</v>
      </c>
      <c r="AD211" s="10" t="s">
        <v>2998</v>
      </c>
      <c r="AE211" s="10" t="s">
        <v>2998</v>
      </c>
      <c r="AF211" s="10" t="s">
        <v>2998</v>
      </c>
      <c r="AG211" s="10" t="s">
        <v>2998</v>
      </c>
      <c r="AH211" s="10" t="s">
        <v>2999</v>
      </c>
      <c r="AI211" s="10" t="s">
        <v>2998</v>
      </c>
      <c r="DF211" s="10" t="s">
        <v>106</v>
      </c>
      <c r="DH211" s="10" t="s">
        <v>3001</v>
      </c>
      <c r="DL211" s="10" t="s">
        <v>116</v>
      </c>
      <c r="DM211" s="10">
        <v>89818437</v>
      </c>
      <c r="DN211" s="10" t="s">
        <v>3161</v>
      </c>
      <c r="DO211" s="10" t="s">
        <v>3162</v>
      </c>
      <c r="DQ211" s="10">
        <v>210</v>
      </c>
    </row>
    <row r="212" spans="1:121" hidden="1" x14ac:dyDescent="0.3">
      <c r="A212" s="10" t="s">
        <v>3163</v>
      </c>
      <c r="B212" s="10" t="s">
        <v>3164</v>
      </c>
      <c r="C212" s="10" t="s">
        <v>1421</v>
      </c>
      <c r="D212" s="10" t="s">
        <v>3118</v>
      </c>
      <c r="E212" s="10" t="s">
        <v>108</v>
      </c>
      <c r="G212" s="10" t="s">
        <v>1421</v>
      </c>
      <c r="H212" s="10" t="s">
        <v>2413</v>
      </c>
      <c r="I212" s="10" t="s">
        <v>220</v>
      </c>
      <c r="J212" s="10" t="s">
        <v>2608</v>
      </c>
      <c r="K212" s="10" t="s">
        <v>221</v>
      </c>
      <c r="M212" s="10" t="s">
        <v>112</v>
      </c>
      <c r="N212" s="10" t="s">
        <v>2998</v>
      </c>
      <c r="O212" s="10" t="s">
        <v>2998</v>
      </c>
      <c r="P212" s="10" t="s">
        <v>2998</v>
      </c>
      <c r="Q212" s="10" t="s">
        <v>2998</v>
      </c>
      <c r="R212" s="10" t="s">
        <v>2998</v>
      </c>
      <c r="S212" s="10" t="s">
        <v>2998</v>
      </c>
      <c r="T212" s="10" t="s">
        <v>2998</v>
      </c>
      <c r="U212" s="10" t="s">
        <v>2998</v>
      </c>
      <c r="V212" s="10" t="s">
        <v>2998</v>
      </c>
      <c r="W212" s="10" t="s">
        <v>2998</v>
      </c>
      <c r="X212" s="10" t="s">
        <v>2998</v>
      </c>
      <c r="Y212" s="10" t="s">
        <v>2998</v>
      </c>
      <c r="Z212" s="10" t="s">
        <v>2998</v>
      </c>
      <c r="AA212" s="10" t="s">
        <v>2998</v>
      </c>
      <c r="AB212" s="10" t="s">
        <v>2998</v>
      </c>
      <c r="AC212" s="10" t="s">
        <v>2998</v>
      </c>
      <c r="AD212" s="10" t="s">
        <v>2998</v>
      </c>
      <c r="AE212" s="10" t="s">
        <v>2998</v>
      </c>
      <c r="AF212" s="10" t="s">
        <v>2998</v>
      </c>
      <c r="AG212" s="10" t="s">
        <v>2998</v>
      </c>
      <c r="AH212" s="10" t="s">
        <v>2998</v>
      </c>
      <c r="AI212" s="10" t="s">
        <v>2999</v>
      </c>
      <c r="DI212" s="10" t="s">
        <v>106</v>
      </c>
      <c r="DK212" s="10" t="s">
        <v>3011</v>
      </c>
      <c r="DL212" s="10" t="s">
        <v>116</v>
      </c>
      <c r="DM212" s="10">
        <v>89818444</v>
      </c>
      <c r="DN212" s="10" t="s">
        <v>3165</v>
      </c>
      <c r="DO212" s="10" t="s">
        <v>3166</v>
      </c>
      <c r="DQ212" s="10">
        <v>211</v>
      </c>
    </row>
    <row r="213" spans="1:121" hidden="1" x14ac:dyDescent="0.3">
      <c r="A213" s="10" t="s">
        <v>1774</v>
      </c>
      <c r="B213" s="10" t="s">
        <v>1775</v>
      </c>
      <c r="C213" s="10" t="s">
        <v>1776</v>
      </c>
      <c r="D213" s="10" t="s">
        <v>3167</v>
      </c>
      <c r="E213" s="10" t="s">
        <v>108</v>
      </c>
      <c r="G213" s="10" t="s">
        <v>1776</v>
      </c>
      <c r="H213" s="10" t="s">
        <v>2419</v>
      </c>
      <c r="I213" s="10" t="s">
        <v>143</v>
      </c>
      <c r="J213" s="10" t="s">
        <v>143</v>
      </c>
      <c r="K213" s="10" t="s">
        <v>143</v>
      </c>
      <c r="M213" s="10" t="s">
        <v>1778</v>
      </c>
      <c r="N213" s="10" t="s">
        <v>2999</v>
      </c>
      <c r="O213" s="10" t="s">
        <v>2999</v>
      </c>
      <c r="P213" s="10" t="s">
        <v>2999</v>
      </c>
      <c r="Q213" s="10" t="s">
        <v>2999</v>
      </c>
      <c r="R213" s="10" t="s">
        <v>2999</v>
      </c>
      <c r="S213" s="10" t="s">
        <v>2999</v>
      </c>
      <c r="T213" s="10" t="s">
        <v>2998</v>
      </c>
      <c r="U213" s="10" t="s">
        <v>2998</v>
      </c>
      <c r="V213" s="10" t="s">
        <v>2998</v>
      </c>
      <c r="W213" s="10" t="s">
        <v>2998</v>
      </c>
      <c r="X213" s="10" t="s">
        <v>2998</v>
      </c>
      <c r="Y213" s="10" t="s">
        <v>2998</v>
      </c>
      <c r="Z213" s="10" t="s">
        <v>2998</v>
      </c>
      <c r="AA213" s="10" t="s">
        <v>2998</v>
      </c>
      <c r="AB213" s="10" t="s">
        <v>2998</v>
      </c>
      <c r="AC213" s="10" t="s">
        <v>2998</v>
      </c>
      <c r="AD213" s="10" t="s">
        <v>2998</v>
      </c>
      <c r="AE213" s="10" t="s">
        <v>2999</v>
      </c>
      <c r="AF213" s="10" t="s">
        <v>2999</v>
      </c>
      <c r="AG213" s="10" t="s">
        <v>2999</v>
      </c>
      <c r="AH213" s="10" t="s">
        <v>2998</v>
      </c>
      <c r="AI213" s="10" t="s">
        <v>2999</v>
      </c>
      <c r="AJ213" s="10" t="s">
        <v>106</v>
      </c>
      <c r="AL213" s="10" t="s">
        <v>3017</v>
      </c>
      <c r="AM213" s="10" t="s">
        <v>106</v>
      </c>
      <c r="AO213" s="10" t="s">
        <v>3047</v>
      </c>
      <c r="AP213" s="10" t="s">
        <v>106</v>
      </c>
      <c r="AR213" s="10" t="s">
        <v>3083</v>
      </c>
      <c r="AS213" s="10" t="s">
        <v>106</v>
      </c>
      <c r="AU213" s="10" t="s">
        <v>3168</v>
      </c>
      <c r="AV213" s="10" t="s">
        <v>106</v>
      </c>
      <c r="AX213" s="10" t="s">
        <v>3012</v>
      </c>
      <c r="AY213" s="10" t="s">
        <v>106</v>
      </c>
      <c r="BA213" s="10" t="s">
        <v>3025</v>
      </c>
      <c r="CW213" s="10" t="s">
        <v>106</v>
      </c>
      <c r="CY213" s="10" t="s">
        <v>3007</v>
      </c>
      <c r="CZ213" s="10" t="s">
        <v>106</v>
      </c>
      <c r="DB213" s="10" t="s">
        <v>3024</v>
      </c>
      <c r="DC213" s="10" t="s">
        <v>106</v>
      </c>
      <c r="DE213" s="10" t="s">
        <v>3083</v>
      </c>
      <c r="DI213" s="10" t="s">
        <v>106</v>
      </c>
      <c r="DK213" s="10" t="s">
        <v>3016</v>
      </c>
      <c r="DM213" s="10">
        <v>89845101</v>
      </c>
      <c r="DN213" s="10" t="s">
        <v>1773</v>
      </c>
      <c r="DO213" s="10" t="s">
        <v>1779</v>
      </c>
      <c r="DQ213" s="10">
        <v>212</v>
      </c>
    </row>
    <row r="214" spans="1:121" hidden="1" x14ac:dyDescent="0.3">
      <c r="A214" s="10" t="s">
        <v>1781</v>
      </c>
      <c r="B214" s="10" t="s">
        <v>1782</v>
      </c>
      <c r="C214" s="10" t="s">
        <v>1776</v>
      </c>
      <c r="D214" s="10" t="s">
        <v>3167</v>
      </c>
      <c r="E214" s="10" t="s">
        <v>108</v>
      </c>
      <c r="G214" s="10" t="s">
        <v>1776</v>
      </c>
      <c r="H214" s="10" t="s">
        <v>2419</v>
      </c>
      <c r="I214" s="10" t="s">
        <v>143</v>
      </c>
      <c r="J214" s="10" t="s">
        <v>143</v>
      </c>
      <c r="K214" s="10" t="s">
        <v>143</v>
      </c>
      <c r="M214" s="10" t="s">
        <v>1783</v>
      </c>
      <c r="N214" s="10" t="s">
        <v>2998</v>
      </c>
      <c r="O214" s="10" t="s">
        <v>2998</v>
      </c>
      <c r="P214" s="10" t="s">
        <v>2998</v>
      </c>
      <c r="Q214" s="10" t="s">
        <v>2998</v>
      </c>
      <c r="R214" s="10" t="s">
        <v>2998</v>
      </c>
      <c r="S214" s="10" t="s">
        <v>2998</v>
      </c>
      <c r="T214" s="10" t="s">
        <v>2998</v>
      </c>
      <c r="U214" s="10" t="s">
        <v>2998</v>
      </c>
      <c r="V214" s="10" t="s">
        <v>2998</v>
      </c>
      <c r="W214" s="10" t="s">
        <v>2998</v>
      </c>
      <c r="X214" s="10" t="s">
        <v>2998</v>
      </c>
      <c r="Y214" s="10" t="s">
        <v>2998</v>
      </c>
      <c r="Z214" s="10" t="s">
        <v>2998</v>
      </c>
      <c r="AA214" s="10" t="s">
        <v>2998</v>
      </c>
      <c r="AB214" s="10" t="s">
        <v>2998</v>
      </c>
      <c r="AC214" s="10" t="s">
        <v>2998</v>
      </c>
      <c r="AD214" s="10" t="s">
        <v>2998</v>
      </c>
      <c r="AE214" s="10" t="s">
        <v>2999</v>
      </c>
      <c r="AF214" s="10" t="s">
        <v>2998</v>
      </c>
      <c r="AG214" s="10" t="s">
        <v>2998</v>
      </c>
      <c r="AH214" s="10" t="s">
        <v>2998</v>
      </c>
      <c r="AI214" s="10" t="s">
        <v>2999</v>
      </c>
      <c r="CW214" s="10" t="s">
        <v>106</v>
      </c>
      <c r="CY214" s="10" t="s">
        <v>3007</v>
      </c>
      <c r="DI214" s="10" t="s">
        <v>106</v>
      </c>
      <c r="DK214" s="10" t="s">
        <v>3016</v>
      </c>
      <c r="DM214" s="10">
        <v>89845106</v>
      </c>
      <c r="DN214" s="10" t="s">
        <v>1780</v>
      </c>
      <c r="DO214" s="10" t="s">
        <v>1784</v>
      </c>
      <c r="DQ214" s="10">
        <v>213</v>
      </c>
    </row>
    <row r="215" spans="1:121" hidden="1" x14ac:dyDescent="0.3">
      <c r="A215" s="10" t="s">
        <v>1786</v>
      </c>
      <c r="B215" s="10" t="s">
        <v>1787</v>
      </c>
      <c r="C215" s="10" t="s">
        <v>1776</v>
      </c>
      <c r="D215" s="10" t="s">
        <v>3167</v>
      </c>
      <c r="E215" s="10" t="s">
        <v>108</v>
      </c>
      <c r="G215" s="10" t="s">
        <v>1776</v>
      </c>
      <c r="H215" s="10" t="s">
        <v>2419</v>
      </c>
      <c r="I215" s="10" t="s">
        <v>143</v>
      </c>
      <c r="J215" s="10" t="s">
        <v>143</v>
      </c>
      <c r="K215" s="10" t="s">
        <v>143</v>
      </c>
      <c r="M215" s="10" t="s">
        <v>1788</v>
      </c>
      <c r="N215" s="10" t="s">
        <v>2998</v>
      </c>
      <c r="O215" s="10" t="s">
        <v>2998</v>
      </c>
      <c r="P215" s="10" t="s">
        <v>2999</v>
      </c>
      <c r="Q215" s="10" t="s">
        <v>2999</v>
      </c>
      <c r="R215" s="10" t="s">
        <v>2998</v>
      </c>
      <c r="S215" s="10" t="s">
        <v>2998</v>
      </c>
      <c r="T215" s="10" t="s">
        <v>2998</v>
      </c>
      <c r="U215" s="10" t="s">
        <v>2998</v>
      </c>
      <c r="V215" s="10" t="s">
        <v>2998</v>
      </c>
      <c r="W215" s="10" t="s">
        <v>2998</v>
      </c>
      <c r="X215" s="10" t="s">
        <v>2998</v>
      </c>
      <c r="Y215" s="10" t="s">
        <v>2998</v>
      </c>
      <c r="Z215" s="10" t="s">
        <v>2998</v>
      </c>
      <c r="AA215" s="10" t="s">
        <v>2998</v>
      </c>
      <c r="AB215" s="10" t="s">
        <v>2998</v>
      </c>
      <c r="AC215" s="10" t="s">
        <v>2998</v>
      </c>
      <c r="AD215" s="10" t="s">
        <v>2998</v>
      </c>
      <c r="AE215" s="10" t="s">
        <v>2998</v>
      </c>
      <c r="AF215" s="10" t="s">
        <v>2999</v>
      </c>
      <c r="AG215" s="10" t="s">
        <v>2999</v>
      </c>
      <c r="AH215" s="10" t="s">
        <v>2998</v>
      </c>
      <c r="AI215" s="10" t="s">
        <v>2998</v>
      </c>
      <c r="AP215" s="10" t="s">
        <v>106</v>
      </c>
      <c r="AR215" s="10" t="s">
        <v>3072</v>
      </c>
      <c r="AS215" s="10" t="s">
        <v>106</v>
      </c>
      <c r="AU215" s="10" t="s">
        <v>3169</v>
      </c>
      <c r="CZ215" s="10" t="s">
        <v>106</v>
      </c>
      <c r="DB215" s="10" t="s">
        <v>3012</v>
      </c>
      <c r="DC215" s="10" t="s">
        <v>106</v>
      </c>
      <c r="DE215" s="10" t="s">
        <v>3056</v>
      </c>
      <c r="DM215" s="10">
        <v>89845107</v>
      </c>
      <c r="DN215" s="10" t="s">
        <v>1785</v>
      </c>
      <c r="DO215" s="10" t="s">
        <v>1789</v>
      </c>
      <c r="DQ215" s="10">
        <v>214</v>
      </c>
    </row>
    <row r="216" spans="1:121" hidden="1" x14ac:dyDescent="0.3">
      <c r="A216" s="10" t="s">
        <v>1791</v>
      </c>
      <c r="B216" s="10" t="s">
        <v>1792</v>
      </c>
      <c r="C216" s="10" t="s">
        <v>1776</v>
      </c>
      <c r="D216" s="10" t="s">
        <v>3167</v>
      </c>
      <c r="E216" s="10" t="s">
        <v>108</v>
      </c>
      <c r="G216" s="10" t="s">
        <v>1776</v>
      </c>
      <c r="H216" s="10" t="s">
        <v>2419</v>
      </c>
      <c r="I216" s="10" t="s">
        <v>143</v>
      </c>
      <c r="J216" s="10" t="s">
        <v>143</v>
      </c>
      <c r="K216" s="10" t="s">
        <v>143</v>
      </c>
      <c r="M216" s="10" t="s">
        <v>1793</v>
      </c>
      <c r="N216" s="10" t="s">
        <v>2999</v>
      </c>
      <c r="O216" s="10" t="s">
        <v>2999</v>
      </c>
      <c r="P216" s="10" t="s">
        <v>2999</v>
      </c>
      <c r="Q216" s="10" t="s">
        <v>2999</v>
      </c>
      <c r="R216" s="10" t="s">
        <v>2999</v>
      </c>
      <c r="S216" s="10" t="s">
        <v>2999</v>
      </c>
      <c r="T216" s="10" t="s">
        <v>2998</v>
      </c>
      <c r="U216" s="10" t="s">
        <v>2998</v>
      </c>
      <c r="V216" s="10" t="s">
        <v>2998</v>
      </c>
      <c r="W216" s="10" t="s">
        <v>2998</v>
      </c>
      <c r="X216" s="10" t="s">
        <v>2998</v>
      </c>
      <c r="Y216" s="10" t="s">
        <v>2998</v>
      </c>
      <c r="Z216" s="10" t="s">
        <v>2998</v>
      </c>
      <c r="AA216" s="10" t="s">
        <v>2998</v>
      </c>
      <c r="AB216" s="10" t="s">
        <v>2998</v>
      </c>
      <c r="AC216" s="10" t="s">
        <v>2998</v>
      </c>
      <c r="AD216" s="10" t="s">
        <v>2998</v>
      </c>
      <c r="AE216" s="10" t="s">
        <v>2999</v>
      </c>
      <c r="AF216" s="10" t="s">
        <v>2999</v>
      </c>
      <c r="AG216" s="10" t="s">
        <v>2999</v>
      </c>
      <c r="AH216" s="10" t="s">
        <v>2998</v>
      </c>
      <c r="AI216" s="10" t="s">
        <v>2998</v>
      </c>
      <c r="AJ216" s="10" t="s">
        <v>106</v>
      </c>
      <c r="AL216" s="10" t="s">
        <v>3007</v>
      </c>
      <c r="AM216" s="10" t="s">
        <v>106</v>
      </c>
      <c r="AO216" s="10" t="s">
        <v>3024</v>
      </c>
      <c r="AP216" s="10" t="s">
        <v>106</v>
      </c>
      <c r="AR216" s="10" t="s">
        <v>3083</v>
      </c>
      <c r="AS216" s="10" t="s">
        <v>106</v>
      </c>
      <c r="AU216" s="10" t="s">
        <v>3168</v>
      </c>
      <c r="AV216" s="10" t="s">
        <v>106</v>
      </c>
      <c r="AX216" s="10" t="s">
        <v>3024</v>
      </c>
      <c r="AY216" s="10" t="s">
        <v>106</v>
      </c>
      <c r="BA216" s="10" t="s">
        <v>3170</v>
      </c>
      <c r="CW216" s="10" t="s">
        <v>106</v>
      </c>
      <c r="CY216" s="10" t="s">
        <v>3007</v>
      </c>
      <c r="CZ216" s="10" t="s">
        <v>106</v>
      </c>
      <c r="DB216" s="10" t="s">
        <v>3047</v>
      </c>
      <c r="DC216" s="10" t="s">
        <v>106</v>
      </c>
      <c r="DE216" s="10" t="s">
        <v>3056</v>
      </c>
      <c r="DM216" s="10">
        <v>89845108</v>
      </c>
      <c r="DN216" s="10" t="s">
        <v>1790</v>
      </c>
      <c r="DO216" s="10" t="s">
        <v>1794</v>
      </c>
      <c r="DQ216" s="10">
        <v>215</v>
      </c>
    </row>
    <row r="217" spans="1:121" hidden="1" x14ac:dyDescent="0.3">
      <c r="A217" s="10" t="s">
        <v>1796</v>
      </c>
      <c r="B217" s="10" t="s">
        <v>1797</v>
      </c>
      <c r="C217" s="10" t="s">
        <v>1776</v>
      </c>
      <c r="D217" s="10" t="s">
        <v>3167</v>
      </c>
      <c r="E217" s="10" t="s">
        <v>108</v>
      </c>
      <c r="G217" s="10" t="s">
        <v>1776</v>
      </c>
      <c r="H217" s="10" t="s">
        <v>2419</v>
      </c>
      <c r="I217" s="10" t="s">
        <v>143</v>
      </c>
      <c r="J217" s="10" t="s">
        <v>143</v>
      </c>
      <c r="K217" s="10" t="s">
        <v>143</v>
      </c>
      <c r="M217" s="10" t="s">
        <v>1798</v>
      </c>
      <c r="N217" s="10" t="s">
        <v>2998</v>
      </c>
      <c r="O217" s="10" t="s">
        <v>2999</v>
      </c>
      <c r="P217" s="10" t="s">
        <v>2999</v>
      </c>
      <c r="Q217" s="10" t="s">
        <v>2999</v>
      </c>
      <c r="R217" s="10" t="s">
        <v>2999</v>
      </c>
      <c r="S217" s="10" t="s">
        <v>2998</v>
      </c>
      <c r="T217" s="10" t="s">
        <v>2998</v>
      </c>
      <c r="U217" s="10" t="s">
        <v>2998</v>
      </c>
      <c r="V217" s="10" t="s">
        <v>2998</v>
      </c>
      <c r="W217" s="10" t="s">
        <v>2998</v>
      </c>
      <c r="X217" s="10" t="s">
        <v>2998</v>
      </c>
      <c r="Y217" s="10" t="s">
        <v>2998</v>
      </c>
      <c r="Z217" s="10" t="s">
        <v>2998</v>
      </c>
      <c r="AA217" s="10" t="s">
        <v>2998</v>
      </c>
      <c r="AB217" s="10" t="s">
        <v>2998</v>
      </c>
      <c r="AC217" s="10" t="s">
        <v>2998</v>
      </c>
      <c r="AD217" s="10" t="s">
        <v>2998</v>
      </c>
      <c r="AE217" s="10" t="s">
        <v>2998</v>
      </c>
      <c r="AF217" s="10" t="s">
        <v>2998</v>
      </c>
      <c r="AG217" s="10" t="s">
        <v>2998</v>
      </c>
      <c r="AH217" s="10" t="s">
        <v>2998</v>
      </c>
      <c r="AI217" s="10" t="s">
        <v>2998</v>
      </c>
      <c r="AM217" s="10" t="s">
        <v>106</v>
      </c>
      <c r="AO217" s="10" t="s">
        <v>3047</v>
      </c>
      <c r="AP217" s="10" t="s">
        <v>106</v>
      </c>
      <c r="AR217" s="10" t="s">
        <v>3056</v>
      </c>
      <c r="AS217" s="10" t="s">
        <v>106</v>
      </c>
      <c r="AU217" s="10" t="s">
        <v>3054</v>
      </c>
      <c r="AV217" s="10" t="s">
        <v>106</v>
      </c>
      <c r="AX217" s="10" t="s">
        <v>3024</v>
      </c>
      <c r="DM217" s="10">
        <v>89845110</v>
      </c>
      <c r="DN217" s="10" t="s">
        <v>1795</v>
      </c>
      <c r="DO217" s="10" t="s">
        <v>1799</v>
      </c>
      <c r="DQ217" s="10">
        <v>216</v>
      </c>
    </row>
    <row r="218" spans="1:121" hidden="1" x14ac:dyDescent="0.3">
      <c r="A218" s="10" t="s">
        <v>1801</v>
      </c>
      <c r="B218" s="10" t="s">
        <v>1802</v>
      </c>
      <c r="C218" s="10" t="s">
        <v>1776</v>
      </c>
      <c r="D218" s="10" t="s">
        <v>3167</v>
      </c>
      <c r="E218" s="10" t="s">
        <v>108</v>
      </c>
      <c r="G218" s="10" t="s">
        <v>1776</v>
      </c>
      <c r="H218" s="10" t="s">
        <v>2419</v>
      </c>
      <c r="I218" s="10" t="s">
        <v>143</v>
      </c>
      <c r="J218" s="10" t="s">
        <v>143</v>
      </c>
      <c r="K218" s="10" t="s">
        <v>143</v>
      </c>
      <c r="M218" s="10" t="s">
        <v>1803</v>
      </c>
      <c r="N218" s="10" t="s">
        <v>2999</v>
      </c>
      <c r="O218" s="10" t="s">
        <v>2999</v>
      </c>
      <c r="P218" s="10" t="s">
        <v>2999</v>
      </c>
      <c r="Q218" s="10" t="s">
        <v>2999</v>
      </c>
      <c r="R218" s="10" t="s">
        <v>2999</v>
      </c>
      <c r="S218" s="10" t="s">
        <v>2998</v>
      </c>
      <c r="T218" s="10" t="s">
        <v>2998</v>
      </c>
      <c r="U218" s="10" t="s">
        <v>2998</v>
      </c>
      <c r="V218" s="10" t="s">
        <v>2998</v>
      </c>
      <c r="W218" s="10" t="s">
        <v>2998</v>
      </c>
      <c r="X218" s="10" t="s">
        <v>2998</v>
      </c>
      <c r="Y218" s="10" t="s">
        <v>2998</v>
      </c>
      <c r="Z218" s="10" t="s">
        <v>2998</v>
      </c>
      <c r="AA218" s="10" t="s">
        <v>2998</v>
      </c>
      <c r="AB218" s="10" t="s">
        <v>2998</v>
      </c>
      <c r="AC218" s="10" t="s">
        <v>2998</v>
      </c>
      <c r="AD218" s="10" t="s">
        <v>2998</v>
      </c>
      <c r="AE218" s="10" t="s">
        <v>2999</v>
      </c>
      <c r="AF218" s="10" t="s">
        <v>2999</v>
      </c>
      <c r="AG218" s="10" t="s">
        <v>2999</v>
      </c>
      <c r="AH218" s="10" t="s">
        <v>2998</v>
      </c>
      <c r="AI218" s="10" t="s">
        <v>2999</v>
      </c>
      <c r="AJ218" s="10" t="s">
        <v>106</v>
      </c>
      <c r="AL218" s="10" t="s">
        <v>3017</v>
      </c>
      <c r="AM218" s="10" t="s">
        <v>106</v>
      </c>
      <c r="AO218" s="10" t="s">
        <v>3047</v>
      </c>
      <c r="AP218" s="10" t="s">
        <v>106</v>
      </c>
      <c r="AR218" s="10" t="s">
        <v>3073</v>
      </c>
      <c r="AS218" s="10" t="s">
        <v>106</v>
      </c>
      <c r="AU218" s="10" t="s">
        <v>3054</v>
      </c>
      <c r="AV218" s="10" t="s">
        <v>106</v>
      </c>
      <c r="AX218" s="10" t="s">
        <v>3024</v>
      </c>
      <c r="CW218" s="10" t="s">
        <v>106</v>
      </c>
      <c r="CY218" s="10" t="s">
        <v>3055</v>
      </c>
      <c r="CZ218" s="10" t="s">
        <v>106</v>
      </c>
      <c r="DB218" s="10" t="s">
        <v>3024</v>
      </c>
      <c r="DC218" s="10" t="s">
        <v>106</v>
      </c>
      <c r="DE218" s="10" t="s">
        <v>3073</v>
      </c>
      <c r="DI218" s="10" t="s">
        <v>106</v>
      </c>
      <c r="DK218" s="10" t="s">
        <v>3016</v>
      </c>
      <c r="DM218" s="10">
        <v>89845112</v>
      </c>
      <c r="DN218" s="10" t="s">
        <v>1800</v>
      </c>
      <c r="DO218" s="10" t="s">
        <v>1804</v>
      </c>
      <c r="DQ218" s="10">
        <v>217</v>
      </c>
    </row>
    <row r="219" spans="1:121" hidden="1" x14ac:dyDescent="0.3">
      <c r="A219" s="10" t="s">
        <v>1806</v>
      </c>
      <c r="B219" s="10" t="s">
        <v>1807</v>
      </c>
      <c r="C219" s="10" t="s">
        <v>1776</v>
      </c>
      <c r="D219" s="10" t="s">
        <v>3167</v>
      </c>
      <c r="E219" s="10" t="s">
        <v>108</v>
      </c>
      <c r="G219" s="10" t="s">
        <v>1776</v>
      </c>
      <c r="H219" s="10" t="s">
        <v>2419</v>
      </c>
      <c r="I219" s="10" t="s">
        <v>143</v>
      </c>
      <c r="J219" s="10" t="s">
        <v>143</v>
      </c>
      <c r="K219" s="10" t="s">
        <v>143</v>
      </c>
      <c r="M219" s="10" t="s">
        <v>133</v>
      </c>
      <c r="N219" s="10" t="s">
        <v>2998</v>
      </c>
      <c r="O219" s="10" t="s">
        <v>2998</v>
      </c>
      <c r="P219" s="10" t="s">
        <v>2998</v>
      </c>
      <c r="Q219" s="10" t="s">
        <v>2998</v>
      </c>
      <c r="R219" s="10" t="s">
        <v>2998</v>
      </c>
      <c r="S219" s="10" t="s">
        <v>2998</v>
      </c>
      <c r="T219" s="10" t="s">
        <v>2998</v>
      </c>
      <c r="U219" s="10" t="s">
        <v>2998</v>
      </c>
      <c r="V219" s="10" t="s">
        <v>2998</v>
      </c>
      <c r="W219" s="10" t="s">
        <v>2998</v>
      </c>
      <c r="X219" s="10" t="s">
        <v>2998</v>
      </c>
      <c r="Y219" s="10" t="s">
        <v>2998</v>
      </c>
      <c r="Z219" s="10" t="s">
        <v>2998</v>
      </c>
      <c r="AA219" s="10" t="s">
        <v>2998</v>
      </c>
      <c r="AB219" s="10" t="s">
        <v>2998</v>
      </c>
      <c r="AC219" s="10" t="s">
        <v>2998</v>
      </c>
      <c r="AD219" s="10" t="s">
        <v>2998</v>
      </c>
      <c r="AE219" s="10" t="s">
        <v>2998</v>
      </c>
      <c r="AF219" s="10" t="s">
        <v>2998</v>
      </c>
      <c r="AG219" s="10" t="s">
        <v>2999</v>
      </c>
      <c r="AH219" s="10" t="s">
        <v>2998</v>
      </c>
      <c r="AI219" s="10" t="s">
        <v>2998</v>
      </c>
      <c r="DC219" s="10" t="s">
        <v>106</v>
      </c>
      <c r="DE219" s="10" t="s">
        <v>3056</v>
      </c>
      <c r="DM219" s="10">
        <v>89845113</v>
      </c>
      <c r="DN219" s="10" t="s">
        <v>1805</v>
      </c>
      <c r="DO219" s="10" t="s">
        <v>1808</v>
      </c>
      <c r="DQ219" s="10">
        <v>218</v>
      </c>
    </row>
    <row r="220" spans="1:121" hidden="1" x14ac:dyDescent="0.3">
      <c r="A220" s="10" t="s">
        <v>1810</v>
      </c>
      <c r="B220" s="10" t="s">
        <v>1811</v>
      </c>
      <c r="C220" s="10" t="s">
        <v>1776</v>
      </c>
      <c r="D220" s="10" t="s">
        <v>3167</v>
      </c>
      <c r="E220" s="10" t="s">
        <v>108</v>
      </c>
      <c r="G220" s="10" t="s">
        <v>1776</v>
      </c>
      <c r="H220" s="10" t="s">
        <v>2419</v>
      </c>
      <c r="I220" s="10" t="s">
        <v>143</v>
      </c>
      <c r="J220" s="10" t="s">
        <v>143</v>
      </c>
      <c r="K220" s="10" t="s">
        <v>143</v>
      </c>
      <c r="M220" s="10" t="s">
        <v>1812</v>
      </c>
      <c r="N220" s="10" t="s">
        <v>2998</v>
      </c>
      <c r="O220" s="10" t="s">
        <v>2998</v>
      </c>
      <c r="P220" s="10" t="s">
        <v>2998</v>
      </c>
      <c r="Q220" s="10" t="s">
        <v>2998</v>
      </c>
      <c r="R220" s="10" t="s">
        <v>2998</v>
      </c>
      <c r="S220" s="10" t="s">
        <v>2998</v>
      </c>
      <c r="T220" s="10" t="s">
        <v>2998</v>
      </c>
      <c r="U220" s="10" t="s">
        <v>2998</v>
      </c>
      <c r="V220" s="10" t="s">
        <v>2998</v>
      </c>
      <c r="W220" s="10" t="s">
        <v>2998</v>
      </c>
      <c r="X220" s="10" t="s">
        <v>2998</v>
      </c>
      <c r="Y220" s="10" t="s">
        <v>2998</v>
      </c>
      <c r="Z220" s="10" t="s">
        <v>2998</v>
      </c>
      <c r="AA220" s="10" t="s">
        <v>2998</v>
      </c>
      <c r="AB220" s="10" t="s">
        <v>2998</v>
      </c>
      <c r="AC220" s="10" t="s">
        <v>2998</v>
      </c>
      <c r="AD220" s="10" t="s">
        <v>2998</v>
      </c>
      <c r="AE220" s="10" t="s">
        <v>2998</v>
      </c>
      <c r="AF220" s="10" t="s">
        <v>2999</v>
      </c>
      <c r="AG220" s="10" t="s">
        <v>2998</v>
      </c>
      <c r="AH220" s="10" t="s">
        <v>2998</v>
      </c>
      <c r="AI220" s="10" t="s">
        <v>2999</v>
      </c>
      <c r="CZ220" s="10" t="s">
        <v>106</v>
      </c>
      <c r="DB220" s="10" t="s">
        <v>3024</v>
      </c>
      <c r="DI220" s="10" t="s">
        <v>106</v>
      </c>
      <c r="DK220" s="10" t="s">
        <v>3016</v>
      </c>
      <c r="DM220" s="10">
        <v>89845116</v>
      </c>
      <c r="DN220" s="10" t="s">
        <v>1809</v>
      </c>
      <c r="DO220" s="10" t="s">
        <v>1813</v>
      </c>
      <c r="DQ220" s="10">
        <v>219</v>
      </c>
    </row>
    <row r="221" spans="1:121" hidden="1" x14ac:dyDescent="0.3">
      <c r="A221" s="10" t="s">
        <v>1815</v>
      </c>
      <c r="B221" s="10" t="s">
        <v>1816</v>
      </c>
      <c r="C221" s="10" t="s">
        <v>1776</v>
      </c>
      <c r="D221" s="10" t="s">
        <v>3167</v>
      </c>
      <c r="E221" s="10" t="s">
        <v>108</v>
      </c>
      <c r="G221" s="10" t="s">
        <v>1776</v>
      </c>
      <c r="H221" s="10" t="s">
        <v>2419</v>
      </c>
      <c r="I221" s="10" t="s">
        <v>143</v>
      </c>
      <c r="J221" s="10" t="s">
        <v>143</v>
      </c>
      <c r="K221" s="10" t="s">
        <v>143</v>
      </c>
      <c r="M221" s="10" t="s">
        <v>118</v>
      </c>
      <c r="N221" s="10" t="s">
        <v>2998</v>
      </c>
      <c r="O221" s="10" t="s">
        <v>2998</v>
      </c>
      <c r="P221" s="10" t="s">
        <v>2998</v>
      </c>
      <c r="Q221" s="10" t="s">
        <v>2998</v>
      </c>
      <c r="R221" s="10" t="s">
        <v>2998</v>
      </c>
      <c r="S221" s="10" t="s">
        <v>2998</v>
      </c>
      <c r="T221" s="10" t="s">
        <v>2999</v>
      </c>
      <c r="U221" s="10" t="s">
        <v>2998</v>
      </c>
      <c r="V221" s="10" t="s">
        <v>2998</v>
      </c>
      <c r="W221" s="10" t="s">
        <v>2998</v>
      </c>
      <c r="X221" s="10" t="s">
        <v>2998</v>
      </c>
      <c r="Y221" s="10" t="s">
        <v>2998</v>
      </c>
      <c r="Z221" s="10" t="s">
        <v>2998</v>
      </c>
      <c r="AA221" s="10" t="s">
        <v>2998</v>
      </c>
      <c r="AB221" s="10" t="s">
        <v>2998</v>
      </c>
      <c r="AC221" s="10" t="s">
        <v>2998</v>
      </c>
      <c r="AD221" s="10" t="s">
        <v>2998</v>
      </c>
      <c r="AE221" s="10" t="s">
        <v>2998</v>
      </c>
      <c r="AF221" s="10" t="s">
        <v>2998</v>
      </c>
      <c r="AG221" s="10" t="s">
        <v>2998</v>
      </c>
      <c r="AH221" s="10" t="s">
        <v>2998</v>
      </c>
      <c r="AI221" s="10" t="s">
        <v>2998</v>
      </c>
      <c r="BB221" s="10" t="s">
        <v>106</v>
      </c>
      <c r="BD221" s="10" t="s">
        <v>3056</v>
      </c>
      <c r="DM221" s="10">
        <v>89845117</v>
      </c>
      <c r="DN221" s="10" t="s">
        <v>1814</v>
      </c>
      <c r="DO221" s="10" t="s">
        <v>1817</v>
      </c>
      <c r="DQ221" s="10">
        <v>220</v>
      </c>
    </row>
    <row r="222" spans="1:121" hidden="1" x14ac:dyDescent="0.3">
      <c r="A222" s="10" t="s">
        <v>1819</v>
      </c>
      <c r="B222" s="10" t="s">
        <v>1820</v>
      </c>
      <c r="C222" s="10" t="s">
        <v>1776</v>
      </c>
      <c r="D222" s="10" t="s">
        <v>3167</v>
      </c>
      <c r="E222" s="10" t="s">
        <v>108</v>
      </c>
      <c r="G222" s="10" t="s">
        <v>1776</v>
      </c>
      <c r="H222" s="10" t="s">
        <v>2419</v>
      </c>
      <c r="I222" s="10" t="s">
        <v>143</v>
      </c>
      <c r="J222" s="10" t="s">
        <v>143</v>
      </c>
      <c r="K222" s="10" t="s">
        <v>143</v>
      </c>
      <c r="M222" s="10" t="s">
        <v>118</v>
      </c>
      <c r="N222" s="10" t="s">
        <v>2998</v>
      </c>
      <c r="O222" s="10" t="s">
        <v>2998</v>
      </c>
      <c r="P222" s="10" t="s">
        <v>2998</v>
      </c>
      <c r="Q222" s="10" t="s">
        <v>2998</v>
      </c>
      <c r="R222" s="10" t="s">
        <v>2998</v>
      </c>
      <c r="S222" s="10" t="s">
        <v>2998</v>
      </c>
      <c r="T222" s="10" t="s">
        <v>2999</v>
      </c>
      <c r="U222" s="10" t="s">
        <v>2998</v>
      </c>
      <c r="V222" s="10" t="s">
        <v>2998</v>
      </c>
      <c r="W222" s="10" t="s">
        <v>2998</v>
      </c>
      <c r="X222" s="10" t="s">
        <v>2998</v>
      </c>
      <c r="Y222" s="10" t="s">
        <v>2998</v>
      </c>
      <c r="Z222" s="10" t="s">
        <v>2998</v>
      </c>
      <c r="AA222" s="10" t="s">
        <v>2998</v>
      </c>
      <c r="AB222" s="10" t="s">
        <v>2998</v>
      </c>
      <c r="AC222" s="10" t="s">
        <v>2998</v>
      </c>
      <c r="AD222" s="10" t="s">
        <v>2998</v>
      </c>
      <c r="AE222" s="10" t="s">
        <v>2998</v>
      </c>
      <c r="AF222" s="10" t="s">
        <v>2998</v>
      </c>
      <c r="AG222" s="10" t="s">
        <v>2998</v>
      </c>
      <c r="AH222" s="10" t="s">
        <v>2998</v>
      </c>
      <c r="AI222" s="10" t="s">
        <v>2998</v>
      </c>
      <c r="BB222" s="10" t="s">
        <v>106</v>
      </c>
      <c r="BD222" s="10" t="s">
        <v>3056</v>
      </c>
      <c r="DM222" s="10">
        <v>89845120</v>
      </c>
      <c r="DN222" s="10" t="s">
        <v>1818</v>
      </c>
      <c r="DO222" s="10" t="s">
        <v>1821</v>
      </c>
      <c r="DQ222" s="10">
        <v>221</v>
      </c>
    </row>
    <row r="223" spans="1:121" hidden="1" x14ac:dyDescent="0.3">
      <c r="A223" s="10" t="s">
        <v>1823</v>
      </c>
      <c r="B223" s="10" t="s">
        <v>1824</v>
      </c>
      <c r="C223" s="10" t="s">
        <v>1776</v>
      </c>
      <c r="D223" s="10" t="s">
        <v>3167</v>
      </c>
      <c r="E223" s="10" t="s">
        <v>108</v>
      </c>
      <c r="G223" s="10" t="s">
        <v>1776</v>
      </c>
      <c r="H223" s="10" t="s">
        <v>2419</v>
      </c>
      <c r="I223" s="10" t="s">
        <v>143</v>
      </c>
      <c r="J223" s="10" t="s">
        <v>143</v>
      </c>
      <c r="K223" s="10" t="s">
        <v>143</v>
      </c>
      <c r="M223" s="10" t="s">
        <v>1825</v>
      </c>
      <c r="N223" s="10" t="s">
        <v>2999</v>
      </c>
      <c r="O223" s="10" t="s">
        <v>2999</v>
      </c>
      <c r="P223" s="10" t="s">
        <v>2999</v>
      </c>
      <c r="Q223" s="10" t="s">
        <v>2999</v>
      </c>
      <c r="R223" s="10" t="s">
        <v>2999</v>
      </c>
      <c r="S223" s="10" t="s">
        <v>2998</v>
      </c>
      <c r="T223" s="10" t="s">
        <v>2998</v>
      </c>
      <c r="U223" s="10" t="s">
        <v>2998</v>
      </c>
      <c r="V223" s="10" t="s">
        <v>2998</v>
      </c>
      <c r="W223" s="10" t="s">
        <v>2998</v>
      </c>
      <c r="X223" s="10" t="s">
        <v>2998</v>
      </c>
      <c r="Y223" s="10" t="s">
        <v>2998</v>
      </c>
      <c r="Z223" s="10" t="s">
        <v>2998</v>
      </c>
      <c r="AA223" s="10" t="s">
        <v>2998</v>
      </c>
      <c r="AB223" s="10" t="s">
        <v>2998</v>
      </c>
      <c r="AC223" s="10" t="s">
        <v>2998</v>
      </c>
      <c r="AD223" s="10" t="s">
        <v>2998</v>
      </c>
      <c r="AE223" s="10" t="s">
        <v>2998</v>
      </c>
      <c r="AF223" s="10" t="s">
        <v>2998</v>
      </c>
      <c r="AG223" s="10" t="s">
        <v>2998</v>
      </c>
      <c r="AH223" s="10" t="s">
        <v>2998</v>
      </c>
      <c r="AI223" s="10" t="s">
        <v>2998</v>
      </c>
      <c r="AJ223" s="10" t="s">
        <v>106</v>
      </c>
      <c r="AL223" s="10" t="s">
        <v>3017</v>
      </c>
      <c r="AM223" s="10" t="s">
        <v>106</v>
      </c>
      <c r="AO223" s="10" t="s">
        <v>3047</v>
      </c>
      <c r="AP223" s="10" t="s">
        <v>106</v>
      </c>
      <c r="AR223" s="10" t="s">
        <v>3061</v>
      </c>
      <c r="AS223" s="10" t="s">
        <v>106</v>
      </c>
      <c r="AU223" s="10" t="s">
        <v>3169</v>
      </c>
      <c r="AV223" s="10" t="s">
        <v>106</v>
      </c>
      <c r="AX223" s="10" t="s">
        <v>3024</v>
      </c>
      <c r="DM223" s="10">
        <v>89845121</v>
      </c>
      <c r="DN223" s="10" t="s">
        <v>1822</v>
      </c>
      <c r="DO223" s="10" t="s">
        <v>1826</v>
      </c>
      <c r="DQ223" s="10">
        <v>222</v>
      </c>
    </row>
    <row r="224" spans="1:121" hidden="1" x14ac:dyDescent="0.3">
      <c r="A224" s="10" t="s">
        <v>1828</v>
      </c>
      <c r="B224" s="10" t="s">
        <v>1829</v>
      </c>
      <c r="C224" s="10" t="s">
        <v>1776</v>
      </c>
      <c r="D224" s="10" t="s">
        <v>3167</v>
      </c>
      <c r="E224" s="10" t="s">
        <v>108</v>
      </c>
      <c r="G224" s="10" t="s">
        <v>1776</v>
      </c>
      <c r="H224" s="10" t="s">
        <v>2419</v>
      </c>
      <c r="I224" s="10" t="s">
        <v>143</v>
      </c>
      <c r="J224" s="10" t="s">
        <v>143</v>
      </c>
      <c r="K224" s="10" t="s">
        <v>143</v>
      </c>
      <c r="M224" s="10" t="s">
        <v>1830</v>
      </c>
      <c r="N224" s="10" t="s">
        <v>2998</v>
      </c>
      <c r="O224" s="10" t="s">
        <v>2998</v>
      </c>
      <c r="P224" s="10" t="s">
        <v>2998</v>
      </c>
      <c r="Q224" s="10" t="s">
        <v>2998</v>
      </c>
      <c r="R224" s="10" t="s">
        <v>2998</v>
      </c>
      <c r="S224" s="10" t="s">
        <v>2998</v>
      </c>
      <c r="T224" s="10" t="s">
        <v>2998</v>
      </c>
      <c r="U224" s="10" t="s">
        <v>2998</v>
      </c>
      <c r="V224" s="10" t="s">
        <v>2998</v>
      </c>
      <c r="W224" s="10" t="s">
        <v>2998</v>
      </c>
      <c r="X224" s="10" t="s">
        <v>2998</v>
      </c>
      <c r="Y224" s="10" t="s">
        <v>2998</v>
      </c>
      <c r="Z224" s="10" t="s">
        <v>2998</v>
      </c>
      <c r="AA224" s="10" t="s">
        <v>2998</v>
      </c>
      <c r="AB224" s="10" t="s">
        <v>2998</v>
      </c>
      <c r="AC224" s="10" t="s">
        <v>2998</v>
      </c>
      <c r="AD224" s="10" t="s">
        <v>2998</v>
      </c>
      <c r="AE224" s="10" t="s">
        <v>2998</v>
      </c>
      <c r="AF224" s="10" t="s">
        <v>2999</v>
      </c>
      <c r="AG224" s="10" t="s">
        <v>2999</v>
      </c>
      <c r="AH224" s="10" t="s">
        <v>2998</v>
      </c>
      <c r="AI224" s="10" t="s">
        <v>2998</v>
      </c>
      <c r="CZ224" s="10" t="s">
        <v>106</v>
      </c>
      <c r="DB224" s="10" t="s">
        <v>3024</v>
      </c>
      <c r="DC224" s="10" t="s">
        <v>106</v>
      </c>
      <c r="DE224" s="10" t="s">
        <v>3061</v>
      </c>
      <c r="DM224" s="10">
        <v>89845122</v>
      </c>
      <c r="DN224" s="10" t="s">
        <v>1827</v>
      </c>
      <c r="DO224" s="10" t="s">
        <v>1831</v>
      </c>
      <c r="DQ224" s="10">
        <v>223</v>
      </c>
    </row>
    <row r="225" spans="1:121" hidden="1" x14ac:dyDescent="0.3">
      <c r="A225" s="10" t="s">
        <v>1833</v>
      </c>
      <c r="B225" s="10" t="s">
        <v>1834</v>
      </c>
      <c r="C225" s="10" t="s">
        <v>1776</v>
      </c>
      <c r="D225" s="10" t="s">
        <v>3167</v>
      </c>
      <c r="E225" s="10" t="s">
        <v>108</v>
      </c>
      <c r="G225" s="10" t="s">
        <v>1776</v>
      </c>
      <c r="H225" s="10" t="s">
        <v>2419</v>
      </c>
      <c r="I225" s="10" t="s">
        <v>143</v>
      </c>
      <c r="J225" s="10" t="s">
        <v>143</v>
      </c>
      <c r="K225" s="10" t="s">
        <v>143</v>
      </c>
      <c r="M225" s="10" t="s">
        <v>1835</v>
      </c>
      <c r="N225" s="10" t="s">
        <v>2999</v>
      </c>
      <c r="O225" s="10" t="s">
        <v>2999</v>
      </c>
      <c r="P225" s="10" t="s">
        <v>2998</v>
      </c>
      <c r="Q225" s="10" t="s">
        <v>2998</v>
      </c>
      <c r="R225" s="10" t="s">
        <v>2999</v>
      </c>
      <c r="S225" s="10" t="s">
        <v>2998</v>
      </c>
      <c r="T225" s="10" t="s">
        <v>2998</v>
      </c>
      <c r="U225" s="10" t="s">
        <v>2998</v>
      </c>
      <c r="V225" s="10" t="s">
        <v>2998</v>
      </c>
      <c r="W225" s="10" t="s">
        <v>2998</v>
      </c>
      <c r="X225" s="10" t="s">
        <v>2998</v>
      </c>
      <c r="Y225" s="10" t="s">
        <v>2998</v>
      </c>
      <c r="Z225" s="10" t="s">
        <v>2998</v>
      </c>
      <c r="AA225" s="10" t="s">
        <v>2998</v>
      </c>
      <c r="AB225" s="10" t="s">
        <v>2998</v>
      </c>
      <c r="AC225" s="10" t="s">
        <v>2998</v>
      </c>
      <c r="AD225" s="10" t="s">
        <v>2998</v>
      </c>
      <c r="AE225" s="10" t="s">
        <v>2999</v>
      </c>
      <c r="AF225" s="10" t="s">
        <v>2998</v>
      </c>
      <c r="AG225" s="10" t="s">
        <v>2998</v>
      </c>
      <c r="AH225" s="10" t="s">
        <v>2998</v>
      </c>
      <c r="AI225" s="10" t="s">
        <v>2999</v>
      </c>
      <c r="AJ225" s="10" t="s">
        <v>106</v>
      </c>
      <c r="AL225" s="10" t="s">
        <v>3017</v>
      </c>
      <c r="AM225" s="10" t="s">
        <v>106</v>
      </c>
      <c r="AO225" s="10" t="s">
        <v>3047</v>
      </c>
      <c r="AV225" s="10" t="s">
        <v>106</v>
      </c>
      <c r="AX225" s="10" t="s">
        <v>3012</v>
      </c>
      <c r="CW225" s="10" t="s">
        <v>106</v>
      </c>
      <c r="CY225" s="10" t="s">
        <v>3007</v>
      </c>
      <c r="DI225" s="10" t="s">
        <v>106</v>
      </c>
      <c r="DK225" s="10" t="s">
        <v>3016</v>
      </c>
      <c r="DM225" s="10">
        <v>89845123</v>
      </c>
      <c r="DN225" s="10" t="s">
        <v>1832</v>
      </c>
      <c r="DO225" s="10" t="s">
        <v>1836</v>
      </c>
      <c r="DQ225" s="10">
        <v>224</v>
      </c>
    </row>
    <row r="226" spans="1:121" hidden="1" x14ac:dyDescent="0.3">
      <c r="A226" s="10" t="s">
        <v>1838</v>
      </c>
      <c r="B226" s="10" t="s">
        <v>1839</v>
      </c>
      <c r="C226" s="10" t="s">
        <v>1776</v>
      </c>
      <c r="D226" s="10" t="s">
        <v>3167</v>
      </c>
      <c r="E226" s="10" t="s">
        <v>108</v>
      </c>
      <c r="G226" s="10" t="s">
        <v>1776</v>
      </c>
      <c r="H226" s="10" t="s">
        <v>2419</v>
      </c>
      <c r="I226" s="10" t="s">
        <v>143</v>
      </c>
      <c r="J226" s="10" t="s">
        <v>143</v>
      </c>
      <c r="K226" s="10" t="s">
        <v>143</v>
      </c>
      <c r="M226" s="10" t="s">
        <v>1840</v>
      </c>
      <c r="N226" s="10" t="s">
        <v>2999</v>
      </c>
      <c r="O226" s="10" t="s">
        <v>2998</v>
      </c>
      <c r="P226" s="10" t="s">
        <v>2998</v>
      </c>
      <c r="Q226" s="10" t="s">
        <v>2998</v>
      </c>
      <c r="R226" s="10" t="s">
        <v>2998</v>
      </c>
      <c r="S226" s="10" t="s">
        <v>2998</v>
      </c>
      <c r="T226" s="10" t="s">
        <v>2998</v>
      </c>
      <c r="U226" s="10" t="s">
        <v>2998</v>
      </c>
      <c r="V226" s="10" t="s">
        <v>2998</v>
      </c>
      <c r="W226" s="10" t="s">
        <v>2998</v>
      </c>
      <c r="X226" s="10" t="s">
        <v>2998</v>
      </c>
      <c r="Y226" s="10" t="s">
        <v>2998</v>
      </c>
      <c r="Z226" s="10" t="s">
        <v>2998</v>
      </c>
      <c r="AA226" s="10" t="s">
        <v>2998</v>
      </c>
      <c r="AB226" s="10" t="s">
        <v>2998</v>
      </c>
      <c r="AC226" s="10" t="s">
        <v>2998</v>
      </c>
      <c r="AD226" s="10" t="s">
        <v>2998</v>
      </c>
      <c r="AE226" s="10" t="s">
        <v>2999</v>
      </c>
      <c r="AF226" s="10" t="s">
        <v>2998</v>
      </c>
      <c r="AG226" s="10" t="s">
        <v>2998</v>
      </c>
      <c r="AH226" s="10" t="s">
        <v>2998</v>
      </c>
      <c r="AI226" s="10" t="s">
        <v>2998</v>
      </c>
      <c r="AJ226" s="10" t="s">
        <v>106</v>
      </c>
      <c r="AL226" s="10" t="s">
        <v>3009</v>
      </c>
      <c r="CW226" s="10" t="s">
        <v>106</v>
      </c>
      <c r="CY226" s="10" t="s">
        <v>3007</v>
      </c>
      <c r="DM226" s="10">
        <v>89845124</v>
      </c>
      <c r="DN226" s="10" t="s">
        <v>1837</v>
      </c>
      <c r="DO226" s="10" t="s">
        <v>1841</v>
      </c>
      <c r="DQ226" s="10">
        <v>225</v>
      </c>
    </row>
    <row r="227" spans="1:121" hidden="1" x14ac:dyDescent="0.3">
      <c r="A227" s="10" t="s">
        <v>1843</v>
      </c>
      <c r="B227" s="10" t="s">
        <v>1844</v>
      </c>
      <c r="C227" s="10" t="s">
        <v>1776</v>
      </c>
      <c r="D227" s="10" t="s">
        <v>1845</v>
      </c>
      <c r="E227" s="10" t="s">
        <v>108</v>
      </c>
      <c r="G227" s="10" t="s">
        <v>1776</v>
      </c>
      <c r="H227" s="10" t="s">
        <v>2419</v>
      </c>
      <c r="I227" s="10" t="s">
        <v>143</v>
      </c>
      <c r="J227" s="10" t="s">
        <v>143</v>
      </c>
      <c r="K227" s="10" t="s">
        <v>143</v>
      </c>
      <c r="M227" s="10" t="s">
        <v>129</v>
      </c>
      <c r="N227" s="10" t="s">
        <v>2998</v>
      </c>
      <c r="O227" s="10" t="s">
        <v>2998</v>
      </c>
      <c r="P227" s="10" t="s">
        <v>2998</v>
      </c>
      <c r="Q227" s="10" t="s">
        <v>2998</v>
      </c>
      <c r="R227" s="10" t="s">
        <v>2998</v>
      </c>
      <c r="S227" s="10" t="s">
        <v>2998</v>
      </c>
      <c r="T227" s="10" t="s">
        <v>2998</v>
      </c>
      <c r="U227" s="10" t="s">
        <v>2998</v>
      </c>
      <c r="V227" s="10" t="s">
        <v>2998</v>
      </c>
      <c r="W227" s="10" t="s">
        <v>2998</v>
      </c>
      <c r="X227" s="10" t="s">
        <v>2998</v>
      </c>
      <c r="Y227" s="10" t="s">
        <v>2998</v>
      </c>
      <c r="Z227" s="10" t="s">
        <v>2999</v>
      </c>
      <c r="AA227" s="10" t="s">
        <v>2998</v>
      </c>
      <c r="AB227" s="10" t="s">
        <v>2998</v>
      </c>
      <c r="AC227" s="10" t="s">
        <v>2998</v>
      </c>
      <c r="AD227" s="10" t="s">
        <v>2998</v>
      </c>
      <c r="AE227" s="10" t="s">
        <v>2998</v>
      </c>
      <c r="AF227" s="10" t="s">
        <v>2998</v>
      </c>
      <c r="AG227" s="10" t="s">
        <v>2998</v>
      </c>
      <c r="AH227" s="10" t="s">
        <v>2998</v>
      </c>
      <c r="AI227" s="10" t="s">
        <v>2998</v>
      </c>
      <c r="CE227" s="10" t="s">
        <v>419</v>
      </c>
      <c r="CF227" s="10" t="s">
        <v>3013</v>
      </c>
      <c r="CH227" s="10" t="s">
        <v>3013</v>
      </c>
      <c r="DL227" s="10" t="s">
        <v>1846</v>
      </c>
      <c r="DM227" s="10">
        <v>89857983</v>
      </c>
      <c r="DN227" s="10" t="s">
        <v>1842</v>
      </c>
      <c r="DO227" s="10" t="s">
        <v>1847</v>
      </c>
      <c r="DQ227" s="10">
        <v>226</v>
      </c>
    </row>
    <row r="228" spans="1:121" hidden="1" x14ac:dyDescent="0.3">
      <c r="A228" s="10" t="s">
        <v>1849</v>
      </c>
      <c r="B228" s="10" t="s">
        <v>1850</v>
      </c>
      <c r="C228" s="10" t="s">
        <v>1776</v>
      </c>
      <c r="D228" s="10" t="s">
        <v>1845</v>
      </c>
      <c r="E228" s="10" t="s">
        <v>108</v>
      </c>
      <c r="G228" s="10" t="s">
        <v>1776</v>
      </c>
      <c r="H228" s="10" t="s">
        <v>2419</v>
      </c>
      <c r="I228" s="10" t="s">
        <v>143</v>
      </c>
      <c r="J228" s="10" t="s">
        <v>143</v>
      </c>
      <c r="K228" s="10" t="s">
        <v>143</v>
      </c>
      <c r="M228" s="10" t="s">
        <v>1851</v>
      </c>
      <c r="N228" s="10" t="s">
        <v>2998</v>
      </c>
      <c r="O228" s="10" t="s">
        <v>2998</v>
      </c>
      <c r="P228" s="10" t="s">
        <v>2998</v>
      </c>
      <c r="Q228" s="10" t="s">
        <v>2998</v>
      </c>
      <c r="R228" s="10" t="s">
        <v>2998</v>
      </c>
      <c r="S228" s="10" t="s">
        <v>2998</v>
      </c>
      <c r="T228" s="10" t="s">
        <v>2998</v>
      </c>
      <c r="U228" s="10" t="s">
        <v>2998</v>
      </c>
      <c r="V228" s="10" t="s">
        <v>2998</v>
      </c>
      <c r="W228" s="10" t="s">
        <v>2998</v>
      </c>
      <c r="X228" s="10" t="s">
        <v>2998</v>
      </c>
      <c r="Y228" s="10" t="s">
        <v>2999</v>
      </c>
      <c r="Z228" s="10" t="s">
        <v>2998</v>
      </c>
      <c r="AA228" s="10" t="s">
        <v>2998</v>
      </c>
      <c r="AB228" s="10" t="s">
        <v>2999</v>
      </c>
      <c r="AC228" s="10" t="s">
        <v>2998</v>
      </c>
      <c r="AD228" s="10" t="s">
        <v>2998</v>
      </c>
      <c r="AE228" s="10" t="s">
        <v>2998</v>
      </c>
      <c r="AF228" s="10" t="s">
        <v>2998</v>
      </c>
      <c r="AG228" s="10" t="s">
        <v>2998</v>
      </c>
      <c r="AH228" s="10" t="s">
        <v>2998</v>
      </c>
      <c r="AI228" s="10" t="s">
        <v>2998</v>
      </c>
      <c r="BZ228" s="10" t="s">
        <v>419</v>
      </c>
      <c r="CA228" s="10" t="s">
        <v>3013</v>
      </c>
      <c r="CC228" s="10" t="s">
        <v>3013</v>
      </c>
      <c r="CR228" s="10" t="s">
        <v>419</v>
      </c>
      <c r="CS228" s="10" t="s">
        <v>3007</v>
      </c>
      <c r="CU228" s="10" t="s">
        <v>3007</v>
      </c>
      <c r="DM228" s="10">
        <v>89857995</v>
      </c>
      <c r="DN228" s="10" t="s">
        <v>1848</v>
      </c>
      <c r="DO228" s="10" t="s">
        <v>1852</v>
      </c>
      <c r="DQ228" s="10">
        <v>227</v>
      </c>
    </row>
    <row r="229" spans="1:121" hidden="1" x14ac:dyDescent="0.3">
      <c r="A229" s="10" t="s">
        <v>1854</v>
      </c>
      <c r="B229" s="10" t="s">
        <v>1855</v>
      </c>
      <c r="C229" s="10" t="s">
        <v>1776</v>
      </c>
      <c r="D229" s="10" t="s">
        <v>1845</v>
      </c>
      <c r="E229" s="10" t="s">
        <v>108</v>
      </c>
      <c r="G229" s="10" t="s">
        <v>1776</v>
      </c>
      <c r="H229" s="10" t="s">
        <v>2419</v>
      </c>
      <c r="I229" s="10" t="s">
        <v>143</v>
      </c>
      <c r="J229" s="10" t="s">
        <v>143</v>
      </c>
      <c r="K229" s="10" t="s">
        <v>143</v>
      </c>
      <c r="M229" s="10" t="s">
        <v>1856</v>
      </c>
      <c r="N229" s="10" t="s">
        <v>2998</v>
      </c>
      <c r="O229" s="10" t="s">
        <v>2998</v>
      </c>
      <c r="P229" s="10" t="s">
        <v>2998</v>
      </c>
      <c r="Q229" s="10" t="s">
        <v>2998</v>
      </c>
      <c r="R229" s="10" t="s">
        <v>2998</v>
      </c>
      <c r="S229" s="10" t="s">
        <v>2998</v>
      </c>
      <c r="T229" s="10" t="s">
        <v>2998</v>
      </c>
      <c r="U229" s="10" t="s">
        <v>2998</v>
      </c>
      <c r="V229" s="10" t="s">
        <v>2998</v>
      </c>
      <c r="W229" s="10" t="s">
        <v>2998</v>
      </c>
      <c r="X229" s="10" t="s">
        <v>2998</v>
      </c>
      <c r="Y229" s="10" t="s">
        <v>2999</v>
      </c>
      <c r="Z229" s="10" t="s">
        <v>2998</v>
      </c>
      <c r="AA229" s="10" t="s">
        <v>2998</v>
      </c>
      <c r="AB229" s="10" t="s">
        <v>2998</v>
      </c>
      <c r="AC229" s="10" t="s">
        <v>2998</v>
      </c>
      <c r="AD229" s="10" t="s">
        <v>2999</v>
      </c>
      <c r="AE229" s="10" t="s">
        <v>2998</v>
      </c>
      <c r="AF229" s="10" t="s">
        <v>2998</v>
      </c>
      <c r="AG229" s="10" t="s">
        <v>2998</v>
      </c>
      <c r="AH229" s="10" t="s">
        <v>2998</v>
      </c>
      <c r="AI229" s="10" t="s">
        <v>2998</v>
      </c>
      <c r="BZ229" s="10" t="s">
        <v>419</v>
      </c>
      <c r="CA229" s="10" t="s">
        <v>3007</v>
      </c>
      <c r="CC229" s="10" t="s">
        <v>3007</v>
      </c>
      <c r="CJ229" s="10" t="s">
        <v>106</v>
      </c>
      <c r="CL229" s="10" t="s">
        <v>3013</v>
      </c>
      <c r="DM229" s="10">
        <v>89858005</v>
      </c>
      <c r="DN229" s="10" t="s">
        <v>1853</v>
      </c>
      <c r="DO229" s="10" t="s">
        <v>1857</v>
      </c>
      <c r="DQ229" s="10">
        <v>228</v>
      </c>
    </row>
    <row r="230" spans="1:121" hidden="1" x14ac:dyDescent="0.3">
      <c r="A230" s="10" t="s">
        <v>1859</v>
      </c>
      <c r="B230" s="10" t="s">
        <v>1860</v>
      </c>
      <c r="C230" s="10" t="s">
        <v>1776</v>
      </c>
      <c r="D230" s="10" t="s">
        <v>1845</v>
      </c>
      <c r="E230" s="10" t="s">
        <v>108</v>
      </c>
      <c r="G230" s="10" t="s">
        <v>1776</v>
      </c>
      <c r="H230" s="10" t="s">
        <v>2419</v>
      </c>
      <c r="I230" s="10" t="s">
        <v>143</v>
      </c>
      <c r="J230" s="10" t="s">
        <v>143</v>
      </c>
      <c r="K230" s="10" t="s">
        <v>143</v>
      </c>
      <c r="M230" s="10" t="s">
        <v>1134</v>
      </c>
      <c r="N230" s="10" t="s">
        <v>2998</v>
      </c>
      <c r="O230" s="10" t="s">
        <v>2998</v>
      </c>
      <c r="P230" s="10" t="s">
        <v>2998</v>
      </c>
      <c r="Q230" s="10" t="s">
        <v>2998</v>
      </c>
      <c r="R230" s="10" t="s">
        <v>2998</v>
      </c>
      <c r="S230" s="10" t="s">
        <v>2998</v>
      </c>
      <c r="T230" s="10" t="s">
        <v>2998</v>
      </c>
      <c r="U230" s="10" t="s">
        <v>2998</v>
      </c>
      <c r="V230" s="10" t="s">
        <v>2998</v>
      </c>
      <c r="W230" s="10" t="s">
        <v>2998</v>
      </c>
      <c r="X230" s="10" t="s">
        <v>2998</v>
      </c>
      <c r="Y230" s="10" t="s">
        <v>2999</v>
      </c>
      <c r="Z230" s="10" t="s">
        <v>2999</v>
      </c>
      <c r="AA230" s="10" t="s">
        <v>2998</v>
      </c>
      <c r="AB230" s="10" t="s">
        <v>2999</v>
      </c>
      <c r="AC230" s="10" t="s">
        <v>2998</v>
      </c>
      <c r="AD230" s="10" t="s">
        <v>2999</v>
      </c>
      <c r="AE230" s="10" t="s">
        <v>2998</v>
      </c>
      <c r="AF230" s="10" t="s">
        <v>2998</v>
      </c>
      <c r="AG230" s="10" t="s">
        <v>2998</v>
      </c>
      <c r="AH230" s="10" t="s">
        <v>2998</v>
      </c>
      <c r="AI230" s="10" t="s">
        <v>2998</v>
      </c>
      <c r="BZ230" s="10" t="s">
        <v>419</v>
      </c>
      <c r="CA230" s="10" t="s">
        <v>3013</v>
      </c>
      <c r="CC230" s="10" t="s">
        <v>3013</v>
      </c>
      <c r="CE230" s="10" t="s">
        <v>419</v>
      </c>
      <c r="CF230" s="10" t="s">
        <v>3007</v>
      </c>
      <c r="CH230" s="10" t="s">
        <v>3007</v>
      </c>
      <c r="CJ230" s="10" t="s">
        <v>416</v>
      </c>
      <c r="CK230" s="10" t="s">
        <v>3007</v>
      </c>
      <c r="CL230" s="10" t="s">
        <v>3013</v>
      </c>
      <c r="CR230" s="10" t="s">
        <v>419</v>
      </c>
      <c r="CS230" s="10" t="s">
        <v>3007</v>
      </c>
      <c r="CU230" s="10" t="s">
        <v>3007</v>
      </c>
      <c r="DM230" s="10">
        <v>89858022</v>
      </c>
      <c r="DN230" s="10" t="s">
        <v>1858</v>
      </c>
      <c r="DO230" s="10" t="s">
        <v>1861</v>
      </c>
      <c r="DQ230" s="10">
        <v>229</v>
      </c>
    </row>
    <row r="231" spans="1:121" hidden="1" x14ac:dyDescent="0.3">
      <c r="A231" s="10" t="s">
        <v>1863</v>
      </c>
      <c r="B231" s="10" t="s">
        <v>1864</v>
      </c>
      <c r="C231" s="10" t="s">
        <v>1776</v>
      </c>
      <c r="D231" s="10" t="s">
        <v>1845</v>
      </c>
      <c r="E231" s="10" t="s">
        <v>108</v>
      </c>
      <c r="G231" s="10" t="s">
        <v>1776</v>
      </c>
      <c r="H231" s="10" t="s">
        <v>2419</v>
      </c>
      <c r="I231" s="10" t="s">
        <v>143</v>
      </c>
      <c r="J231" s="10" t="s">
        <v>143</v>
      </c>
      <c r="K231" s="10" t="s">
        <v>143</v>
      </c>
      <c r="M231" s="10" t="s">
        <v>1865</v>
      </c>
      <c r="N231" s="10" t="s">
        <v>2998</v>
      </c>
      <c r="O231" s="10" t="s">
        <v>2998</v>
      </c>
      <c r="P231" s="10" t="s">
        <v>2998</v>
      </c>
      <c r="Q231" s="10" t="s">
        <v>2998</v>
      </c>
      <c r="R231" s="10" t="s">
        <v>2998</v>
      </c>
      <c r="S231" s="10" t="s">
        <v>2998</v>
      </c>
      <c r="T231" s="10" t="s">
        <v>2998</v>
      </c>
      <c r="U231" s="10" t="s">
        <v>2998</v>
      </c>
      <c r="V231" s="10" t="s">
        <v>2998</v>
      </c>
      <c r="W231" s="10" t="s">
        <v>2998</v>
      </c>
      <c r="X231" s="10" t="s">
        <v>2999</v>
      </c>
      <c r="Y231" s="10" t="s">
        <v>2999</v>
      </c>
      <c r="Z231" s="10" t="s">
        <v>2999</v>
      </c>
      <c r="AA231" s="10" t="s">
        <v>2999</v>
      </c>
      <c r="AB231" s="10" t="s">
        <v>2998</v>
      </c>
      <c r="AC231" s="10" t="s">
        <v>2998</v>
      </c>
      <c r="AD231" s="10" t="s">
        <v>2998</v>
      </c>
      <c r="AE231" s="10" t="s">
        <v>2998</v>
      </c>
      <c r="AF231" s="10" t="s">
        <v>2998</v>
      </c>
      <c r="AG231" s="10" t="s">
        <v>2998</v>
      </c>
      <c r="AH231" s="10" t="s">
        <v>2998</v>
      </c>
      <c r="AI231" s="10" t="s">
        <v>2998</v>
      </c>
      <c r="BR231" s="10" t="s">
        <v>422</v>
      </c>
      <c r="BV231" s="10" t="s">
        <v>3009</v>
      </c>
      <c r="BZ231" s="10" t="s">
        <v>419</v>
      </c>
      <c r="CA231" s="10" t="s">
        <v>3007</v>
      </c>
      <c r="CC231" s="10" t="s">
        <v>3007</v>
      </c>
      <c r="CE231" s="10" t="s">
        <v>419</v>
      </c>
      <c r="CF231" s="10" t="s">
        <v>3007</v>
      </c>
      <c r="CH231" s="10" t="s">
        <v>3007</v>
      </c>
      <c r="CM231" s="10" t="s">
        <v>422</v>
      </c>
      <c r="CQ231" s="10" t="s">
        <v>3017</v>
      </c>
      <c r="DM231" s="10">
        <v>89858038</v>
      </c>
      <c r="DN231" s="10" t="s">
        <v>1862</v>
      </c>
      <c r="DO231" s="10" t="s">
        <v>1866</v>
      </c>
      <c r="DQ231" s="10">
        <v>230</v>
      </c>
    </row>
    <row r="232" spans="1:121" hidden="1" x14ac:dyDescent="0.3">
      <c r="A232" s="10" t="s">
        <v>1868</v>
      </c>
      <c r="B232" s="10" t="s">
        <v>1869</v>
      </c>
      <c r="C232" s="10" t="s">
        <v>1776</v>
      </c>
      <c r="D232" s="10" t="s">
        <v>1845</v>
      </c>
      <c r="E232" s="10" t="s">
        <v>108</v>
      </c>
      <c r="G232" s="10" t="s">
        <v>1776</v>
      </c>
      <c r="H232" s="10" t="s">
        <v>2419</v>
      </c>
      <c r="I232" s="10" t="s">
        <v>143</v>
      </c>
      <c r="J232" s="10" t="s">
        <v>143</v>
      </c>
      <c r="K232" s="10" t="s">
        <v>143</v>
      </c>
      <c r="M232" s="10" t="s">
        <v>761</v>
      </c>
      <c r="N232" s="10" t="s">
        <v>2998</v>
      </c>
      <c r="O232" s="10" t="s">
        <v>2998</v>
      </c>
      <c r="P232" s="10" t="s">
        <v>2998</v>
      </c>
      <c r="Q232" s="10" t="s">
        <v>2998</v>
      </c>
      <c r="R232" s="10" t="s">
        <v>2998</v>
      </c>
      <c r="S232" s="10" t="s">
        <v>2998</v>
      </c>
      <c r="T232" s="10" t="s">
        <v>2998</v>
      </c>
      <c r="U232" s="10" t="s">
        <v>2998</v>
      </c>
      <c r="V232" s="10" t="s">
        <v>2998</v>
      </c>
      <c r="W232" s="10" t="s">
        <v>2999</v>
      </c>
      <c r="X232" s="10" t="s">
        <v>2999</v>
      </c>
      <c r="Y232" s="10" t="s">
        <v>2998</v>
      </c>
      <c r="Z232" s="10" t="s">
        <v>2999</v>
      </c>
      <c r="AA232" s="10" t="s">
        <v>2998</v>
      </c>
      <c r="AB232" s="10" t="s">
        <v>2998</v>
      </c>
      <c r="AC232" s="10" t="s">
        <v>2998</v>
      </c>
      <c r="AD232" s="10" t="s">
        <v>2998</v>
      </c>
      <c r="AE232" s="10" t="s">
        <v>2998</v>
      </c>
      <c r="AF232" s="10" t="s">
        <v>2998</v>
      </c>
      <c r="AG232" s="10" t="s">
        <v>2998</v>
      </c>
      <c r="AH232" s="10" t="s">
        <v>2998</v>
      </c>
      <c r="AI232" s="10" t="s">
        <v>2998</v>
      </c>
      <c r="BM232" s="10" t="s">
        <v>422</v>
      </c>
      <c r="BQ232" s="10" t="s">
        <v>3006</v>
      </c>
      <c r="BR232" s="10" t="s">
        <v>422</v>
      </c>
      <c r="BV232" s="10" t="s">
        <v>3009</v>
      </c>
      <c r="CE232" s="10" t="s">
        <v>419</v>
      </c>
      <c r="CF232" s="10" t="s">
        <v>3007</v>
      </c>
      <c r="CH232" s="10" t="s">
        <v>3007</v>
      </c>
      <c r="DM232" s="10">
        <v>89858070</v>
      </c>
      <c r="DN232" s="10" t="s">
        <v>1867</v>
      </c>
      <c r="DO232" s="10" t="s">
        <v>1870</v>
      </c>
      <c r="DQ232" s="10">
        <v>231</v>
      </c>
    </row>
    <row r="233" spans="1:121" hidden="1" x14ac:dyDescent="0.3">
      <c r="A233" s="10" t="s">
        <v>1872</v>
      </c>
      <c r="B233" s="10" t="s">
        <v>1873</v>
      </c>
      <c r="C233" s="10" t="s">
        <v>1776</v>
      </c>
      <c r="D233" s="10" t="s">
        <v>1845</v>
      </c>
      <c r="E233" s="10" t="s">
        <v>108</v>
      </c>
      <c r="G233" s="10" t="s">
        <v>1776</v>
      </c>
      <c r="H233" s="10" t="s">
        <v>2419</v>
      </c>
      <c r="I233" s="10" t="s">
        <v>143</v>
      </c>
      <c r="J233" s="10" t="s">
        <v>143</v>
      </c>
      <c r="K233" s="10" t="s">
        <v>143</v>
      </c>
      <c r="M233" s="10" t="s">
        <v>1874</v>
      </c>
      <c r="N233" s="10" t="s">
        <v>2998</v>
      </c>
      <c r="O233" s="10" t="s">
        <v>2998</v>
      </c>
      <c r="P233" s="10" t="s">
        <v>2998</v>
      </c>
      <c r="Q233" s="10" t="s">
        <v>2998</v>
      </c>
      <c r="R233" s="10" t="s">
        <v>2998</v>
      </c>
      <c r="S233" s="10" t="s">
        <v>2998</v>
      </c>
      <c r="T233" s="10" t="s">
        <v>2998</v>
      </c>
      <c r="U233" s="10" t="s">
        <v>2998</v>
      </c>
      <c r="V233" s="10" t="s">
        <v>2998</v>
      </c>
      <c r="W233" s="10" t="s">
        <v>2998</v>
      </c>
      <c r="X233" s="10" t="s">
        <v>2998</v>
      </c>
      <c r="Y233" s="10" t="s">
        <v>2998</v>
      </c>
      <c r="Z233" s="10" t="s">
        <v>2998</v>
      </c>
      <c r="AA233" s="10" t="s">
        <v>2999</v>
      </c>
      <c r="AB233" s="10" t="s">
        <v>2999</v>
      </c>
      <c r="AC233" s="10" t="s">
        <v>2998</v>
      </c>
      <c r="AD233" s="10" t="s">
        <v>2999</v>
      </c>
      <c r="AE233" s="10" t="s">
        <v>2998</v>
      </c>
      <c r="AF233" s="10" t="s">
        <v>2998</v>
      </c>
      <c r="AG233" s="10" t="s">
        <v>2998</v>
      </c>
      <c r="AH233" s="10" t="s">
        <v>2998</v>
      </c>
      <c r="AI233" s="10" t="s">
        <v>2998</v>
      </c>
      <c r="CJ233" s="10" t="s">
        <v>416</v>
      </c>
      <c r="CK233" s="10" t="s">
        <v>3007</v>
      </c>
      <c r="CL233" s="10" t="s">
        <v>3013</v>
      </c>
      <c r="CM233" s="10" t="s">
        <v>422</v>
      </c>
      <c r="CQ233" s="10" t="s">
        <v>3017</v>
      </c>
      <c r="CR233" s="10" t="s">
        <v>419</v>
      </c>
      <c r="CS233" s="10" t="s">
        <v>3007</v>
      </c>
      <c r="CU233" s="10" t="s">
        <v>3007</v>
      </c>
      <c r="DM233" s="10">
        <v>89858079</v>
      </c>
      <c r="DN233" s="10" t="s">
        <v>1871</v>
      </c>
      <c r="DO233" s="10" t="s">
        <v>1875</v>
      </c>
      <c r="DQ233" s="10">
        <v>232</v>
      </c>
    </row>
    <row r="234" spans="1:121" hidden="1" x14ac:dyDescent="0.3">
      <c r="A234" s="10" t="s">
        <v>1877</v>
      </c>
      <c r="B234" s="10" t="s">
        <v>1878</v>
      </c>
      <c r="C234" s="10" t="s">
        <v>1776</v>
      </c>
      <c r="D234" s="10" t="s">
        <v>1845</v>
      </c>
      <c r="E234" s="10" t="s">
        <v>108</v>
      </c>
      <c r="G234" s="10" t="s">
        <v>1776</v>
      </c>
      <c r="H234" s="10" t="s">
        <v>2419</v>
      </c>
      <c r="I234" s="10" t="s">
        <v>143</v>
      </c>
      <c r="J234" s="10" t="s">
        <v>143</v>
      </c>
      <c r="K234" s="10" t="s">
        <v>143</v>
      </c>
      <c r="M234" s="10" t="s">
        <v>111</v>
      </c>
      <c r="N234" s="10" t="s">
        <v>2998</v>
      </c>
      <c r="O234" s="10" t="s">
        <v>2998</v>
      </c>
      <c r="P234" s="10" t="s">
        <v>2998</v>
      </c>
      <c r="Q234" s="10" t="s">
        <v>2998</v>
      </c>
      <c r="R234" s="10" t="s">
        <v>2998</v>
      </c>
      <c r="S234" s="10" t="s">
        <v>2998</v>
      </c>
      <c r="T234" s="10" t="s">
        <v>2998</v>
      </c>
      <c r="U234" s="10" t="s">
        <v>2998</v>
      </c>
      <c r="V234" s="10" t="s">
        <v>2998</v>
      </c>
      <c r="W234" s="10" t="s">
        <v>2998</v>
      </c>
      <c r="X234" s="10" t="s">
        <v>2998</v>
      </c>
      <c r="Y234" s="10" t="s">
        <v>2998</v>
      </c>
      <c r="Z234" s="10" t="s">
        <v>2998</v>
      </c>
      <c r="AA234" s="10" t="s">
        <v>2998</v>
      </c>
      <c r="AB234" s="10" t="s">
        <v>2998</v>
      </c>
      <c r="AC234" s="10" t="s">
        <v>2999</v>
      </c>
      <c r="AD234" s="10" t="s">
        <v>2998</v>
      </c>
      <c r="AE234" s="10" t="s">
        <v>2998</v>
      </c>
      <c r="AF234" s="10" t="s">
        <v>2998</v>
      </c>
      <c r="AG234" s="10" t="s">
        <v>2998</v>
      </c>
      <c r="AH234" s="10" t="s">
        <v>2998</v>
      </c>
      <c r="AI234" s="10" t="s">
        <v>2998</v>
      </c>
      <c r="BW234" s="10" t="s">
        <v>106</v>
      </c>
      <c r="BY234" s="10" t="s">
        <v>3003</v>
      </c>
      <c r="DM234" s="10">
        <v>89858091</v>
      </c>
      <c r="DN234" s="10" t="s">
        <v>1876</v>
      </c>
      <c r="DO234" s="10" t="s">
        <v>1879</v>
      </c>
      <c r="DQ234" s="10">
        <v>233</v>
      </c>
    </row>
    <row r="235" spans="1:121" hidden="1" x14ac:dyDescent="0.3">
      <c r="A235" s="10" t="s">
        <v>1881</v>
      </c>
      <c r="B235" s="10" t="s">
        <v>1882</v>
      </c>
      <c r="C235" s="10" t="s">
        <v>1776</v>
      </c>
      <c r="D235" s="10" t="s">
        <v>1845</v>
      </c>
      <c r="E235" s="10" t="s">
        <v>108</v>
      </c>
      <c r="G235" s="10" t="s">
        <v>1776</v>
      </c>
      <c r="H235" s="10" t="s">
        <v>2419</v>
      </c>
      <c r="I235" s="10" t="s">
        <v>143</v>
      </c>
      <c r="J235" s="10" t="s">
        <v>143</v>
      </c>
      <c r="K235" s="10" t="s">
        <v>143</v>
      </c>
      <c r="M235" s="10" t="s">
        <v>1883</v>
      </c>
      <c r="N235" s="10" t="s">
        <v>2998</v>
      </c>
      <c r="O235" s="10" t="s">
        <v>2998</v>
      </c>
      <c r="P235" s="10" t="s">
        <v>2998</v>
      </c>
      <c r="Q235" s="10" t="s">
        <v>2998</v>
      </c>
      <c r="R235" s="10" t="s">
        <v>2998</v>
      </c>
      <c r="S235" s="10" t="s">
        <v>2998</v>
      </c>
      <c r="T235" s="10" t="s">
        <v>2998</v>
      </c>
      <c r="U235" s="10" t="s">
        <v>2998</v>
      </c>
      <c r="V235" s="10" t="s">
        <v>2998</v>
      </c>
      <c r="W235" s="10" t="s">
        <v>2998</v>
      </c>
      <c r="X235" s="10" t="s">
        <v>2999</v>
      </c>
      <c r="Y235" s="10" t="s">
        <v>2998</v>
      </c>
      <c r="Z235" s="10" t="s">
        <v>2998</v>
      </c>
      <c r="AA235" s="10" t="s">
        <v>2999</v>
      </c>
      <c r="AB235" s="10" t="s">
        <v>2999</v>
      </c>
      <c r="AC235" s="10" t="s">
        <v>2998</v>
      </c>
      <c r="AD235" s="10" t="s">
        <v>2999</v>
      </c>
      <c r="AE235" s="10" t="s">
        <v>2998</v>
      </c>
      <c r="AF235" s="10" t="s">
        <v>2998</v>
      </c>
      <c r="AG235" s="10" t="s">
        <v>2998</v>
      </c>
      <c r="AH235" s="10" t="s">
        <v>2998</v>
      </c>
      <c r="AI235" s="10" t="s">
        <v>2998</v>
      </c>
      <c r="BR235" s="10" t="s">
        <v>422</v>
      </c>
      <c r="BV235" s="10" t="s">
        <v>3017</v>
      </c>
      <c r="CJ235" s="10" t="s">
        <v>106</v>
      </c>
      <c r="CL235" s="10" t="s">
        <v>3007</v>
      </c>
      <c r="CM235" s="10" t="s">
        <v>422</v>
      </c>
      <c r="CQ235" s="10" t="s">
        <v>3017</v>
      </c>
      <c r="CR235" s="10" t="s">
        <v>419</v>
      </c>
      <c r="CS235" s="10" t="s">
        <v>3007</v>
      </c>
      <c r="CU235" s="10" t="s">
        <v>3007</v>
      </c>
      <c r="DM235" s="10">
        <v>89858099</v>
      </c>
      <c r="DN235" s="10" t="s">
        <v>1880</v>
      </c>
      <c r="DO235" s="10" t="s">
        <v>1884</v>
      </c>
      <c r="DQ235" s="10">
        <v>234</v>
      </c>
    </row>
    <row r="236" spans="1:121" hidden="1" x14ac:dyDescent="0.3">
      <c r="A236" s="10" t="s">
        <v>1886</v>
      </c>
      <c r="B236" s="10" t="s">
        <v>1887</v>
      </c>
      <c r="C236" s="10" t="s">
        <v>1776</v>
      </c>
      <c r="D236" s="10" t="s">
        <v>1845</v>
      </c>
      <c r="E236" s="10" t="s">
        <v>108</v>
      </c>
      <c r="G236" s="10" t="s">
        <v>1776</v>
      </c>
      <c r="H236" s="10" t="s">
        <v>2419</v>
      </c>
      <c r="I236" s="10" t="s">
        <v>143</v>
      </c>
      <c r="J236" s="10" t="s">
        <v>143</v>
      </c>
      <c r="K236" s="10" t="s">
        <v>143</v>
      </c>
      <c r="M236" s="10" t="s">
        <v>1888</v>
      </c>
      <c r="N236" s="10" t="s">
        <v>2998</v>
      </c>
      <c r="O236" s="10" t="s">
        <v>2998</v>
      </c>
      <c r="P236" s="10" t="s">
        <v>2998</v>
      </c>
      <c r="Q236" s="10" t="s">
        <v>2998</v>
      </c>
      <c r="R236" s="10" t="s">
        <v>2998</v>
      </c>
      <c r="S236" s="10" t="s">
        <v>2998</v>
      </c>
      <c r="T236" s="10" t="s">
        <v>2998</v>
      </c>
      <c r="U236" s="10" t="s">
        <v>2998</v>
      </c>
      <c r="V236" s="10" t="s">
        <v>2998</v>
      </c>
      <c r="W236" s="10" t="s">
        <v>2999</v>
      </c>
      <c r="X236" s="10" t="s">
        <v>2999</v>
      </c>
      <c r="Y236" s="10" t="s">
        <v>2998</v>
      </c>
      <c r="Z236" s="10" t="s">
        <v>2998</v>
      </c>
      <c r="AA236" s="10" t="s">
        <v>2998</v>
      </c>
      <c r="AB236" s="10" t="s">
        <v>2998</v>
      </c>
      <c r="AC236" s="10" t="s">
        <v>2998</v>
      </c>
      <c r="AD236" s="10" t="s">
        <v>2998</v>
      </c>
      <c r="AE236" s="10" t="s">
        <v>2998</v>
      </c>
      <c r="AF236" s="10" t="s">
        <v>2998</v>
      </c>
      <c r="AG236" s="10" t="s">
        <v>2998</v>
      </c>
      <c r="AH236" s="10" t="s">
        <v>2998</v>
      </c>
      <c r="AI236" s="10" t="s">
        <v>2998</v>
      </c>
      <c r="BM236" s="10" t="s">
        <v>422</v>
      </c>
      <c r="BQ236" s="10" t="s">
        <v>3006</v>
      </c>
      <c r="BR236" s="10" t="s">
        <v>422</v>
      </c>
      <c r="BV236" s="10" t="s">
        <v>3009</v>
      </c>
      <c r="DM236" s="10">
        <v>89858110</v>
      </c>
      <c r="DN236" s="10" t="s">
        <v>1885</v>
      </c>
      <c r="DO236" s="10" t="s">
        <v>1889</v>
      </c>
      <c r="DQ236" s="10">
        <v>235</v>
      </c>
    </row>
    <row r="237" spans="1:121" hidden="1" x14ac:dyDescent="0.3">
      <c r="A237" s="10" t="s">
        <v>1891</v>
      </c>
      <c r="B237" s="10" t="s">
        <v>1892</v>
      </c>
      <c r="C237" s="10" t="s">
        <v>1776</v>
      </c>
      <c r="D237" s="10" t="s">
        <v>1845</v>
      </c>
      <c r="E237" s="10" t="s">
        <v>108</v>
      </c>
      <c r="G237" s="10" t="s">
        <v>1776</v>
      </c>
      <c r="H237" s="10" t="s">
        <v>2419</v>
      </c>
      <c r="I237" s="10" t="s">
        <v>143</v>
      </c>
      <c r="J237" s="10" t="s">
        <v>143</v>
      </c>
      <c r="K237" s="10" t="s">
        <v>143</v>
      </c>
      <c r="M237" s="10" t="s">
        <v>1893</v>
      </c>
      <c r="N237" s="10" t="s">
        <v>2998</v>
      </c>
      <c r="O237" s="10" t="s">
        <v>2998</v>
      </c>
      <c r="P237" s="10" t="s">
        <v>2998</v>
      </c>
      <c r="Q237" s="10" t="s">
        <v>2998</v>
      </c>
      <c r="R237" s="10" t="s">
        <v>2998</v>
      </c>
      <c r="S237" s="10" t="s">
        <v>2998</v>
      </c>
      <c r="T237" s="10" t="s">
        <v>2998</v>
      </c>
      <c r="U237" s="10" t="s">
        <v>2998</v>
      </c>
      <c r="V237" s="10" t="s">
        <v>2998</v>
      </c>
      <c r="W237" s="10" t="s">
        <v>2999</v>
      </c>
      <c r="X237" s="10" t="s">
        <v>2999</v>
      </c>
      <c r="Y237" s="10" t="s">
        <v>2998</v>
      </c>
      <c r="Z237" s="10" t="s">
        <v>2998</v>
      </c>
      <c r="AA237" s="10" t="s">
        <v>2999</v>
      </c>
      <c r="AB237" s="10" t="s">
        <v>2998</v>
      </c>
      <c r="AC237" s="10" t="s">
        <v>2998</v>
      </c>
      <c r="AD237" s="10" t="s">
        <v>2998</v>
      </c>
      <c r="AE237" s="10" t="s">
        <v>2998</v>
      </c>
      <c r="AF237" s="10" t="s">
        <v>2998</v>
      </c>
      <c r="AG237" s="10" t="s">
        <v>2998</v>
      </c>
      <c r="AH237" s="10" t="s">
        <v>2998</v>
      </c>
      <c r="AI237" s="10" t="s">
        <v>2998</v>
      </c>
      <c r="BM237" s="10" t="s">
        <v>422</v>
      </c>
      <c r="BQ237" s="10" t="s">
        <v>3006</v>
      </c>
      <c r="BR237" s="10" t="s">
        <v>422</v>
      </c>
      <c r="BV237" s="10" t="s">
        <v>3009</v>
      </c>
      <c r="CM237" s="10" t="s">
        <v>422</v>
      </c>
      <c r="CQ237" s="10" t="s">
        <v>3017</v>
      </c>
      <c r="DM237" s="10">
        <v>89858121</v>
      </c>
      <c r="DN237" s="10" t="s">
        <v>1890</v>
      </c>
      <c r="DO237" s="10" t="s">
        <v>1894</v>
      </c>
      <c r="DQ237" s="10">
        <v>236</v>
      </c>
    </row>
    <row r="238" spans="1:121" hidden="1" x14ac:dyDescent="0.3">
      <c r="A238" s="10" t="s">
        <v>1896</v>
      </c>
      <c r="B238" s="10" t="s">
        <v>1897</v>
      </c>
      <c r="C238" s="10" t="s">
        <v>1776</v>
      </c>
      <c r="D238" s="10" t="s">
        <v>1845</v>
      </c>
      <c r="E238" s="10" t="s">
        <v>108</v>
      </c>
      <c r="G238" s="10" t="s">
        <v>1776</v>
      </c>
      <c r="H238" s="10" t="s">
        <v>2419</v>
      </c>
      <c r="I238" s="10" t="s">
        <v>143</v>
      </c>
      <c r="J238" s="10" t="s">
        <v>143</v>
      </c>
      <c r="K238" s="10" t="s">
        <v>143</v>
      </c>
      <c r="M238" s="10" t="s">
        <v>1898</v>
      </c>
      <c r="N238" s="10" t="s">
        <v>2998</v>
      </c>
      <c r="O238" s="10" t="s">
        <v>2998</v>
      </c>
      <c r="P238" s="10" t="s">
        <v>2998</v>
      </c>
      <c r="Q238" s="10" t="s">
        <v>2998</v>
      </c>
      <c r="R238" s="10" t="s">
        <v>2998</v>
      </c>
      <c r="S238" s="10" t="s">
        <v>2998</v>
      </c>
      <c r="T238" s="10" t="s">
        <v>2998</v>
      </c>
      <c r="U238" s="10" t="s">
        <v>2998</v>
      </c>
      <c r="V238" s="10" t="s">
        <v>2998</v>
      </c>
      <c r="W238" s="10" t="s">
        <v>2999</v>
      </c>
      <c r="X238" s="10" t="s">
        <v>2998</v>
      </c>
      <c r="Y238" s="10" t="s">
        <v>2998</v>
      </c>
      <c r="Z238" s="10" t="s">
        <v>2998</v>
      </c>
      <c r="AA238" s="10" t="s">
        <v>2999</v>
      </c>
      <c r="AB238" s="10" t="s">
        <v>2998</v>
      </c>
      <c r="AC238" s="10" t="s">
        <v>2998</v>
      </c>
      <c r="AD238" s="10" t="s">
        <v>2999</v>
      </c>
      <c r="AE238" s="10" t="s">
        <v>2998</v>
      </c>
      <c r="AF238" s="10" t="s">
        <v>2998</v>
      </c>
      <c r="AG238" s="10" t="s">
        <v>2998</v>
      </c>
      <c r="AH238" s="10" t="s">
        <v>2998</v>
      </c>
      <c r="AI238" s="10" t="s">
        <v>2998</v>
      </c>
      <c r="BM238" s="10" t="s">
        <v>422</v>
      </c>
      <c r="BQ238" s="10" t="s">
        <v>3006</v>
      </c>
      <c r="CJ238" s="10" t="s">
        <v>416</v>
      </c>
      <c r="CK238" s="10" t="s">
        <v>3007</v>
      </c>
      <c r="CL238" s="10" t="s">
        <v>3013</v>
      </c>
      <c r="CM238" s="10" t="s">
        <v>422</v>
      </c>
      <c r="CQ238" s="10" t="s">
        <v>3017</v>
      </c>
      <c r="DM238" s="10">
        <v>89858129</v>
      </c>
      <c r="DN238" s="10" t="s">
        <v>1895</v>
      </c>
      <c r="DO238" s="10" t="s">
        <v>1899</v>
      </c>
      <c r="DQ238" s="10">
        <v>237</v>
      </c>
    </row>
    <row r="239" spans="1:121" hidden="1" x14ac:dyDescent="0.3">
      <c r="A239" s="10" t="s">
        <v>1901</v>
      </c>
      <c r="B239" s="10" t="s">
        <v>1902</v>
      </c>
      <c r="C239" s="10" t="s">
        <v>1776</v>
      </c>
      <c r="D239" s="10" t="s">
        <v>1845</v>
      </c>
      <c r="E239" s="10" t="s">
        <v>108</v>
      </c>
      <c r="G239" s="10" t="s">
        <v>1776</v>
      </c>
      <c r="H239" s="10" t="s">
        <v>2419</v>
      </c>
      <c r="I239" s="10" t="s">
        <v>143</v>
      </c>
      <c r="J239" s="10" t="s">
        <v>143</v>
      </c>
      <c r="K239" s="10" t="s">
        <v>143</v>
      </c>
      <c r="M239" s="10" t="s">
        <v>130</v>
      </c>
      <c r="N239" s="10" t="s">
        <v>2998</v>
      </c>
      <c r="O239" s="10" t="s">
        <v>2998</v>
      </c>
      <c r="P239" s="10" t="s">
        <v>2998</v>
      </c>
      <c r="Q239" s="10" t="s">
        <v>2998</v>
      </c>
      <c r="R239" s="10" t="s">
        <v>2998</v>
      </c>
      <c r="S239" s="10" t="s">
        <v>2998</v>
      </c>
      <c r="T239" s="10" t="s">
        <v>2998</v>
      </c>
      <c r="U239" s="10" t="s">
        <v>2998</v>
      </c>
      <c r="V239" s="10" t="s">
        <v>2998</v>
      </c>
      <c r="W239" s="10" t="s">
        <v>2998</v>
      </c>
      <c r="X239" s="10" t="s">
        <v>2999</v>
      </c>
      <c r="Y239" s="10" t="s">
        <v>2998</v>
      </c>
      <c r="Z239" s="10" t="s">
        <v>2998</v>
      </c>
      <c r="AA239" s="10" t="s">
        <v>2998</v>
      </c>
      <c r="AB239" s="10" t="s">
        <v>2998</v>
      </c>
      <c r="AC239" s="10" t="s">
        <v>2998</v>
      </c>
      <c r="AD239" s="10" t="s">
        <v>2998</v>
      </c>
      <c r="AE239" s="10" t="s">
        <v>2998</v>
      </c>
      <c r="AF239" s="10" t="s">
        <v>2998</v>
      </c>
      <c r="AG239" s="10" t="s">
        <v>2998</v>
      </c>
      <c r="AH239" s="10" t="s">
        <v>2998</v>
      </c>
      <c r="AI239" s="10" t="s">
        <v>2998</v>
      </c>
      <c r="BR239" s="10" t="s">
        <v>422</v>
      </c>
      <c r="BV239" s="10" t="s">
        <v>3009</v>
      </c>
      <c r="DM239" s="10">
        <v>89858139</v>
      </c>
      <c r="DN239" s="10" t="s">
        <v>1900</v>
      </c>
      <c r="DO239" s="10" t="s">
        <v>1903</v>
      </c>
      <c r="DQ239" s="10">
        <v>238</v>
      </c>
    </row>
    <row r="240" spans="1:121" hidden="1" x14ac:dyDescent="0.3">
      <c r="A240" s="10" t="s">
        <v>1905</v>
      </c>
      <c r="B240" s="10" t="s">
        <v>1906</v>
      </c>
      <c r="C240" s="10" t="s">
        <v>1907</v>
      </c>
      <c r="D240" s="10" t="s">
        <v>3171</v>
      </c>
      <c r="E240" s="10" t="s">
        <v>108</v>
      </c>
      <c r="G240" s="10" t="s">
        <v>1907</v>
      </c>
      <c r="H240" s="10" t="s">
        <v>2419</v>
      </c>
      <c r="I240" s="10" t="s">
        <v>109</v>
      </c>
      <c r="J240" s="10" t="s">
        <v>109</v>
      </c>
      <c r="K240" s="10" t="s">
        <v>109</v>
      </c>
      <c r="M240" s="10" t="s">
        <v>1908</v>
      </c>
      <c r="N240" s="10" t="s">
        <v>2999</v>
      </c>
      <c r="O240" s="10" t="s">
        <v>2999</v>
      </c>
      <c r="P240" s="10" t="s">
        <v>2999</v>
      </c>
      <c r="Q240" s="10" t="s">
        <v>2999</v>
      </c>
      <c r="R240" s="10" t="s">
        <v>2999</v>
      </c>
      <c r="S240" s="10" t="s">
        <v>2999</v>
      </c>
      <c r="T240" s="10" t="s">
        <v>2999</v>
      </c>
      <c r="U240" s="10" t="s">
        <v>2999</v>
      </c>
      <c r="V240" s="10" t="s">
        <v>2998</v>
      </c>
      <c r="W240" s="10" t="s">
        <v>2998</v>
      </c>
      <c r="X240" s="10" t="s">
        <v>2998</v>
      </c>
      <c r="Y240" s="10" t="s">
        <v>2998</v>
      </c>
      <c r="Z240" s="10" t="s">
        <v>2998</v>
      </c>
      <c r="AA240" s="10" t="s">
        <v>2999</v>
      </c>
      <c r="AB240" s="10" t="s">
        <v>2999</v>
      </c>
      <c r="AC240" s="10" t="s">
        <v>2998</v>
      </c>
      <c r="AD240" s="10" t="s">
        <v>2998</v>
      </c>
      <c r="AE240" s="10" t="s">
        <v>2999</v>
      </c>
      <c r="AF240" s="10" t="s">
        <v>2999</v>
      </c>
      <c r="AG240" s="10" t="s">
        <v>2999</v>
      </c>
      <c r="AH240" s="10" t="s">
        <v>2998</v>
      </c>
      <c r="AI240" s="10" t="s">
        <v>2999</v>
      </c>
      <c r="AJ240" s="10" t="s">
        <v>106</v>
      </c>
      <c r="AL240" s="10" t="s">
        <v>3013</v>
      </c>
      <c r="AM240" s="10" t="s">
        <v>106</v>
      </c>
      <c r="AO240" s="10" t="s">
        <v>3012</v>
      </c>
      <c r="AP240" s="10" t="s">
        <v>106</v>
      </c>
      <c r="AR240" s="10" t="s">
        <v>3029</v>
      </c>
      <c r="AS240" s="10" t="s">
        <v>106</v>
      </c>
      <c r="AU240" s="10" t="s">
        <v>3089</v>
      </c>
      <c r="AV240" s="10" t="s">
        <v>106</v>
      </c>
      <c r="AX240" s="10" t="s">
        <v>3053</v>
      </c>
      <c r="AY240" s="10" t="s">
        <v>106</v>
      </c>
      <c r="BA240" s="10" t="s">
        <v>3062</v>
      </c>
      <c r="BB240" s="10" t="s">
        <v>106</v>
      </c>
      <c r="BD240" s="10" t="s">
        <v>3032</v>
      </c>
      <c r="BE240" s="10" t="s">
        <v>106</v>
      </c>
      <c r="BG240" s="10" t="s">
        <v>3073</v>
      </c>
      <c r="CM240" s="10" t="s">
        <v>419</v>
      </c>
      <c r="CN240" s="10" t="s">
        <v>3013</v>
      </c>
      <c r="CP240" s="10" t="s">
        <v>3003</v>
      </c>
      <c r="CR240" s="10" t="s">
        <v>419</v>
      </c>
      <c r="CS240" s="10" t="s">
        <v>3007</v>
      </c>
      <c r="CU240" s="10" t="s">
        <v>3015</v>
      </c>
      <c r="CW240" s="10" t="s">
        <v>106</v>
      </c>
      <c r="CY240" s="10" t="s">
        <v>3041</v>
      </c>
      <c r="CZ240" s="10" t="s">
        <v>106</v>
      </c>
      <c r="DB240" s="10" t="s">
        <v>3024</v>
      </c>
      <c r="DC240" s="10" t="s">
        <v>106</v>
      </c>
      <c r="DE240" s="10" t="s">
        <v>3032</v>
      </c>
      <c r="DI240" s="10" t="s">
        <v>106</v>
      </c>
      <c r="DK240" s="10" t="s">
        <v>3012</v>
      </c>
      <c r="DL240" s="10" t="s">
        <v>1909</v>
      </c>
      <c r="DM240" s="10">
        <v>90072057</v>
      </c>
      <c r="DN240" s="10" t="s">
        <v>1904</v>
      </c>
      <c r="DO240" s="10" t="s">
        <v>1910</v>
      </c>
      <c r="DQ240" s="10">
        <v>239</v>
      </c>
    </row>
    <row r="241" spans="1:121" hidden="1" x14ac:dyDescent="0.3">
      <c r="A241" s="10" t="s">
        <v>1912</v>
      </c>
      <c r="B241" s="10" t="s">
        <v>1913</v>
      </c>
      <c r="C241" s="10" t="s">
        <v>1907</v>
      </c>
      <c r="D241" s="10" t="s">
        <v>3171</v>
      </c>
      <c r="E241" s="10" t="s">
        <v>108</v>
      </c>
      <c r="G241" s="10" t="s">
        <v>1907</v>
      </c>
      <c r="H241" s="10" t="s">
        <v>2419</v>
      </c>
      <c r="I241" s="10" t="s">
        <v>109</v>
      </c>
      <c r="J241" s="10" t="s">
        <v>109</v>
      </c>
      <c r="K241" s="10" t="s">
        <v>109</v>
      </c>
      <c r="M241" s="10" t="s">
        <v>753</v>
      </c>
      <c r="N241" s="10" t="s">
        <v>2999</v>
      </c>
      <c r="O241" s="10" t="s">
        <v>2999</v>
      </c>
      <c r="P241" s="10" t="s">
        <v>2999</v>
      </c>
      <c r="Q241" s="10" t="s">
        <v>2999</v>
      </c>
      <c r="R241" s="10" t="s">
        <v>2999</v>
      </c>
      <c r="S241" s="10" t="s">
        <v>2999</v>
      </c>
      <c r="T241" s="10" t="s">
        <v>2999</v>
      </c>
      <c r="U241" s="10" t="s">
        <v>2999</v>
      </c>
      <c r="V241" s="10" t="s">
        <v>2998</v>
      </c>
      <c r="W241" s="10" t="s">
        <v>2998</v>
      </c>
      <c r="X241" s="10" t="s">
        <v>2998</v>
      </c>
      <c r="Y241" s="10" t="s">
        <v>2998</v>
      </c>
      <c r="Z241" s="10" t="s">
        <v>2998</v>
      </c>
      <c r="AA241" s="10" t="s">
        <v>2999</v>
      </c>
      <c r="AB241" s="10" t="s">
        <v>2999</v>
      </c>
      <c r="AC241" s="10" t="s">
        <v>2998</v>
      </c>
      <c r="AD241" s="10" t="s">
        <v>2999</v>
      </c>
      <c r="AE241" s="10" t="s">
        <v>2999</v>
      </c>
      <c r="AF241" s="10" t="s">
        <v>2999</v>
      </c>
      <c r="AG241" s="10" t="s">
        <v>2999</v>
      </c>
      <c r="AH241" s="10" t="s">
        <v>2998</v>
      </c>
      <c r="AI241" s="10" t="s">
        <v>2999</v>
      </c>
      <c r="AJ241" s="10" t="s">
        <v>106</v>
      </c>
      <c r="AL241" s="10" t="s">
        <v>3013</v>
      </c>
      <c r="AM241" s="10" t="s">
        <v>106</v>
      </c>
      <c r="AO241" s="10" t="s">
        <v>3012</v>
      </c>
      <c r="AP241" s="10" t="s">
        <v>106</v>
      </c>
      <c r="AR241" s="10" t="s">
        <v>3029</v>
      </c>
      <c r="AS241" s="10" t="s">
        <v>106</v>
      </c>
      <c r="AU241" s="10" t="s">
        <v>3062</v>
      </c>
      <c r="AV241" s="10" t="s">
        <v>106</v>
      </c>
      <c r="AX241" s="10" t="s">
        <v>3029</v>
      </c>
      <c r="AY241" s="10" t="s">
        <v>106</v>
      </c>
      <c r="BA241" s="10" t="s">
        <v>3062</v>
      </c>
      <c r="BB241" s="10" t="s">
        <v>106</v>
      </c>
      <c r="BD241" s="10" t="s">
        <v>3065</v>
      </c>
      <c r="BE241" s="10" t="s">
        <v>106</v>
      </c>
      <c r="BG241" s="10" t="s">
        <v>3083</v>
      </c>
      <c r="CJ241" s="10" t="s">
        <v>106</v>
      </c>
      <c r="CL241" s="10" t="s">
        <v>3024</v>
      </c>
      <c r="CM241" s="10" t="s">
        <v>419</v>
      </c>
      <c r="CN241" s="10" t="s">
        <v>3013</v>
      </c>
      <c r="CP241" s="10" t="s">
        <v>3003</v>
      </c>
      <c r="CR241" s="10" t="s">
        <v>419</v>
      </c>
      <c r="CS241" s="10" t="s">
        <v>3007</v>
      </c>
      <c r="CU241" s="10" t="s">
        <v>3020</v>
      </c>
      <c r="CW241" s="10" t="s">
        <v>106</v>
      </c>
      <c r="CY241" s="10" t="s">
        <v>3041</v>
      </c>
      <c r="CZ241" s="10" t="s">
        <v>106</v>
      </c>
      <c r="DB241" s="10" t="s">
        <v>3012</v>
      </c>
      <c r="DC241" s="10" t="s">
        <v>106</v>
      </c>
      <c r="DE241" s="10" t="s">
        <v>3032</v>
      </c>
      <c r="DI241" s="10" t="s">
        <v>106</v>
      </c>
      <c r="DK241" s="10" t="s">
        <v>3012</v>
      </c>
      <c r="DL241" s="10" t="s">
        <v>1909</v>
      </c>
      <c r="DM241" s="10">
        <v>90072062</v>
      </c>
      <c r="DN241" s="10" t="s">
        <v>1911</v>
      </c>
      <c r="DO241" s="10" t="s">
        <v>1914</v>
      </c>
      <c r="DQ241" s="10">
        <v>240</v>
      </c>
    </row>
    <row r="242" spans="1:121" hidden="1" x14ac:dyDescent="0.3">
      <c r="A242" s="10" t="s">
        <v>1916</v>
      </c>
      <c r="B242" s="10" t="s">
        <v>1917</v>
      </c>
      <c r="C242" s="10" t="s">
        <v>1907</v>
      </c>
      <c r="D242" s="10" t="s">
        <v>3171</v>
      </c>
      <c r="E242" s="10" t="s">
        <v>108</v>
      </c>
      <c r="G242" s="10" t="s">
        <v>1907</v>
      </c>
      <c r="H242" s="10" t="s">
        <v>2419</v>
      </c>
      <c r="I242" s="10" t="s">
        <v>109</v>
      </c>
      <c r="J242" s="10" t="s">
        <v>109</v>
      </c>
      <c r="K242" s="10" t="s">
        <v>109</v>
      </c>
      <c r="M242" s="10" t="s">
        <v>763</v>
      </c>
      <c r="N242" s="10" t="s">
        <v>2999</v>
      </c>
      <c r="O242" s="10" t="s">
        <v>2999</v>
      </c>
      <c r="P242" s="10" t="s">
        <v>2999</v>
      </c>
      <c r="Q242" s="10" t="s">
        <v>2999</v>
      </c>
      <c r="R242" s="10" t="s">
        <v>2999</v>
      </c>
      <c r="S242" s="10" t="s">
        <v>2999</v>
      </c>
      <c r="T242" s="10" t="s">
        <v>2999</v>
      </c>
      <c r="U242" s="10" t="s">
        <v>2999</v>
      </c>
      <c r="V242" s="10" t="s">
        <v>2998</v>
      </c>
      <c r="W242" s="10" t="s">
        <v>2998</v>
      </c>
      <c r="X242" s="10" t="s">
        <v>2999</v>
      </c>
      <c r="Y242" s="10" t="s">
        <v>2998</v>
      </c>
      <c r="Z242" s="10" t="s">
        <v>2998</v>
      </c>
      <c r="AA242" s="10" t="s">
        <v>2999</v>
      </c>
      <c r="AB242" s="10" t="s">
        <v>2999</v>
      </c>
      <c r="AC242" s="10" t="s">
        <v>2998</v>
      </c>
      <c r="AD242" s="10" t="s">
        <v>2999</v>
      </c>
      <c r="AE242" s="10" t="s">
        <v>2999</v>
      </c>
      <c r="AF242" s="10" t="s">
        <v>2999</v>
      </c>
      <c r="AG242" s="10" t="s">
        <v>2999</v>
      </c>
      <c r="AH242" s="10" t="s">
        <v>2998</v>
      </c>
      <c r="AI242" s="10" t="s">
        <v>2999</v>
      </c>
      <c r="AJ242" s="10" t="s">
        <v>106</v>
      </c>
      <c r="AL242" s="10" t="s">
        <v>3013</v>
      </c>
      <c r="AM242" s="10" t="s">
        <v>106</v>
      </c>
      <c r="AO242" s="10" t="s">
        <v>3012</v>
      </c>
      <c r="AP242" s="10" t="s">
        <v>106</v>
      </c>
      <c r="AR242" s="10" t="s">
        <v>3029</v>
      </c>
      <c r="AS242" s="10" t="s">
        <v>106</v>
      </c>
      <c r="AU242" s="10" t="s">
        <v>3062</v>
      </c>
      <c r="AV242" s="10" t="s">
        <v>106</v>
      </c>
      <c r="AX242" s="10" t="s">
        <v>3029</v>
      </c>
      <c r="AY242" s="10" t="s">
        <v>106</v>
      </c>
      <c r="BA242" s="10" t="s">
        <v>3062</v>
      </c>
      <c r="BB242" s="10" t="s">
        <v>106</v>
      </c>
      <c r="BD242" s="10" t="s">
        <v>3065</v>
      </c>
      <c r="BE242" s="10" t="s">
        <v>106</v>
      </c>
      <c r="BG242" s="10" t="s">
        <v>3073</v>
      </c>
      <c r="BR242" s="10" t="s">
        <v>419</v>
      </c>
      <c r="BS242" s="10" t="s">
        <v>3013</v>
      </c>
      <c r="BU242" s="10" t="s">
        <v>3003</v>
      </c>
      <c r="CJ242" s="10" t="s">
        <v>106</v>
      </c>
      <c r="CL242" s="10" t="s">
        <v>3024</v>
      </c>
      <c r="CM242" s="10" t="s">
        <v>419</v>
      </c>
      <c r="CN242" s="10" t="s">
        <v>3013</v>
      </c>
      <c r="CP242" s="10" t="s">
        <v>3003</v>
      </c>
      <c r="CR242" s="10" t="s">
        <v>419</v>
      </c>
      <c r="CS242" s="10" t="s">
        <v>3007</v>
      </c>
      <c r="CU242" s="10" t="s">
        <v>3020</v>
      </c>
      <c r="CW242" s="10" t="s">
        <v>106</v>
      </c>
      <c r="CY242" s="10" t="s">
        <v>3041</v>
      </c>
      <c r="CZ242" s="10" t="s">
        <v>106</v>
      </c>
      <c r="DB242" s="10" t="s">
        <v>3012</v>
      </c>
      <c r="DC242" s="10" t="s">
        <v>106</v>
      </c>
      <c r="DE242" s="10" t="s">
        <v>3065</v>
      </c>
      <c r="DI242" s="10" t="s">
        <v>106</v>
      </c>
      <c r="DK242" s="10" t="s">
        <v>3012</v>
      </c>
      <c r="DL242" s="10" t="s">
        <v>1918</v>
      </c>
      <c r="DM242" s="10">
        <v>90072065</v>
      </c>
      <c r="DN242" s="10" t="s">
        <v>1915</v>
      </c>
      <c r="DO242" s="10" t="s">
        <v>1919</v>
      </c>
      <c r="DQ242" s="10">
        <v>241</v>
      </c>
    </row>
    <row r="243" spans="1:121" hidden="1" x14ac:dyDescent="0.3">
      <c r="A243" s="10" t="s">
        <v>1921</v>
      </c>
      <c r="B243" s="10" t="s">
        <v>1922</v>
      </c>
      <c r="C243" s="10" t="s">
        <v>1907</v>
      </c>
      <c r="D243" s="10" t="s">
        <v>3171</v>
      </c>
      <c r="E243" s="10" t="s">
        <v>108</v>
      </c>
      <c r="G243" s="10" t="s">
        <v>1907</v>
      </c>
      <c r="H243" s="10" t="s">
        <v>2419</v>
      </c>
      <c r="I243" s="10" t="s">
        <v>109</v>
      </c>
      <c r="J243" s="10" t="s">
        <v>109</v>
      </c>
      <c r="K243" s="10" t="s">
        <v>109</v>
      </c>
      <c r="M243" s="10" t="s">
        <v>110</v>
      </c>
      <c r="N243" s="10" t="s">
        <v>2998</v>
      </c>
      <c r="O243" s="10" t="s">
        <v>2998</v>
      </c>
      <c r="P243" s="10" t="s">
        <v>2998</v>
      </c>
      <c r="Q243" s="10" t="s">
        <v>2998</v>
      </c>
      <c r="R243" s="10" t="s">
        <v>2998</v>
      </c>
      <c r="S243" s="10" t="s">
        <v>2998</v>
      </c>
      <c r="T243" s="10" t="s">
        <v>2998</v>
      </c>
      <c r="U243" s="10" t="s">
        <v>2998</v>
      </c>
      <c r="V243" s="10" t="s">
        <v>2998</v>
      </c>
      <c r="W243" s="10" t="s">
        <v>2998</v>
      </c>
      <c r="X243" s="10" t="s">
        <v>2998</v>
      </c>
      <c r="Y243" s="10" t="s">
        <v>2998</v>
      </c>
      <c r="Z243" s="10" t="s">
        <v>2998</v>
      </c>
      <c r="AA243" s="10" t="s">
        <v>2998</v>
      </c>
      <c r="AB243" s="10" t="s">
        <v>2998</v>
      </c>
      <c r="AC243" s="10" t="s">
        <v>2998</v>
      </c>
      <c r="AD243" s="10" t="s">
        <v>2998</v>
      </c>
      <c r="AE243" s="10" t="s">
        <v>2998</v>
      </c>
      <c r="AF243" s="10" t="s">
        <v>2998</v>
      </c>
      <c r="AG243" s="10" t="s">
        <v>2998</v>
      </c>
      <c r="AH243" s="10" t="s">
        <v>2999</v>
      </c>
      <c r="AI243" s="10" t="s">
        <v>2998</v>
      </c>
      <c r="DF243" s="10" t="s">
        <v>106</v>
      </c>
      <c r="DH243" s="10" t="s">
        <v>3009</v>
      </c>
      <c r="DL243" s="10" t="s">
        <v>116</v>
      </c>
      <c r="DM243" s="10">
        <v>90072069</v>
      </c>
      <c r="DN243" s="10" t="s">
        <v>1920</v>
      </c>
      <c r="DO243" s="10" t="s">
        <v>1923</v>
      </c>
      <c r="DQ243" s="10">
        <v>242</v>
      </c>
    </row>
    <row r="244" spans="1:121" hidden="1" x14ac:dyDescent="0.3">
      <c r="A244" s="10" t="s">
        <v>1925</v>
      </c>
      <c r="B244" s="10" t="s">
        <v>1926</v>
      </c>
      <c r="C244" s="10" t="s">
        <v>1907</v>
      </c>
      <c r="D244" s="10" t="s">
        <v>3171</v>
      </c>
      <c r="E244" s="10" t="s">
        <v>108</v>
      </c>
      <c r="G244" s="10" t="s">
        <v>1907</v>
      </c>
      <c r="H244" s="10" t="s">
        <v>2419</v>
      </c>
      <c r="I244" s="10" t="s">
        <v>109</v>
      </c>
      <c r="J244" s="10" t="s">
        <v>109</v>
      </c>
      <c r="K244" s="10" t="s">
        <v>109</v>
      </c>
      <c r="M244" s="10" t="s">
        <v>110</v>
      </c>
      <c r="N244" s="10" t="s">
        <v>2998</v>
      </c>
      <c r="O244" s="10" t="s">
        <v>2998</v>
      </c>
      <c r="P244" s="10" t="s">
        <v>2998</v>
      </c>
      <c r="Q244" s="10" t="s">
        <v>2998</v>
      </c>
      <c r="R244" s="10" t="s">
        <v>2998</v>
      </c>
      <c r="S244" s="10" t="s">
        <v>2998</v>
      </c>
      <c r="T244" s="10" t="s">
        <v>2998</v>
      </c>
      <c r="U244" s="10" t="s">
        <v>2998</v>
      </c>
      <c r="V244" s="10" t="s">
        <v>2998</v>
      </c>
      <c r="W244" s="10" t="s">
        <v>2998</v>
      </c>
      <c r="X244" s="10" t="s">
        <v>2998</v>
      </c>
      <c r="Y244" s="10" t="s">
        <v>2998</v>
      </c>
      <c r="Z244" s="10" t="s">
        <v>2998</v>
      </c>
      <c r="AA244" s="10" t="s">
        <v>2998</v>
      </c>
      <c r="AB244" s="10" t="s">
        <v>2998</v>
      </c>
      <c r="AC244" s="10" t="s">
        <v>2998</v>
      </c>
      <c r="AD244" s="10" t="s">
        <v>2998</v>
      </c>
      <c r="AE244" s="10" t="s">
        <v>2998</v>
      </c>
      <c r="AF244" s="10" t="s">
        <v>2998</v>
      </c>
      <c r="AG244" s="10" t="s">
        <v>2998</v>
      </c>
      <c r="AH244" s="10" t="s">
        <v>2999</v>
      </c>
      <c r="AI244" s="10" t="s">
        <v>2998</v>
      </c>
      <c r="DF244" s="10" t="s">
        <v>106</v>
      </c>
      <c r="DH244" s="10" t="s">
        <v>3007</v>
      </c>
      <c r="DL244" s="10" t="s">
        <v>116</v>
      </c>
      <c r="DM244" s="10">
        <v>90072077</v>
      </c>
      <c r="DN244" s="10" t="s">
        <v>1924</v>
      </c>
      <c r="DO244" s="10" t="s">
        <v>1927</v>
      </c>
      <c r="DQ244" s="10">
        <v>243</v>
      </c>
    </row>
    <row r="245" spans="1:121" hidden="1" x14ac:dyDescent="0.3">
      <c r="A245" s="10" t="s">
        <v>1929</v>
      </c>
      <c r="B245" s="10" t="s">
        <v>1930</v>
      </c>
      <c r="C245" s="10" t="s">
        <v>1907</v>
      </c>
      <c r="D245" s="10" t="s">
        <v>3171</v>
      </c>
      <c r="E245" s="10" t="s">
        <v>108</v>
      </c>
      <c r="G245" s="10" t="s">
        <v>1907</v>
      </c>
      <c r="H245" s="10" t="s">
        <v>2419</v>
      </c>
      <c r="I245" s="10" t="s">
        <v>109</v>
      </c>
      <c r="J245" s="10" t="s">
        <v>109</v>
      </c>
      <c r="K245" s="10" t="s">
        <v>109</v>
      </c>
      <c r="M245" s="10" t="s">
        <v>110</v>
      </c>
      <c r="N245" s="10" t="s">
        <v>2998</v>
      </c>
      <c r="O245" s="10" t="s">
        <v>2998</v>
      </c>
      <c r="P245" s="10" t="s">
        <v>2998</v>
      </c>
      <c r="Q245" s="10" t="s">
        <v>2998</v>
      </c>
      <c r="R245" s="10" t="s">
        <v>2998</v>
      </c>
      <c r="S245" s="10" t="s">
        <v>2998</v>
      </c>
      <c r="T245" s="10" t="s">
        <v>2998</v>
      </c>
      <c r="U245" s="10" t="s">
        <v>2998</v>
      </c>
      <c r="V245" s="10" t="s">
        <v>2998</v>
      </c>
      <c r="W245" s="10" t="s">
        <v>2998</v>
      </c>
      <c r="X245" s="10" t="s">
        <v>2998</v>
      </c>
      <c r="Y245" s="10" t="s">
        <v>2998</v>
      </c>
      <c r="Z245" s="10" t="s">
        <v>2998</v>
      </c>
      <c r="AA245" s="10" t="s">
        <v>2998</v>
      </c>
      <c r="AB245" s="10" t="s">
        <v>2998</v>
      </c>
      <c r="AC245" s="10" t="s">
        <v>2998</v>
      </c>
      <c r="AD245" s="10" t="s">
        <v>2998</v>
      </c>
      <c r="AE245" s="10" t="s">
        <v>2998</v>
      </c>
      <c r="AF245" s="10" t="s">
        <v>2998</v>
      </c>
      <c r="AG245" s="10" t="s">
        <v>2998</v>
      </c>
      <c r="AH245" s="10" t="s">
        <v>2999</v>
      </c>
      <c r="AI245" s="10" t="s">
        <v>2998</v>
      </c>
      <c r="DF245" s="10" t="s">
        <v>106</v>
      </c>
      <c r="DH245" s="10" t="s">
        <v>3009</v>
      </c>
      <c r="DL245" s="10" t="s">
        <v>116</v>
      </c>
      <c r="DM245" s="10">
        <v>90072082</v>
      </c>
      <c r="DN245" s="10" t="s">
        <v>1928</v>
      </c>
      <c r="DO245" s="10" t="s">
        <v>1931</v>
      </c>
      <c r="DQ245" s="10">
        <v>244</v>
      </c>
    </row>
    <row r="246" spans="1:121" hidden="1" x14ac:dyDescent="0.3">
      <c r="A246" s="10" t="s">
        <v>1933</v>
      </c>
      <c r="B246" s="10" t="s">
        <v>1934</v>
      </c>
      <c r="C246" s="10" t="s">
        <v>1907</v>
      </c>
      <c r="D246" s="10" t="s">
        <v>3171</v>
      </c>
      <c r="E246" s="10" t="s">
        <v>108</v>
      </c>
      <c r="G246" s="10" t="s">
        <v>1907</v>
      </c>
      <c r="H246" s="10" t="s">
        <v>2419</v>
      </c>
      <c r="I246" s="10" t="s">
        <v>109</v>
      </c>
      <c r="J246" s="10" t="s">
        <v>109</v>
      </c>
      <c r="K246" s="10" t="s">
        <v>109</v>
      </c>
      <c r="M246" s="10" t="s">
        <v>112</v>
      </c>
      <c r="N246" s="10" t="s">
        <v>2998</v>
      </c>
      <c r="O246" s="10" t="s">
        <v>2998</v>
      </c>
      <c r="P246" s="10" t="s">
        <v>2998</v>
      </c>
      <c r="Q246" s="10" t="s">
        <v>2998</v>
      </c>
      <c r="R246" s="10" t="s">
        <v>2998</v>
      </c>
      <c r="S246" s="10" t="s">
        <v>2998</v>
      </c>
      <c r="T246" s="10" t="s">
        <v>2998</v>
      </c>
      <c r="U246" s="10" t="s">
        <v>2998</v>
      </c>
      <c r="V246" s="10" t="s">
        <v>2998</v>
      </c>
      <c r="W246" s="10" t="s">
        <v>2998</v>
      </c>
      <c r="X246" s="10" t="s">
        <v>2998</v>
      </c>
      <c r="Y246" s="10" t="s">
        <v>2998</v>
      </c>
      <c r="Z246" s="10" t="s">
        <v>2998</v>
      </c>
      <c r="AA246" s="10" t="s">
        <v>2998</v>
      </c>
      <c r="AB246" s="10" t="s">
        <v>2998</v>
      </c>
      <c r="AC246" s="10" t="s">
        <v>2998</v>
      </c>
      <c r="AD246" s="10" t="s">
        <v>2998</v>
      </c>
      <c r="AE246" s="10" t="s">
        <v>2998</v>
      </c>
      <c r="AF246" s="10" t="s">
        <v>2998</v>
      </c>
      <c r="AG246" s="10" t="s">
        <v>2998</v>
      </c>
      <c r="AH246" s="10" t="s">
        <v>2998</v>
      </c>
      <c r="AI246" s="10" t="s">
        <v>2999</v>
      </c>
      <c r="DI246" s="10" t="s">
        <v>106</v>
      </c>
      <c r="DK246" s="10" t="s">
        <v>3009</v>
      </c>
      <c r="DL246" s="10" t="s">
        <v>116</v>
      </c>
      <c r="DM246" s="10">
        <v>90072088</v>
      </c>
      <c r="DN246" s="10" t="s">
        <v>1932</v>
      </c>
      <c r="DO246" s="10" t="s">
        <v>1935</v>
      </c>
      <c r="DQ246" s="10">
        <v>245</v>
      </c>
    </row>
    <row r="247" spans="1:121" hidden="1" x14ac:dyDescent="0.3">
      <c r="A247" s="10" t="s">
        <v>1937</v>
      </c>
      <c r="B247" s="10" t="s">
        <v>1938</v>
      </c>
      <c r="C247" s="10" t="s">
        <v>1907</v>
      </c>
      <c r="D247" s="10" t="s">
        <v>3171</v>
      </c>
      <c r="E247" s="10" t="s">
        <v>108</v>
      </c>
      <c r="G247" s="10" t="s">
        <v>1907</v>
      </c>
      <c r="H247" s="10" t="s">
        <v>2419</v>
      </c>
      <c r="I247" s="10" t="s">
        <v>109</v>
      </c>
      <c r="J247" s="10" t="s">
        <v>109</v>
      </c>
      <c r="K247" s="10" t="s">
        <v>109</v>
      </c>
      <c r="M247" s="10" t="s">
        <v>110</v>
      </c>
      <c r="N247" s="10" t="s">
        <v>2998</v>
      </c>
      <c r="O247" s="10" t="s">
        <v>2998</v>
      </c>
      <c r="P247" s="10" t="s">
        <v>2998</v>
      </c>
      <c r="Q247" s="10" t="s">
        <v>2998</v>
      </c>
      <c r="R247" s="10" t="s">
        <v>2998</v>
      </c>
      <c r="S247" s="10" t="s">
        <v>2998</v>
      </c>
      <c r="T247" s="10" t="s">
        <v>2998</v>
      </c>
      <c r="U247" s="10" t="s">
        <v>2998</v>
      </c>
      <c r="V247" s="10" t="s">
        <v>2998</v>
      </c>
      <c r="W247" s="10" t="s">
        <v>2998</v>
      </c>
      <c r="X247" s="10" t="s">
        <v>2998</v>
      </c>
      <c r="Y247" s="10" t="s">
        <v>2998</v>
      </c>
      <c r="Z247" s="10" t="s">
        <v>2998</v>
      </c>
      <c r="AA247" s="10" t="s">
        <v>2998</v>
      </c>
      <c r="AB247" s="10" t="s">
        <v>2998</v>
      </c>
      <c r="AC247" s="10" t="s">
        <v>2998</v>
      </c>
      <c r="AD247" s="10" t="s">
        <v>2998</v>
      </c>
      <c r="AE247" s="10" t="s">
        <v>2998</v>
      </c>
      <c r="AF247" s="10" t="s">
        <v>2998</v>
      </c>
      <c r="AG247" s="10" t="s">
        <v>2998</v>
      </c>
      <c r="AH247" s="10" t="s">
        <v>2999</v>
      </c>
      <c r="AI247" s="10" t="s">
        <v>2998</v>
      </c>
      <c r="DF247" s="10" t="s">
        <v>106</v>
      </c>
      <c r="DH247" s="10" t="s">
        <v>3009</v>
      </c>
      <c r="DL247" s="10" t="s">
        <v>116</v>
      </c>
      <c r="DM247" s="10">
        <v>90072091</v>
      </c>
      <c r="DN247" s="10" t="s">
        <v>1936</v>
      </c>
      <c r="DO247" s="10" t="s">
        <v>1939</v>
      </c>
      <c r="DQ247" s="10">
        <v>246</v>
      </c>
    </row>
    <row r="248" spans="1:121" hidden="1" x14ac:dyDescent="0.3">
      <c r="A248" s="10" t="s">
        <v>1941</v>
      </c>
      <c r="B248" s="10" t="s">
        <v>1942</v>
      </c>
      <c r="C248" s="10" t="s">
        <v>1907</v>
      </c>
      <c r="D248" s="10" t="s">
        <v>3171</v>
      </c>
      <c r="E248" s="10" t="s">
        <v>108</v>
      </c>
      <c r="G248" s="10" t="s">
        <v>1907</v>
      </c>
      <c r="H248" s="10" t="s">
        <v>2419</v>
      </c>
      <c r="I248" s="10" t="s">
        <v>109</v>
      </c>
      <c r="J248" s="10" t="s">
        <v>109</v>
      </c>
      <c r="K248" s="10" t="s">
        <v>109</v>
      </c>
      <c r="M248" s="10" t="s">
        <v>763</v>
      </c>
      <c r="N248" s="10" t="s">
        <v>2999</v>
      </c>
      <c r="O248" s="10" t="s">
        <v>2999</v>
      </c>
      <c r="P248" s="10" t="s">
        <v>2999</v>
      </c>
      <c r="Q248" s="10" t="s">
        <v>2999</v>
      </c>
      <c r="R248" s="10" t="s">
        <v>2999</v>
      </c>
      <c r="S248" s="10" t="s">
        <v>2999</v>
      </c>
      <c r="T248" s="10" t="s">
        <v>2999</v>
      </c>
      <c r="U248" s="10" t="s">
        <v>2999</v>
      </c>
      <c r="V248" s="10" t="s">
        <v>2998</v>
      </c>
      <c r="W248" s="10" t="s">
        <v>2998</v>
      </c>
      <c r="X248" s="10" t="s">
        <v>2999</v>
      </c>
      <c r="Y248" s="10" t="s">
        <v>2998</v>
      </c>
      <c r="Z248" s="10" t="s">
        <v>2998</v>
      </c>
      <c r="AA248" s="10" t="s">
        <v>2999</v>
      </c>
      <c r="AB248" s="10" t="s">
        <v>2999</v>
      </c>
      <c r="AC248" s="10" t="s">
        <v>2998</v>
      </c>
      <c r="AD248" s="10" t="s">
        <v>2999</v>
      </c>
      <c r="AE248" s="10" t="s">
        <v>2999</v>
      </c>
      <c r="AF248" s="10" t="s">
        <v>2999</v>
      </c>
      <c r="AG248" s="10" t="s">
        <v>2999</v>
      </c>
      <c r="AH248" s="10" t="s">
        <v>2998</v>
      </c>
      <c r="AI248" s="10" t="s">
        <v>2999</v>
      </c>
      <c r="AJ248" s="10" t="s">
        <v>106</v>
      </c>
      <c r="AL248" s="10" t="s">
        <v>3013</v>
      </c>
      <c r="AM248" s="10" t="s">
        <v>106</v>
      </c>
      <c r="AO248" s="10" t="s">
        <v>3024</v>
      </c>
      <c r="AP248" s="10" t="s">
        <v>106</v>
      </c>
      <c r="AR248" s="10" t="s">
        <v>3029</v>
      </c>
      <c r="AS248" s="10" t="s">
        <v>106</v>
      </c>
      <c r="AU248" s="10" t="s">
        <v>3172</v>
      </c>
      <c r="AV248" s="10" t="s">
        <v>106</v>
      </c>
      <c r="AX248" s="10" t="s">
        <v>3029</v>
      </c>
      <c r="AY248" s="10" t="s">
        <v>106</v>
      </c>
      <c r="BA248" s="10" t="s">
        <v>3062</v>
      </c>
      <c r="BB248" s="10" t="s">
        <v>106</v>
      </c>
      <c r="BD248" s="10" t="s">
        <v>3032</v>
      </c>
      <c r="BE248" s="10" t="s">
        <v>106</v>
      </c>
      <c r="BG248" s="10" t="s">
        <v>3089</v>
      </c>
      <c r="BR248" s="10" t="s">
        <v>419</v>
      </c>
      <c r="BS248" s="10" t="s">
        <v>3013</v>
      </c>
      <c r="BU248" s="10" t="s">
        <v>3003</v>
      </c>
      <c r="CJ248" s="10" t="s">
        <v>106</v>
      </c>
      <c r="CL248" s="10" t="s">
        <v>3024</v>
      </c>
      <c r="CM248" s="10" t="s">
        <v>419</v>
      </c>
      <c r="CN248" s="10" t="s">
        <v>3013</v>
      </c>
      <c r="CP248" s="10" t="s">
        <v>3003</v>
      </c>
      <c r="CR248" s="10" t="s">
        <v>419</v>
      </c>
      <c r="CS248" s="10" t="s">
        <v>3007</v>
      </c>
      <c r="CU248" s="10" t="s">
        <v>3020</v>
      </c>
      <c r="CW248" s="10" t="s">
        <v>106</v>
      </c>
      <c r="CY248" s="10" t="s">
        <v>3041</v>
      </c>
      <c r="CZ248" s="10" t="s">
        <v>106</v>
      </c>
      <c r="DB248" s="10" t="s">
        <v>3012</v>
      </c>
      <c r="DC248" s="10" t="s">
        <v>106</v>
      </c>
      <c r="DE248" s="10" t="s">
        <v>3065</v>
      </c>
      <c r="DI248" s="10" t="s">
        <v>106</v>
      </c>
      <c r="DK248" s="10" t="s">
        <v>3012</v>
      </c>
      <c r="DL248" s="10" t="s">
        <v>1909</v>
      </c>
      <c r="DM248" s="10">
        <v>90072097</v>
      </c>
      <c r="DN248" s="10" t="s">
        <v>1940</v>
      </c>
      <c r="DO248" s="10" t="s">
        <v>1943</v>
      </c>
      <c r="DQ248" s="10">
        <v>247</v>
      </c>
    </row>
    <row r="249" spans="1:121" hidden="1" x14ac:dyDescent="0.3">
      <c r="A249" s="10" t="s">
        <v>1945</v>
      </c>
      <c r="B249" s="10" t="s">
        <v>1946</v>
      </c>
      <c r="C249" s="10" t="s">
        <v>1907</v>
      </c>
      <c r="D249" s="10" t="s">
        <v>3171</v>
      </c>
      <c r="E249" s="10" t="s">
        <v>108</v>
      </c>
      <c r="G249" s="10" t="s">
        <v>1907</v>
      </c>
      <c r="H249" s="10" t="s">
        <v>2419</v>
      </c>
      <c r="I249" s="10" t="s">
        <v>109</v>
      </c>
      <c r="J249" s="10" t="s">
        <v>109</v>
      </c>
      <c r="K249" s="10" t="s">
        <v>109</v>
      </c>
      <c r="M249" s="10" t="s">
        <v>1947</v>
      </c>
      <c r="N249" s="10" t="s">
        <v>2999</v>
      </c>
      <c r="O249" s="10" t="s">
        <v>2999</v>
      </c>
      <c r="P249" s="10" t="s">
        <v>2999</v>
      </c>
      <c r="Q249" s="10" t="s">
        <v>2999</v>
      </c>
      <c r="R249" s="10" t="s">
        <v>2999</v>
      </c>
      <c r="S249" s="10" t="s">
        <v>2999</v>
      </c>
      <c r="T249" s="10" t="s">
        <v>2999</v>
      </c>
      <c r="U249" s="10" t="s">
        <v>2999</v>
      </c>
      <c r="V249" s="10" t="s">
        <v>2998</v>
      </c>
      <c r="W249" s="10" t="s">
        <v>2998</v>
      </c>
      <c r="X249" s="10" t="s">
        <v>2999</v>
      </c>
      <c r="Y249" s="10" t="s">
        <v>2998</v>
      </c>
      <c r="Z249" s="10" t="s">
        <v>2998</v>
      </c>
      <c r="AA249" s="10" t="s">
        <v>2998</v>
      </c>
      <c r="AB249" s="10" t="s">
        <v>2999</v>
      </c>
      <c r="AC249" s="10" t="s">
        <v>2998</v>
      </c>
      <c r="AD249" s="10" t="s">
        <v>2999</v>
      </c>
      <c r="AE249" s="10" t="s">
        <v>2999</v>
      </c>
      <c r="AF249" s="10" t="s">
        <v>2999</v>
      </c>
      <c r="AG249" s="10" t="s">
        <v>2999</v>
      </c>
      <c r="AH249" s="10" t="s">
        <v>2998</v>
      </c>
      <c r="AI249" s="10" t="s">
        <v>2999</v>
      </c>
      <c r="AJ249" s="10" t="s">
        <v>106</v>
      </c>
      <c r="AL249" s="10" t="s">
        <v>3013</v>
      </c>
      <c r="AM249" s="10" t="s">
        <v>106</v>
      </c>
      <c r="AO249" s="10" t="s">
        <v>3012</v>
      </c>
      <c r="AP249" s="10" t="s">
        <v>106</v>
      </c>
      <c r="AR249" s="10" t="s">
        <v>3065</v>
      </c>
      <c r="AS249" s="10" t="s">
        <v>106</v>
      </c>
      <c r="AU249" s="10" t="s">
        <v>3089</v>
      </c>
      <c r="AV249" s="10" t="s">
        <v>106</v>
      </c>
      <c r="AX249" s="10" t="s">
        <v>3072</v>
      </c>
      <c r="AY249" s="10" t="s">
        <v>106</v>
      </c>
      <c r="BA249" s="10" t="s">
        <v>3062</v>
      </c>
      <c r="BB249" s="10" t="s">
        <v>106</v>
      </c>
      <c r="BD249" s="10" t="s">
        <v>3065</v>
      </c>
      <c r="BE249" s="10" t="s">
        <v>106</v>
      </c>
      <c r="BG249" s="10" t="s">
        <v>3172</v>
      </c>
      <c r="BR249" s="10" t="s">
        <v>419</v>
      </c>
      <c r="BS249" s="10" t="s">
        <v>3013</v>
      </c>
      <c r="BU249" s="10" t="s">
        <v>3003</v>
      </c>
      <c r="CJ249" s="10" t="s">
        <v>106</v>
      </c>
      <c r="CL249" s="10" t="s">
        <v>3024</v>
      </c>
      <c r="CR249" s="10" t="s">
        <v>419</v>
      </c>
      <c r="CS249" s="10" t="s">
        <v>3007</v>
      </c>
      <c r="CU249" s="10" t="s">
        <v>3015</v>
      </c>
      <c r="CW249" s="10" t="s">
        <v>106</v>
      </c>
      <c r="CY249" s="10" t="s">
        <v>3041</v>
      </c>
      <c r="CZ249" s="10" t="s">
        <v>106</v>
      </c>
      <c r="DB249" s="10" t="s">
        <v>3012</v>
      </c>
      <c r="DC249" s="10" t="s">
        <v>106</v>
      </c>
      <c r="DE249" s="10" t="s">
        <v>3065</v>
      </c>
      <c r="DI249" s="10" t="s">
        <v>106</v>
      </c>
      <c r="DK249" s="10" t="s">
        <v>3012</v>
      </c>
      <c r="DL249" s="10" t="s">
        <v>1909</v>
      </c>
      <c r="DM249" s="10">
        <v>90072102</v>
      </c>
      <c r="DN249" s="10" t="s">
        <v>1944</v>
      </c>
      <c r="DO249" s="10" t="s">
        <v>1948</v>
      </c>
      <c r="DQ249" s="10">
        <v>248</v>
      </c>
    </row>
    <row r="250" spans="1:121" hidden="1" x14ac:dyDescent="0.3">
      <c r="A250" s="10" t="s">
        <v>1950</v>
      </c>
      <c r="B250" s="10" t="s">
        <v>1951</v>
      </c>
      <c r="C250" s="10" t="s">
        <v>1907</v>
      </c>
      <c r="D250" s="10" t="s">
        <v>3171</v>
      </c>
      <c r="E250" s="10" t="s">
        <v>108</v>
      </c>
      <c r="G250" s="10" t="s">
        <v>1907</v>
      </c>
      <c r="H250" s="10" t="s">
        <v>2419</v>
      </c>
      <c r="I250" s="10" t="s">
        <v>109</v>
      </c>
      <c r="J250" s="10" t="s">
        <v>109</v>
      </c>
      <c r="K250" s="10" t="s">
        <v>109</v>
      </c>
      <c r="M250" s="10" t="s">
        <v>111</v>
      </c>
      <c r="N250" s="10" t="s">
        <v>2998</v>
      </c>
      <c r="O250" s="10" t="s">
        <v>2998</v>
      </c>
      <c r="P250" s="10" t="s">
        <v>2998</v>
      </c>
      <c r="Q250" s="10" t="s">
        <v>2998</v>
      </c>
      <c r="R250" s="10" t="s">
        <v>2998</v>
      </c>
      <c r="S250" s="10" t="s">
        <v>2998</v>
      </c>
      <c r="T250" s="10" t="s">
        <v>2998</v>
      </c>
      <c r="U250" s="10" t="s">
        <v>2998</v>
      </c>
      <c r="V250" s="10" t="s">
        <v>2998</v>
      </c>
      <c r="W250" s="10" t="s">
        <v>2998</v>
      </c>
      <c r="X250" s="10" t="s">
        <v>2998</v>
      </c>
      <c r="Y250" s="10" t="s">
        <v>2998</v>
      </c>
      <c r="Z250" s="10" t="s">
        <v>2998</v>
      </c>
      <c r="AA250" s="10" t="s">
        <v>2998</v>
      </c>
      <c r="AB250" s="10" t="s">
        <v>2998</v>
      </c>
      <c r="AC250" s="10" t="s">
        <v>2999</v>
      </c>
      <c r="AD250" s="10" t="s">
        <v>2998</v>
      </c>
      <c r="AE250" s="10" t="s">
        <v>2998</v>
      </c>
      <c r="AF250" s="10" t="s">
        <v>2998</v>
      </c>
      <c r="AG250" s="10" t="s">
        <v>2998</v>
      </c>
      <c r="AH250" s="10" t="s">
        <v>2998</v>
      </c>
      <c r="AI250" s="10" t="s">
        <v>2998</v>
      </c>
      <c r="BW250" s="10" t="s">
        <v>106</v>
      </c>
      <c r="BY250" s="10" t="s">
        <v>3003</v>
      </c>
      <c r="DL250" s="10" t="s">
        <v>116</v>
      </c>
      <c r="DM250" s="10">
        <v>90072106</v>
      </c>
      <c r="DN250" s="10" t="s">
        <v>1949</v>
      </c>
      <c r="DO250" s="10" t="s">
        <v>1952</v>
      </c>
      <c r="DQ250" s="10">
        <v>249</v>
      </c>
    </row>
    <row r="251" spans="1:121" hidden="1" x14ac:dyDescent="0.3">
      <c r="A251" s="10" t="s">
        <v>1954</v>
      </c>
      <c r="B251" s="10" t="s">
        <v>1955</v>
      </c>
      <c r="C251" s="10" t="s">
        <v>1907</v>
      </c>
      <c r="D251" s="10" t="s">
        <v>3171</v>
      </c>
      <c r="E251" s="10" t="s">
        <v>108</v>
      </c>
      <c r="G251" s="10" t="s">
        <v>1907</v>
      </c>
      <c r="H251" s="10" t="s">
        <v>2419</v>
      </c>
      <c r="I251" s="10" t="s">
        <v>109</v>
      </c>
      <c r="J251" s="10" t="s">
        <v>109</v>
      </c>
      <c r="K251" s="10" t="s">
        <v>109</v>
      </c>
      <c r="M251" s="10" t="s">
        <v>111</v>
      </c>
      <c r="N251" s="10" t="s">
        <v>2998</v>
      </c>
      <c r="O251" s="10" t="s">
        <v>2998</v>
      </c>
      <c r="P251" s="10" t="s">
        <v>2998</v>
      </c>
      <c r="Q251" s="10" t="s">
        <v>2998</v>
      </c>
      <c r="R251" s="10" t="s">
        <v>2998</v>
      </c>
      <c r="S251" s="10" t="s">
        <v>2998</v>
      </c>
      <c r="T251" s="10" t="s">
        <v>2998</v>
      </c>
      <c r="U251" s="10" t="s">
        <v>2998</v>
      </c>
      <c r="V251" s="10" t="s">
        <v>2998</v>
      </c>
      <c r="W251" s="10" t="s">
        <v>2998</v>
      </c>
      <c r="X251" s="10" t="s">
        <v>2998</v>
      </c>
      <c r="Y251" s="10" t="s">
        <v>2998</v>
      </c>
      <c r="Z251" s="10" t="s">
        <v>2998</v>
      </c>
      <c r="AA251" s="10" t="s">
        <v>2998</v>
      </c>
      <c r="AB251" s="10" t="s">
        <v>2998</v>
      </c>
      <c r="AC251" s="10" t="s">
        <v>2999</v>
      </c>
      <c r="AD251" s="10" t="s">
        <v>2998</v>
      </c>
      <c r="AE251" s="10" t="s">
        <v>2998</v>
      </c>
      <c r="AF251" s="10" t="s">
        <v>2998</v>
      </c>
      <c r="AG251" s="10" t="s">
        <v>2998</v>
      </c>
      <c r="AH251" s="10" t="s">
        <v>2998</v>
      </c>
      <c r="AI251" s="10" t="s">
        <v>2998</v>
      </c>
      <c r="BW251" s="10" t="s">
        <v>106</v>
      </c>
      <c r="BY251" s="10" t="s">
        <v>3003</v>
      </c>
      <c r="DL251" s="10" t="s">
        <v>116</v>
      </c>
      <c r="DM251" s="10">
        <v>90072113</v>
      </c>
      <c r="DN251" s="10" t="s">
        <v>1953</v>
      </c>
      <c r="DO251" s="10" t="s">
        <v>1956</v>
      </c>
      <c r="DQ251" s="10">
        <v>250</v>
      </c>
    </row>
    <row r="252" spans="1:121" hidden="1" x14ac:dyDescent="0.3">
      <c r="A252" s="10" t="s">
        <v>1958</v>
      </c>
      <c r="B252" s="10" t="s">
        <v>1959</v>
      </c>
      <c r="C252" s="10" t="s">
        <v>1907</v>
      </c>
      <c r="D252" s="10" t="s">
        <v>3171</v>
      </c>
      <c r="E252" s="10" t="s">
        <v>108</v>
      </c>
      <c r="G252" s="10" t="s">
        <v>1907</v>
      </c>
      <c r="H252" s="10" t="s">
        <v>2419</v>
      </c>
      <c r="I252" s="10" t="s">
        <v>109</v>
      </c>
      <c r="J252" s="10" t="s">
        <v>109</v>
      </c>
      <c r="K252" s="10" t="s">
        <v>109</v>
      </c>
      <c r="M252" s="10" t="s">
        <v>111</v>
      </c>
      <c r="N252" s="10" t="s">
        <v>2998</v>
      </c>
      <c r="O252" s="10" t="s">
        <v>2998</v>
      </c>
      <c r="P252" s="10" t="s">
        <v>2998</v>
      </c>
      <c r="Q252" s="10" t="s">
        <v>2998</v>
      </c>
      <c r="R252" s="10" t="s">
        <v>2998</v>
      </c>
      <c r="S252" s="10" t="s">
        <v>2998</v>
      </c>
      <c r="T252" s="10" t="s">
        <v>2998</v>
      </c>
      <c r="U252" s="10" t="s">
        <v>2998</v>
      </c>
      <c r="V252" s="10" t="s">
        <v>2998</v>
      </c>
      <c r="W252" s="10" t="s">
        <v>2998</v>
      </c>
      <c r="X252" s="10" t="s">
        <v>2998</v>
      </c>
      <c r="Y252" s="10" t="s">
        <v>2998</v>
      </c>
      <c r="Z252" s="10" t="s">
        <v>2998</v>
      </c>
      <c r="AA252" s="10" t="s">
        <v>2998</v>
      </c>
      <c r="AB252" s="10" t="s">
        <v>2998</v>
      </c>
      <c r="AC252" s="10" t="s">
        <v>2999</v>
      </c>
      <c r="AD252" s="10" t="s">
        <v>2998</v>
      </c>
      <c r="AE252" s="10" t="s">
        <v>2998</v>
      </c>
      <c r="AF252" s="10" t="s">
        <v>2998</v>
      </c>
      <c r="AG252" s="10" t="s">
        <v>2998</v>
      </c>
      <c r="AH252" s="10" t="s">
        <v>2998</v>
      </c>
      <c r="AI252" s="10" t="s">
        <v>2998</v>
      </c>
      <c r="BW252" s="10" t="s">
        <v>106</v>
      </c>
      <c r="BY252" s="10" t="s">
        <v>3003</v>
      </c>
      <c r="DL252" s="10" t="s">
        <v>116</v>
      </c>
      <c r="DM252" s="10">
        <v>90072118</v>
      </c>
      <c r="DN252" s="10" t="s">
        <v>1957</v>
      </c>
      <c r="DO252" s="10" t="s">
        <v>1960</v>
      </c>
      <c r="DQ252" s="10">
        <v>251</v>
      </c>
    </row>
    <row r="253" spans="1:121" hidden="1" x14ac:dyDescent="0.3">
      <c r="A253" s="10" t="s">
        <v>1962</v>
      </c>
      <c r="B253" s="10" t="s">
        <v>1963</v>
      </c>
      <c r="C253" s="10" t="s">
        <v>1907</v>
      </c>
      <c r="D253" s="10" t="s">
        <v>3171</v>
      </c>
      <c r="E253" s="10" t="s">
        <v>108</v>
      </c>
      <c r="G253" s="10" t="s">
        <v>1907</v>
      </c>
      <c r="H253" s="10" t="s">
        <v>2419</v>
      </c>
      <c r="I253" s="10" t="s">
        <v>109</v>
      </c>
      <c r="J253" s="10" t="s">
        <v>109</v>
      </c>
      <c r="K253" s="10" t="s">
        <v>109</v>
      </c>
      <c r="M253" s="10" t="s">
        <v>111</v>
      </c>
      <c r="N253" s="10" t="s">
        <v>2998</v>
      </c>
      <c r="O253" s="10" t="s">
        <v>2998</v>
      </c>
      <c r="P253" s="10" t="s">
        <v>2998</v>
      </c>
      <c r="Q253" s="10" t="s">
        <v>2998</v>
      </c>
      <c r="R253" s="10" t="s">
        <v>2998</v>
      </c>
      <c r="S253" s="10" t="s">
        <v>2998</v>
      </c>
      <c r="T253" s="10" t="s">
        <v>2998</v>
      </c>
      <c r="U253" s="10" t="s">
        <v>2998</v>
      </c>
      <c r="V253" s="10" t="s">
        <v>2998</v>
      </c>
      <c r="W253" s="10" t="s">
        <v>2998</v>
      </c>
      <c r="X253" s="10" t="s">
        <v>2998</v>
      </c>
      <c r="Y253" s="10" t="s">
        <v>2998</v>
      </c>
      <c r="Z253" s="10" t="s">
        <v>2998</v>
      </c>
      <c r="AA253" s="10" t="s">
        <v>2998</v>
      </c>
      <c r="AB253" s="10" t="s">
        <v>2998</v>
      </c>
      <c r="AC253" s="10" t="s">
        <v>2999</v>
      </c>
      <c r="AD253" s="10" t="s">
        <v>2998</v>
      </c>
      <c r="AE253" s="10" t="s">
        <v>2998</v>
      </c>
      <c r="AF253" s="10" t="s">
        <v>2998</v>
      </c>
      <c r="AG253" s="10" t="s">
        <v>2998</v>
      </c>
      <c r="AH253" s="10" t="s">
        <v>2998</v>
      </c>
      <c r="AI253" s="10" t="s">
        <v>2998</v>
      </c>
      <c r="BW253" s="10" t="s">
        <v>106</v>
      </c>
      <c r="BY253" s="10" t="s">
        <v>3003</v>
      </c>
      <c r="DL253" s="10" t="s">
        <v>1964</v>
      </c>
      <c r="DM253" s="10">
        <v>90072144</v>
      </c>
      <c r="DN253" s="10" t="s">
        <v>1961</v>
      </c>
      <c r="DO253" s="10" t="s">
        <v>1965</v>
      </c>
      <c r="DQ253" s="10">
        <v>252</v>
      </c>
    </row>
    <row r="254" spans="1:121" hidden="1" x14ac:dyDescent="0.3">
      <c r="A254" s="10" t="s">
        <v>1967</v>
      </c>
      <c r="B254" s="10" t="s">
        <v>1968</v>
      </c>
      <c r="C254" s="10" t="s">
        <v>1907</v>
      </c>
      <c r="D254" s="10" t="s">
        <v>3171</v>
      </c>
      <c r="E254" s="10" t="s">
        <v>108</v>
      </c>
      <c r="G254" s="10" t="s">
        <v>1907</v>
      </c>
      <c r="H254" s="10" t="s">
        <v>2419</v>
      </c>
      <c r="I254" s="10" t="s">
        <v>109</v>
      </c>
      <c r="J254" s="10" t="s">
        <v>109</v>
      </c>
      <c r="K254" s="10" t="s">
        <v>109</v>
      </c>
      <c r="M254" s="10" t="s">
        <v>111</v>
      </c>
      <c r="N254" s="10" t="s">
        <v>2998</v>
      </c>
      <c r="O254" s="10" t="s">
        <v>2998</v>
      </c>
      <c r="P254" s="10" t="s">
        <v>2998</v>
      </c>
      <c r="Q254" s="10" t="s">
        <v>2998</v>
      </c>
      <c r="R254" s="10" t="s">
        <v>2998</v>
      </c>
      <c r="S254" s="10" t="s">
        <v>2998</v>
      </c>
      <c r="T254" s="10" t="s">
        <v>2998</v>
      </c>
      <c r="U254" s="10" t="s">
        <v>2998</v>
      </c>
      <c r="V254" s="10" t="s">
        <v>2998</v>
      </c>
      <c r="W254" s="10" t="s">
        <v>2998</v>
      </c>
      <c r="X254" s="10" t="s">
        <v>2998</v>
      </c>
      <c r="Y254" s="10" t="s">
        <v>2998</v>
      </c>
      <c r="Z254" s="10" t="s">
        <v>2998</v>
      </c>
      <c r="AA254" s="10" t="s">
        <v>2998</v>
      </c>
      <c r="AB254" s="10" t="s">
        <v>2998</v>
      </c>
      <c r="AC254" s="10" t="s">
        <v>2999</v>
      </c>
      <c r="AD254" s="10" t="s">
        <v>2998</v>
      </c>
      <c r="AE254" s="10" t="s">
        <v>2998</v>
      </c>
      <c r="AF254" s="10" t="s">
        <v>2998</v>
      </c>
      <c r="AG254" s="10" t="s">
        <v>2998</v>
      </c>
      <c r="AH254" s="10" t="s">
        <v>2998</v>
      </c>
      <c r="AI254" s="10" t="s">
        <v>2998</v>
      </c>
      <c r="BW254" s="10" t="s">
        <v>106</v>
      </c>
      <c r="BY254" s="10" t="s">
        <v>3003</v>
      </c>
      <c r="DL254" s="10" t="s">
        <v>1969</v>
      </c>
      <c r="DM254" s="10">
        <v>90072150</v>
      </c>
      <c r="DN254" s="10" t="s">
        <v>1966</v>
      </c>
      <c r="DO254" s="10" t="s">
        <v>1970</v>
      </c>
      <c r="DQ254" s="10">
        <v>253</v>
      </c>
    </row>
    <row r="255" spans="1:121" hidden="1" x14ac:dyDescent="0.3">
      <c r="A255" s="10" t="s">
        <v>1972</v>
      </c>
      <c r="B255" s="10" t="s">
        <v>1973</v>
      </c>
      <c r="C255" s="10" t="s">
        <v>1907</v>
      </c>
      <c r="D255" s="10" t="s">
        <v>3171</v>
      </c>
      <c r="E255" s="10" t="s">
        <v>108</v>
      </c>
      <c r="G255" s="10" t="s">
        <v>1907</v>
      </c>
      <c r="H255" s="10" t="s">
        <v>2419</v>
      </c>
      <c r="I255" s="10" t="s">
        <v>109</v>
      </c>
      <c r="J255" s="10" t="s">
        <v>109</v>
      </c>
      <c r="K255" s="10" t="s">
        <v>109</v>
      </c>
      <c r="M255" s="10" t="s">
        <v>113</v>
      </c>
      <c r="N255" s="10" t="s">
        <v>2998</v>
      </c>
      <c r="O255" s="10" t="s">
        <v>2998</v>
      </c>
      <c r="P255" s="10" t="s">
        <v>2998</v>
      </c>
      <c r="Q255" s="10" t="s">
        <v>2998</v>
      </c>
      <c r="R255" s="10" t="s">
        <v>2998</v>
      </c>
      <c r="S255" s="10" t="s">
        <v>2998</v>
      </c>
      <c r="T255" s="10" t="s">
        <v>2998</v>
      </c>
      <c r="U255" s="10" t="s">
        <v>2998</v>
      </c>
      <c r="V255" s="10" t="s">
        <v>2999</v>
      </c>
      <c r="W255" s="10" t="s">
        <v>2999</v>
      </c>
      <c r="X255" s="10" t="s">
        <v>2998</v>
      </c>
      <c r="Y255" s="10" t="s">
        <v>2999</v>
      </c>
      <c r="Z255" s="10" t="s">
        <v>2999</v>
      </c>
      <c r="AA255" s="10" t="s">
        <v>2998</v>
      </c>
      <c r="AB255" s="10" t="s">
        <v>2998</v>
      </c>
      <c r="AC255" s="10" t="s">
        <v>2998</v>
      </c>
      <c r="AD255" s="10" t="s">
        <v>2998</v>
      </c>
      <c r="AE255" s="10" t="s">
        <v>2998</v>
      </c>
      <c r="AF255" s="10" t="s">
        <v>2998</v>
      </c>
      <c r="AG255" s="10" t="s">
        <v>2998</v>
      </c>
      <c r="AH255" s="10" t="s">
        <v>2998</v>
      </c>
      <c r="AI255" s="10" t="s">
        <v>2998</v>
      </c>
      <c r="BH255" s="10" t="s">
        <v>419</v>
      </c>
      <c r="BI255" s="10" t="s">
        <v>3062</v>
      </c>
      <c r="BK255" s="10" t="s">
        <v>3003</v>
      </c>
      <c r="BM255" s="10" t="s">
        <v>419</v>
      </c>
      <c r="BN255" s="10" t="s">
        <v>3054</v>
      </c>
      <c r="BP255" s="10" t="s">
        <v>3065</v>
      </c>
      <c r="BZ255" s="10" t="s">
        <v>419</v>
      </c>
      <c r="CA255" s="10" t="s">
        <v>3173</v>
      </c>
      <c r="CC255" s="10" t="s">
        <v>3006</v>
      </c>
      <c r="CE255" s="10" t="s">
        <v>419</v>
      </c>
      <c r="CF255" s="10" t="s">
        <v>3054</v>
      </c>
      <c r="CH255" s="10" t="s">
        <v>3062</v>
      </c>
      <c r="DL255" s="10" t="s">
        <v>1974</v>
      </c>
      <c r="DM255" s="10">
        <v>90072156</v>
      </c>
      <c r="DN255" s="10" t="s">
        <v>1971</v>
      </c>
      <c r="DO255" s="10" t="s">
        <v>1975</v>
      </c>
      <c r="DQ255" s="10">
        <v>254</v>
      </c>
    </row>
    <row r="256" spans="1:121" hidden="1" x14ac:dyDescent="0.3">
      <c r="A256" s="10" t="s">
        <v>1977</v>
      </c>
      <c r="B256" s="10" t="s">
        <v>1978</v>
      </c>
      <c r="C256" s="10" t="s">
        <v>1907</v>
      </c>
      <c r="D256" s="10" t="s">
        <v>3171</v>
      </c>
      <c r="E256" s="10" t="s">
        <v>108</v>
      </c>
      <c r="G256" s="10" t="s">
        <v>1907</v>
      </c>
      <c r="H256" s="10" t="s">
        <v>2419</v>
      </c>
      <c r="I256" s="10" t="s">
        <v>109</v>
      </c>
      <c r="J256" s="10" t="s">
        <v>109</v>
      </c>
      <c r="K256" s="10" t="s">
        <v>109</v>
      </c>
      <c r="M256" s="10" t="s">
        <v>113</v>
      </c>
      <c r="N256" s="10" t="s">
        <v>2998</v>
      </c>
      <c r="O256" s="10" t="s">
        <v>2998</v>
      </c>
      <c r="P256" s="10" t="s">
        <v>2998</v>
      </c>
      <c r="Q256" s="10" t="s">
        <v>2998</v>
      </c>
      <c r="R256" s="10" t="s">
        <v>2998</v>
      </c>
      <c r="S256" s="10" t="s">
        <v>2998</v>
      </c>
      <c r="T256" s="10" t="s">
        <v>2998</v>
      </c>
      <c r="U256" s="10" t="s">
        <v>2998</v>
      </c>
      <c r="V256" s="10" t="s">
        <v>2999</v>
      </c>
      <c r="W256" s="10" t="s">
        <v>2999</v>
      </c>
      <c r="X256" s="10" t="s">
        <v>2998</v>
      </c>
      <c r="Y256" s="10" t="s">
        <v>2999</v>
      </c>
      <c r="Z256" s="10" t="s">
        <v>2999</v>
      </c>
      <c r="AA256" s="10" t="s">
        <v>2998</v>
      </c>
      <c r="AB256" s="10" t="s">
        <v>2998</v>
      </c>
      <c r="AC256" s="10" t="s">
        <v>2998</v>
      </c>
      <c r="AD256" s="10" t="s">
        <v>2998</v>
      </c>
      <c r="AE256" s="10" t="s">
        <v>2998</v>
      </c>
      <c r="AF256" s="10" t="s">
        <v>2998</v>
      </c>
      <c r="AG256" s="10" t="s">
        <v>2998</v>
      </c>
      <c r="AH256" s="10" t="s">
        <v>2998</v>
      </c>
      <c r="AI256" s="10" t="s">
        <v>2998</v>
      </c>
      <c r="BH256" s="10" t="s">
        <v>419</v>
      </c>
      <c r="BI256" s="10" t="s">
        <v>3062</v>
      </c>
      <c r="BK256" s="10" t="s">
        <v>3003</v>
      </c>
      <c r="BM256" s="10" t="s">
        <v>419</v>
      </c>
      <c r="BN256" s="10" t="s">
        <v>3054</v>
      </c>
      <c r="BP256" s="10" t="s">
        <v>3065</v>
      </c>
      <c r="BZ256" s="10" t="s">
        <v>419</v>
      </c>
      <c r="CA256" s="10" t="s">
        <v>3174</v>
      </c>
      <c r="CC256" s="10" t="s">
        <v>3006</v>
      </c>
      <c r="CE256" s="10" t="s">
        <v>419</v>
      </c>
      <c r="CF256" s="10" t="s">
        <v>3054</v>
      </c>
      <c r="CH256" s="10" t="s">
        <v>3089</v>
      </c>
      <c r="DL256" s="10" t="s">
        <v>1974</v>
      </c>
      <c r="DM256" s="10">
        <v>90072162</v>
      </c>
      <c r="DN256" s="10" t="s">
        <v>1976</v>
      </c>
      <c r="DO256" s="10" t="s">
        <v>1979</v>
      </c>
      <c r="DQ256" s="10">
        <v>255</v>
      </c>
    </row>
    <row r="257" spans="1:121" hidden="1" x14ac:dyDescent="0.3">
      <c r="A257" s="10" t="s">
        <v>1981</v>
      </c>
      <c r="B257" s="10" t="s">
        <v>1982</v>
      </c>
      <c r="C257" s="10" t="s">
        <v>1907</v>
      </c>
      <c r="D257" s="10" t="s">
        <v>3171</v>
      </c>
      <c r="E257" s="10" t="s">
        <v>108</v>
      </c>
      <c r="G257" s="10" t="s">
        <v>1907</v>
      </c>
      <c r="H257" s="10" t="s">
        <v>2419</v>
      </c>
      <c r="I257" s="10" t="s">
        <v>109</v>
      </c>
      <c r="J257" s="10" t="s">
        <v>109</v>
      </c>
      <c r="K257" s="10" t="s">
        <v>109</v>
      </c>
      <c r="M257" s="10" t="s">
        <v>1983</v>
      </c>
      <c r="N257" s="10" t="s">
        <v>2998</v>
      </c>
      <c r="O257" s="10" t="s">
        <v>2998</v>
      </c>
      <c r="P257" s="10" t="s">
        <v>2998</v>
      </c>
      <c r="Q257" s="10" t="s">
        <v>2998</v>
      </c>
      <c r="R257" s="10" t="s">
        <v>2998</v>
      </c>
      <c r="S257" s="10" t="s">
        <v>2998</v>
      </c>
      <c r="T257" s="10" t="s">
        <v>2998</v>
      </c>
      <c r="U257" s="10" t="s">
        <v>2998</v>
      </c>
      <c r="V257" s="10" t="s">
        <v>2999</v>
      </c>
      <c r="W257" s="10" t="s">
        <v>2999</v>
      </c>
      <c r="X257" s="10" t="s">
        <v>2998</v>
      </c>
      <c r="Y257" s="10" t="s">
        <v>2998</v>
      </c>
      <c r="Z257" s="10" t="s">
        <v>2998</v>
      </c>
      <c r="AA257" s="10" t="s">
        <v>2998</v>
      </c>
      <c r="AB257" s="10" t="s">
        <v>2998</v>
      </c>
      <c r="AC257" s="10" t="s">
        <v>2998</v>
      </c>
      <c r="AD257" s="10" t="s">
        <v>2998</v>
      </c>
      <c r="AE257" s="10" t="s">
        <v>2998</v>
      </c>
      <c r="AF257" s="10" t="s">
        <v>2998</v>
      </c>
      <c r="AG257" s="10" t="s">
        <v>2998</v>
      </c>
      <c r="AH257" s="10" t="s">
        <v>2998</v>
      </c>
      <c r="AI257" s="10" t="s">
        <v>2998</v>
      </c>
      <c r="BH257" s="10" t="s">
        <v>419</v>
      </c>
      <c r="BI257" s="10" t="s">
        <v>3062</v>
      </c>
      <c r="BK257" s="10" t="s">
        <v>3003</v>
      </c>
      <c r="BM257" s="10" t="s">
        <v>419</v>
      </c>
      <c r="BN257" s="10" t="s">
        <v>3054</v>
      </c>
      <c r="BP257" s="10" t="s">
        <v>3032</v>
      </c>
      <c r="DL257" s="10" t="s">
        <v>1974</v>
      </c>
      <c r="DM257" s="10">
        <v>90072163</v>
      </c>
      <c r="DN257" s="10" t="s">
        <v>1980</v>
      </c>
      <c r="DO257" s="10" t="s">
        <v>1984</v>
      </c>
      <c r="DQ257" s="10">
        <v>256</v>
      </c>
    </row>
    <row r="258" spans="1:121" hidden="1" x14ac:dyDescent="0.3">
      <c r="A258" s="10" t="s">
        <v>1986</v>
      </c>
      <c r="B258" s="10" t="s">
        <v>1987</v>
      </c>
      <c r="C258" s="10" t="s">
        <v>1907</v>
      </c>
      <c r="D258" s="10" t="s">
        <v>3171</v>
      </c>
      <c r="E258" s="10" t="s">
        <v>108</v>
      </c>
      <c r="G258" s="10" t="s">
        <v>1907</v>
      </c>
      <c r="H258" s="10" t="s">
        <v>2419</v>
      </c>
      <c r="I258" s="10" t="s">
        <v>109</v>
      </c>
      <c r="J258" s="10" t="s">
        <v>109</v>
      </c>
      <c r="K258" s="10" t="s">
        <v>109</v>
      </c>
      <c r="M258" s="10" t="s">
        <v>131</v>
      </c>
      <c r="N258" s="10" t="s">
        <v>2998</v>
      </c>
      <c r="O258" s="10" t="s">
        <v>2998</v>
      </c>
      <c r="P258" s="10" t="s">
        <v>2998</v>
      </c>
      <c r="Q258" s="10" t="s">
        <v>2998</v>
      </c>
      <c r="R258" s="10" t="s">
        <v>2998</v>
      </c>
      <c r="S258" s="10" t="s">
        <v>2998</v>
      </c>
      <c r="T258" s="10" t="s">
        <v>2998</v>
      </c>
      <c r="U258" s="10" t="s">
        <v>2998</v>
      </c>
      <c r="V258" s="10" t="s">
        <v>2999</v>
      </c>
      <c r="W258" s="10" t="s">
        <v>2998</v>
      </c>
      <c r="X258" s="10" t="s">
        <v>2998</v>
      </c>
      <c r="Y258" s="10" t="s">
        <v>2998</v>
      </c>
      <c r="Z258" s="10" t="s">
        <v>2998</v>
      </c>
      <c r="AA258" s="10" t="s">
        <v>2998</v>
      </c>
      <c r="AB258" s="10" t="s">
        <v>2998</v>
      </c>
      <c r="AC258" s="10" t="s">
        <v>2998</v>
      </c>
      <c r="AD258" s="10" t="s">
        <v>2998</v>
      </c>
      <c r="AE258" s="10" t="s">
        <v>2998</v>
      </c>
      <c r="AF258" s="10" t="s">
        <v>2998</v>
      </c>
      <c r="AG258" s="10" t="s">
        <v>2998</v>
      </c>
      <c r="AH258" s="10" t="s">
        <v>2998</v>
      </c>
      <c r="AI258" s="10" t="s">
        <v>2998</v>
      </c>
      <c r="BH258" s="10" t="s">
        <v>419</v>
      </c>
      <c r="BI258" s="10" t="s">
        <v>3062</v>
      </c>
      <c r="BK258" s="10" t="s">
        <v>3003</v>
      </c>
      <c r="DL258" s="10" t="s">
        <v>1974</v>
      </c>
      <c r="DM258" s="10">
        <v>90072166</v>
      </c>
      <c r="DN258" s="10" t="s">
        <v>1985</v>
      </c>
      <c r="DO258" s="10" t="s">
        <v>1988</v>
      </c>
      <c r="DQ258" s="10">
        <v>257</v>
      </c>
    </row>
    <row r="259" spans="1:121" hidden="1" x14ac:dyDescent="0.3">
      <c r="A259" s="10" t="s">
        <v>1990</v>
      </c>
      <c r="B259" s="10" t="s">
        <v>1991</v>
      </c>
      <c r="C259" s="10" t="s">
        <v>1907</v>
      </c>
      <c r="D259" s="10" t="s">
        <v>3171</v>
      </c>
      <c r="E259" s="10" t="s">
        <v>108</v>
      </c>
      <c r="G259" s="10" t="s">
        <v>1907</v>
      </c>
      <c r="H259" s="10" t="s">
        <v>2419</v>
      </c>
      <c r="I259" s="10" t="s">
        <v>109</v>
      </c>
      <c r="J259" s="10" t="s">
        <v>109</v>
      </c>
      <c r="K259" s="10" t="s">
        <v>109</v>
      </c>
      <c r="M259" s="10" t="s">
        <v>131</v>
      </c>
      <c r="N259" s="10" t="s">
        <v>2998</v>
      </c>
      <c r="O259" s="10" t="s">
        <v>2998</v>
      </c>
      <c r="P259" s="10" t="s">
        <v>2998</v>
      </c>
      <c r="Q259" s="10" t="s">
        <v>2998</v>
      </c>
      <c r="R259" s="10" t="s">
        <v>2998</v>
      </c>
      <c r="S259" s="10" t="s">
        <v>2998</v>
      </c>
      <c r="T259" s="10" t="s">
        <v>2998</v>
      </c>
      <c r="U259" s="10" t="s">
        <v>2998</v>
      </c>
      <c r="V259" s="10" t="s">
        <v>2999</v>
      </c>
      <c r="W259" s="10" t="s">
        <v>2998</v>
      </c>
      <c r="X259" s="10" t="s">
        <v>2998</v>
      </c>
      <c r="Y259" s="10" t="s">
        <v>2998</v>
      </c>
      <c r="Z259" s="10" t="s">
        <v>2998</v>
      </c>
      <c r="AA259" s="10" t="s">
        <v>2998</v>
      </c>
      <c r="AB259" s="10" t="s">
        <v>2998</v>
      </c>
      <c r="AC259" s="10" t="s">
        <v>2998</v>
      </c>
      <c r="AD259" s="10" t="s">
        <v>2998</v>
      </c>
      <c r="AE259" s="10" t="s">
        <v>2998</v>
      </c>
      <c r="AF259" s="10" t="s">
        <v>2998</v>
      </c>
      <c r="AG259" s="10" t="s">
        <v>2998</v>
      </c>
      <c r="AH259" s="10" t="s">
        <v>2998</v>
      </c>
      <c r="AI259" s="10" t="s">
        <v>2998</v>
      </c>
      <c r="BH259" s="10" t="s">
        <v>419</v>
      </c>
      <c r="BI259" s="10" t="s">
        <v>3062</v>
      </c>
      <c r="BK259" s="10" t="s">
        <v>3003</v>
      </c>
      <c r="DL259" s="10" t="s">
        <v>1974</v>
      </c>
      <c r="DM259" s="10">
        <v>90072169</v>
      </c>
      <c r="DN259" s="10" t="s">
        <v>1989</v>
      </c>
      <c r="DO259" s="10" t="s">
        <v>1992</v>
      </c>
      <c r="DQ259" s="10">
        <v>258</v>
      </c>
    </row>
    <row r="260" spans="1:121" hidden="1" x14ac:dyDescent="0.3">
      <c r="A260" s="10" t="s">
        <v>3175</v>
      </c>
      <c r="B260" s="10" t="s">
        <v>3176</v>
      </c>
      <c r="C260" s="10" t="s">
        <v>1421</v>
      </c>
      <c r="D260" s="10" t="s">
        <v>3177</v>
      </c>
      <c r="E260" s="10" t="s">
        <v>140</v>
      </c>
      <c r="G260" s="10" t="s">
        <v>1421</v>
      </c>
      <c r="H260" s="10" t="s">
        <v>2410</v>
      </c>
      <c r="I260" s="10" t="s">
        <v>144</v>
      </c>
      <c r="J260" s="10" t="s">
        <v>144</v>
      </c>
      <c r="K260" s="10" t="s">
        <v>144</v>
      </c>
      <c r="M260" s="10" t="s">
        <v>137</v>
      </c>
      <c r="N260" s="10" t="s">
        <v>2998</v>
      </c>
      <c r="O260" s="10" t="s">
        <v>2998</v>
      </c>
      <c r="P260" s="10" t="s">
        <v>2999</v>
      </c>
      <c r="Q260" s="10" t="s">
        <v>2998</v>
      </c>
      <c r="R260" s="10" t="s">
        <v>2998</v>
      </c>
      <c r="S260" s="10" t="s">
        <v>2998</v>
      </c>
      <c r="T260" s="10" t="s">
        <v>2998</v>
      </c>
      <c r="U260" s="10" t="s">
        <v>2998</v>
      </c>
      <c r="V260" s="10" t="s">
        <v>2998</v>
      </c>
      <c r="W260" s="10" t="s">
        <v>2998</v>
      </c>
      <c r="X260" s="10" t="s">
        <v>2998</v>
      </c>
      <c r="Y260" s="10" t="s">
        <v>2998</v>
      </c>
      <c r="Z260" s="10" t="s">
        <v>2998</v>
      </c>
      <c r="AA260" s="10" t="s">
        <v>2998</v>
      </c>
      <c r="AB260" s="10" t="s">
        <v>2998</v>
      </c>
      <c r="AC260" s="10" t="s">
        <v>2998</v>
      </c>
      <c r="AD260" s="10" t="s">
        <v>2998</v>
      </c>
      <c r="AE260" s="10" t="s">
        <v>2998</v>
      </c>
      <c r="AF260" s="10" t="s">
        <v>2998</v>
      </c>
      <c r="AG260" s="10" t="s">
        <v>2998</v>
      </c>
      <c r="AH260" s="10" t="s">
        <v>2998</v>
      </c>
      <c r="AI260" s="10" t="s">
        <v>2998</v>
      </c>
      <c r="AP260" s="10" t="s">
        <v>106</v>
      </c>
      <c r="AR260" s="10" t="s">
        <v>3024</v>
      </c>
      <c r="DL260" s="10" t="s">
        <v>3178</v>
      </c>
      <c r="DM260" s="10">
        <v>90076377</v>
      </c>
      <c r="DN260" s="10" t="s">
        <v>2886</v>
      </c>
      <c r="DO260" s="10" t="s">
        <v>3179</v>
      </c>
      <c r="DQ260" s="10">
        <v>259</v>
      </c>
    </row>
    <row r="261" spans="1:121" hidden="1" x14ac:dyDescent="0.3">
      <c r="A261" s="10" t="s">
        <v>3180</v>
      </c>
      <c r="B261" s="10" t="s">
        <v>3181</v>
      </c>
      <c r="C261" s="10" t="s">
        <v>1907</v>
      </c>
      <c r="D261" s="10" t="s">
        <v>3177</v>
      </c>
      <c r="E261" s="10" t="s">
        <v>140</v>
      </c>
      <c r="G261" s="10" t="s">
        <v>1907</v>
      </c>
      <c r="H261" s="10" t="s">
        <v>2410</v>
      </c>
      <c r="I261" s="10" t="s">
        <v>144</v>
      </c>
      <c r="J261" s="10" t="s">
        <v>144</v>
      </c>
      <c r="K261" s="10" t="s">
        <v>144</v>
      </c>
      <c r="M261" s="10" t="s">
        <v>3182</v>
      </c>
      <c r="N261" s="10" t="s">
        <v>2998</v>
      </c>
      <c r="O261" s="10" t="s">
        <v>2998</v>
      </c>
      <c r="P261" s="10" t="s">
        <v>2998</v>
      </c>
      <c r="Q261" s="10" t="s">
        <v>2999</v>
      </c>
      <c r="R261" s="10" t="s">
        <v>2998</v>
      </c>
      <c r="S261" s="10" t="s">
        <v>2998</v>
      </c>
      <c r="T261" s="10" t="s">
        <v>2998</v>
      </c>
      <c r="U261" s="10" t="s">
        <v>2998</v>
      </c>
      <c r="V261" s="10" t="s">
        <v>2998</v>
      </c>
      <c r="W261" s="10" t="s">
        <v>2998</v>
      </c>
      <c r="X261" s="10" t="s">
        <v>2998</v>
      </c>
      <c r="Y261" s="10" t="s">
        <v>2998</v>
      </c>
      <c r="Z261" s="10" t="s">
        <v>2998</v>
      </c>
      <c r="AA261" s="10" t="s">
        <v>2998</v>
      </c>
      <c r="AB261" s="10" t="s">
        <v>2998</v>
      </c>
      <c r="AC261" s="10" t="s">
        <v>2998</v>
      </c>
      <c r="AD261" s="10" t="s">
        <v>2998</v>
      </c>
      <c r="AE261" s="10" t="s">
        <v>2998</v>
      </c>
      <c r="AF261" s="10" t="s">
        <v>2999</v>
      </c>
      <c r="AG261" s="10" t="s">
        <v>2998</v>
      </c>
      <c r="AH261" s="10" t="s">
        <v>2998</v>
      </c>
      <c r="AI261" s="10" t="s">
        <v>2998</v>
      </c>
      <c r="AS261" s="10" t="s">
        <v>106</v>
      </c>
      <c r="AU261" s="10" t="s">
        <v>3032</v>
      </c>
      <c r="CZ261" s="10" t="s">
        <v>106</v>
      </c>
      <c r="DB261" s="10" t="s">
        <v>3013</v>
      </c>
      <c r="DL261" s="10" t="s">
        <v>3183</v>
      </c>
      <c r="DM261" s="10">
        <v>90076389</v>
      </c>
      <c r="DN261" s="10" t="s">
        <v>2887</v>
      </c>
      <c r="DO261" s="10" t="s">
        <v>3184</v>
      </c>
      <c r="DQ261" s="10">
        <v>260</v>
      </c>
    </row>
    <row r="262" spans="1:121" hidden="1" x14ac:dyDescent="0.3">
      <c r="A262" s="10" t="s">
        <v>3185</v>
      </c>
      <c r="B262" s="10" t="s">
        <v>3186</v>
      </c>
      <c r="C262" s="10" t="s">
        <v>1907</v>
      </c>
      <c r="D262" s="10" t="s">
        <v>3177</v>
      </c>
      <c r="E262" s="10" t="s">
        <v>140</v>
      </c>
      <c r="G262" s="10" t="s">
        <v>1907</v>
      </c>
      <c r="H262" s="10" t="s">
        <v>2410</v>
      </c>
      <c r="I262" s="10" t="s">
        <v>144</v>
      </c>
      <c r="J262" s="10" t="s">
        <v>144</v>
      </c>
      <c r="K262" s="10" t="s">
        <v>144</v>
      </c>
      <c r="M262" s="10" t="s">
        <v>3187</v>
      </c>
      <c r="N262" s="10" t="s">
        <v>2999</v>
      </c>
      <c r="O262" s="10" t="s">
        <v>2999</v>
      </c>
      <c r="P262" s="10" t="s">
        <v>2998</v>
      </c>
      <c r="Q262" s="10" t="s">
        <v>2998</v>
      </c>
      <c r="R262" s="10" t="s">
        <v>2999</v>
      </c>
      <c r="S262" s="10" t="s">
        <v>2998</v>
      </c>
      <c r="T262" s="10" t="s">
        <v>2998</v>
      </c>
      <c r="U262" s="10" t="s">
        <v>2998</v>
      </c>
      <c r="V262" s="10" t="s">
        <v>2998</v>
      </c>
      <c r="W262" s="10" t="s">
        <v>2998</v>
      </c>
      <c r="X262" s="10" t="s">
        <v>2998</v>
      </c>
      <c r="Y262" s="10" t="s">
        <v>2998</v>
      </c>
      <c r="Z262" s="10" t="s">
        <v>2998</v>
      </c>
      <c r="AA262" s="10" t="s">
        <v>2998</v>
      </c>
      <c r="AB262" s="10" t="s">
        <v>2998</v>
      </c>
      <c r="AC262" s="10" t="s">
        <v>2998</v>
      </c>
      <c r="AD262" s="10" t="s">
        <v>2998</v>
      </c>
      <c r="AE262" s="10" t="s">
        <v>2998</v>
      </c>
      <c r="AF262" s="10" t="s">
        <v>2998</v>
      </c>
      <c r="AG262" s="10" t="s">
        <v>2999</v>
      </c>
      <c r="AH262" s="10" t="s">
        <v>2998</v>
      </c>
      <c r="AI262" s="10" t="s">
        <v>2998</v>
      </c>
      <c r="AJ262" s="10" t="s">
        <v>106</v>
      </c>
      <c r="AL262" s="10" t="s">
        <v>3013</v>
      </c>
      <c r="AM262" s="10" t="s">
        <v>106</v>
      </c>
      <c r="AO262" s="10" t="s">
        <v>3016</v>
      </c>
      <c r="AV262" s="10" t="s">
        <v>106</v>
      </c>
      <c r="AX262" s="10" t="s">
        <v>3012</v>
      </c>
      <c r="DC262" s="10" t="s">
        <v>106</v>
      </c>
      <c r="DE262" s="10" t="s">
        <v>3047</v>
      </c>
      <c r="DL262" s="10" t="s">
        <v>3188</v>
      </c>
      <c r="DM262" s="10">
        <v>90076394</v>
      </c>
      <c r="DN262" s="10" t="s">
        <v>2888</v>
      </c>
      <c r="DO262" s="10" t="s">
        <v>3189</v>
      </c>
      <c r="DQ262" s="10">
        <v>261</v>
      </c>
    </row>
    <row r="263" spans="1:121" hidden="1" x14ac:dyDescent="0.3">
      <c r="A263" s="10" t="s">
        <v>3190</v>
      </c>
      <c r="B263" s="10" t="s">
        <v>3191</v>
      </c>
      <c r="C263" s="10" t="s">
        <v>1907</v>
      </c>
      <c r="D263" s="10" t="s">
        <v>3177</v>
      </c>
      <c r="E263" s="10" t="s">
        <v>140</v>
      </c>
      <c r="G263" s="10" t="s">
        <v>1907</v>
      </c>
      <c r="H263" s="10" t="s">
        <v>2410</v>
      </c>
      <c r="I263" s="10" t="s">
        <v>144</v>
      </c>
      <c r="J263" s="10" t="s">
        <v>144</v>
      </c>
      <c r="K263" s="10" t="s">
        <v>144</v>
      </c>
      <c r="M263" s="10" t="s">
        <v>3192</v>
      </c>
      <c r="N263" s="10" t="s">
        <v>2998</v>
      </c>
      <c r="O263" s="10" t="s">
        <v>2998</v>
      </c>
      <c r="P263" s="10" t="s">
        <v>2998</v>
      </c>
      <c r="Q263" s="10" t="s">
        <v>2998</v>
      </c>
      <c r="R263" s="10" t="s">
        <v>2998</v>
      </c>
      <c r="S263" s="10" t="s">
        <v>2998</v>
      </c>
      <c r="T263" s="10" t="s">
        <v>2999</v>
      </c>
      <c r="U263" s="10" t="s">
        <v>2999</v>
      </c>
      <c r="V263" s="10" t="s">
        <v>2998</v>
      </c>
      <c r="W263" s="10" t="s">
        <v>2998</v>
      </c>
      <c r="X263" s="10" t="s">
        <v>2998</v>
      </c>
      <c r="Y263" s="10" t="s">
        <v>2998</v>
      </c>
      <c r="Z263" s="10" t="s">
        <v>2998</v>
      </c>
      <c r="AA263" s="10" t="s">
        <v>2998</v>
      </c>
      <c r="AB263" s="10" t="s">
        <v>2998</v>
      </c>
      <c r="AC263" s="10" t="s">
        <v>2998</v>
      </c>
      <c r="AD263" s="10" t="s">
        <v>2998</v>
      </c>
      <c r="AE263" s="10" t="s">
        <v>2998</v>
      </c>
      <c r="AF263" s="10" t="s">
        <v>2998</v>
      </c>
      <c r="AG263" s="10" t="s">
        <v>2998</v>
      </c>
      <c r="AH263" s="10" t="s">
        <v>2998</v>
      </c>
      <c r="AI263" s="10" t="s">
        <v>2998</v>
      </c>
      <c r="BB263" s="10" t="s">
        <v>106</v>
      </c>
      <c r="BD263" s="10" t="s">
        <v>3024</v>
      </c>
      <c r="BE263" s="10" t="s">
        <v>106</v>
      </c>
      <c r="BG263" s="10" t="s">
        <v>3193</v>
      </c>
      <c r="DL263" s="10" t="s">
        <v>3194</v>
      </c>
      <c r="DM263" s="10">
        <v>90076398</v>
      </c>
      <c r="DN263" s="10" t="s">
        <v>2889</v>
      </c>
      <c r="DO263" s="10" t="s">
        <v>3195</v>
      </c>
      <c r="DQ263" s="10">
        <v>262</v>
      </c>
    </row>
    <row r="264" spans="1:121" hidden="1" x14ac:dyDescent="0.3">
      <c r="A264" s="10" t="s">
        <v>3196</v>
      </c>
      <c r="B264" s="10" t="s">
        <v>3197</v>
      </c>
      <c r="C264" s="10" t="s">
        <v>1907</v>
      </c>
      <c r="D264" s="10" t="s">
        <v>3177</v>
      </c>
      <c r="E264" s="10" t="s">
        <v>140</v>
      </c>
      <c r="G264" s="10" t="s">
        <v>1907</v>
      </c>
      <c r="H264" s="10" t="s">
        <v>2410</v>
      </c>
      <c r="I264" s="10" t="s">
        <v>144</v>
      </c>
      <c r="J264" s="10" t="s">
        <v>144</v>
      </c>
      <c r="K264" s="10" t="s">
        <v>144</v>
      </c>
      <c r="M264" s="10" t="s">
        <v>135</v>
      </c>
      <c r="N264" s="10" t="s">
        <v>2998</v>
      </c>
      <c r="O264" s="10" t="s">
        <v>2998</v>
      </c>
      <c r="P264" s="10" t="s">
        <v>2998</v>
      </c>
      <c r="Q264" s="10" t="s">
        <v>2998</v>
      </c>
      <c r="R264" s="10" t="s">
        <v>2998</v>
      </c>
      <c r="S264" s="10" t="s">
        <v>2998</v>
      </c>
      <c r="T264" s="10" t="s">
        <v>2998</v>
      </c>
      <c r="U264" s="10" t="s">
        <v>2998</v>
      </c>
      <c r="V264" s="10" t="s">
        <v>2998</v>
      </c>
      <c r="W264" s="10" t="s">
        <v>2998</v>
      </c>
      <c r="X264" s="10" t="s">
        <v>2998</v>
      </c>
      <c r="Y264" s="10" t="s">
        <v>2998</v>
      </c>
      <c r="Z264" s="10" t="s">
        <v>2998</v>
      </c>
      <c r="AA264" s="10" t="s">
        <v>2998</v>
      </c>
      <c r="AB264" s="10" t="s">
        <v>2998</v>
      </c>
      <c r="AC264" s="10" t="s">
        <v>2998</v>
      </c>
      <c r="AD264" s="10" t="s">
        <v>2998</v>
      </c>
      <c r="AE264" s="10" t="s">
        <v>2999</v>
      </c>
      <c r="AF264" s="10" t="s">
        <v>2998</v>
      </c>
      <c r="AG264" s="10" t="s">
        <v>2998</v>
      </c>
      <c r="AH264" s="10" t="s">
        <v>2998</v>
      </c>
      <c r="AI264" s="10" t="s">
        <v>2998</v>
      </c>
      <c r="CW264" s="10" t="s">
        <v>106</v>
      </c>
      <c r="CY264" s="10" t="s">
        <v>3004</v>
      </c>
      <c r="DL264" s="10" t="s">
        <v>3178</v>
      </c>
      <c r="DM264" s="10">
        <v>90076406</v>
      </c>
      <c r="DN264" s="10" t="s">
        <v>2890</v>
      </c>
      <c r="DO264" s="10" t="s">
        <v>3198</v>
      </c>
      <c r="DQ264" s="10">
        <v>263</v>
      </c>
    </row>
    <row r="265" spans="1:121" hidden="1" x14ac:dyDescent="0.3">
      <c r="A265" s="10" t="s">
        <v>3199</v>
      </c>
      <c r="B265" s="10" t="s">
        <v>3200</v>
      </c>
      <c r="C265" s="10" t="s">
        <v>1907</v>
      </c>
      <c r="D265" s="10" t="s">
        <v>3177</v>
      </c>
      <c r="E265" s="10" t="s">
        <v>140</v>
      </c>
      <c r="G265" s="10" t="s">
        <v>1907</v>
      </c>
      <c r="H265" s="10" t="s">
        <v>2410</v>
      </c>
      <c r="I265" s="10" t="s">
        <v>144</v>
      </c>
      <c r="J265" s="10" t="s">
        <v>144</v>
      </c>
      <c r="K265" s="10" t="s">
        <v>144</v>
      </c>
      <c r="M265" s="10" t="s">
        <v>112</v>
      </c>
      <c r="N265" s="10" t="s">
        <v>2998</v>
      </c>
      <c r="O265" s="10" t="s">
        <v>2998</v>
      </c>
      <c r="P265" s="10" t="s">
        <v>2998</v>
      </c>
      <c r="Q265" s="10" t="s">
        <v>2998</v>
      </c>
      <c r="R265" s="10" t="s">
        <v>2998</v>
      </c>
      <c r="S265" s="10" t="s">
        <v>2998</v>
      </c>
      <c r="T265" s="10" t="s">
        <v>2998</v>
      </c>
      <c r="U265" s="10" t="s">
        <v>2998</v>
      </c>
      <c r="V265" s="10" t="s">
        <v>2998</v>
      </c>
      <c r="W265" s="10" t="s">
        <v>2998</v>
      </c>
      <c r="X265" s="10" t="s">
        <v>2998</v>
      </c>
      <c r="Y265" s="10" t="s">
        <v>2998</v>
      </c>
      <c r="Z265" s="10" t="s">
        <v>2998</v>
      </c>
      <c r="AA265" s="10" t="s">
        <v>2998</v>
      </c>
      <c r="AB265" s="10" t="s">
        <v>2998</v>
      </c>
      <c r="AC265" s="10" t="s">
        <v>2998</v>
      </c>
      <c r="AD265" s="10" t="s">
        <v>2998</v>
      </c>
      <c r="AE265" s="10" t="s">
        <v>2998</v>
      </c>
      <c r="AF265" s="10" t="s">
        <v>2998</v>
      </c>
      <c r="AG265" s="10" t="s">
        <v>2998</v>
      </c>
      <c r="AH265" s="10" t="s">
        <v>2998</v>
      </c>
      <c r="AI265" s="10" t="s">
        <v>2999</v>
      </c>
      <c r="DI265" s="10" t="s">
        <v>106</v>
      </c>
      <c r="DK265" s="10" t="s">
        <v>3086</v>
      </c>
      <c r="DL265" s="10" t="s">
        <v>3201</v>
      </c>
      <c r="DM265" s="10">
        <v>90076413</v>
      </c>
      <c r="DN265" s="10" t="s">
        <v>2891</v>
      </c>
      <c r="DO265" s="10" t="s">
        <v>3202</v>
      </c>
      <c r="DQ265" s="10">
        <v>264</v>
      </c>
    </row>
    <row r="266" spans="1:121" hidden="1" x14ac:dyDescent="0.3">
      <c r="A266" s="10" t="s">
        <v>3203</v>
      </c>
      <c r="B266" s="10" t="s">
        <v>3204</v>
      </c>
      <c r="C266" s="10" t="s">
        <v>1907</v>
      </c>
      <c r="D266" s="10" t="s">
        <v>3177</v>
      </c>
      <c r="E266" s="10" t="s">
        <v>140</v>
      </c>
      <c r="G266" s="10" t="s">
        <v>1907</v>
      </c>
      <c r="H266" s="10" t="s">
        <v>2410</v>
      </c>
      <c r="I266" s="10" t="s">
        <v>144</v>
      </c>
      <c r="J266" s="10" t="s">
        <v>144</v>
      </c>
      <c r="K266" s="10" t="s">
        <v>144</v>
      </c>
      <c r="M266" s="10" t="s">
        <v>3205</v>
      </c>
      <c r="N266" s="10" t="s">
        <v>2998</v>
      </c>
      <c r="O266" s="10" t="s">
        <v>2998</v>
      </c>
      <c r="P266" s="10" t="s">
        <v>2998</v>
      </c>
      <c r="Q266" s="10" t="s">
        <v>2998</v>
      </c>
      <c r="R266" s="10" t="s">
        <v>2998</v>
      </c>
      <c r="S266" s="10" t="s">
        <v>2998</v>
      </c>
      <c r="T266" s="10" t="s">
        <v>2998</v>
      </c>
      <c r="U266" s="10" t="s">
        <v>2998</v>
      </c>
      <c r="V266" s="10" t="s">
        <v>2999</v>
      </c>
      <c r="W266" s="10" t="s">
        <v>2999</v>
      </c>
      <c r="X266" s="10" t="s">
        <v>2998</v>
      </c>
      <c r="Y266" s="10" t="s">
        <v>2999</v>
      </c>
      <c r="Z266" s="10" t="s">
        <v>2998</v>
      </c>
      <c r="AA266" s="10" t="s">
        <v>2998</v>
      </c>
      <c r="AB266" s="10" t="s">
        <v>2998</v>
      </c>
      <c r="AC266" s="10" t="s">
        <v>2998</v>
      </c>
      <c r="AD266" s="10" t="s">
        <v>2998</v>
      </c>
      <c r="AE266" s="10" t="s">
        <v>2998</v>
      </c>
      <c r="AF266" s="10" t="s">
        <v>2998</v>
      </c>
      <c r="AG266" s="10" t="s">
        <v>2998</v>
      </c>
      <c r="AH266" s="10" t="s">
        <v>2998</v>
      </c>
      <c r="AI266" s="10" t="s">
        <v>2998</v>
      </c>
      <c r="BH266" s="10" t="s">
        <v>420</v>
      </c>
      <c r="BJ266" s="10" t="s">
        <v>3041</v>
      </c>
      <c r="BK266" s="10" t="s">
        <v>3206</v>
      </c>
      <c r="BM266" s="10" t="s">
        <v>420</v>
      </c>
      <c r="BO266" s="10" t="s">
        <v>3007</v>
      </c>
      <c r="BP266" s="10" t="s">
        <v>3052</v>
      </c>
      <c r="BZ266" s="10" t="s">
        <v>420</v>
      </c>
      <c r="CB266" s="10" t="s">
        <v>3007</v>
      </c>
      <c r="CC266" s="10" t="s">
        <v>3009</v>
      </c>
      <c r="DL266" s="10" t="s">
        <v>3207</v>
      </c>
      <c r="DM266" s="10">
        <v>90076427</v>
      </c>
      <c r="DN266" s="10" t="s">
        <v>2892</v>
      </c>
      <c r="DO266" s="10" t="s">
        <v>3208</v>
      </c>
      <c r="DQ266" s="10">
        <v>265</v>
      </c>
    </row>
    <row r="267" spans="1:121" hidden="1" x14ac:dyDescent="0.3">
      <c r="A267" s="10" t="s">
        <v>3209</v>
      </c>
      <c r="B267" s="10" t="s">
        <v>3210</v>
      </c>
      <c r="C267" s="10" t="s">
        <v>1907</v>
      </c>
      <c r="D267" s="10" t="s">
        <v>3177</v>
      </c>
      <c r="E267" s="10" t="s">
        <v>140</v>
      </c>
      <c r="G267" s="10" t="s">
        <v>1907</v>
      </c>
      <c r="H267" s="10" t="s">
        <v>2410</v>
      </c>
      <c r="I267" s="10" t="s">
        <v>144</v>
      </c>
      <c r="J267" s="10" t="s">
        <v>144</v>
      </c>
      <c r="K267" s="10" t="s">
        <v>144</v>
      </c>
      <c r="M267" s="10" t="s">
        <v>110</v>
      </c>
      <c r="N267" s="10" t="s">
        <v>2998</v>
      </c>
      <c r="O267" s="10" t="s">
        <v>2998</v>
      </c>
      <c r="P267" s="10" t="s">
        <v>2998</v>
      </c>
      <c r="Q267" s="10" t="s">
        <v>2998</v>
      </c>
      <c r="R267" s="10" t="s">
        <v>2998</v>
      </c>
      <c r="S267" s="10" t="s">
        <v>2998</v>
      </c>
      <c r="T267" s="10" t="s">
        <v>2998</v>
      </c>
      <c r="U267" s="10" t="s">
        <v>2998</v>
      </c>
      <c r="V267" s="10" t="s">
        <v>2998</v>
      </c>
      <c r="W267" s="10" t="s">
        <v>2998</v>
      </c>
      <c r="X267" s="10" t="s">
        <v>2998</v>
      </c>
      <c r="Y267" s="10" t="s">
        <v>2998</v>
      </c>
      <c r="Z267" s="10" t="s">
        <v>2998</v>
      </c>
      <c r="AA267" s="10" t="s">
        <v>2998</v>
      </c>
      <c r="AB267" s="10" t="s">
        <v>2998</v>
      </c>
      <c r="AC267" s="10" t="s">
        <v>2998</v>
      </c>
      <c r="AD267" s="10" t="s">
        <v>2998</v>
      </c>
      <c r="AE267" s="10" t="s">
        <v>2998</v>
      </c>
      <c r="AF267" s="10" t="s">
        <v>2998</v>
      </c>
      <c r="AG267" s="10" t="s">
        <v>2998</v>
      </c>
      <c r="AH267" s="10" t="s">
        <v>2999</v>
      </c>
      <c r="AI267" s="10" t="s">
        <v>2998</v>
      </c>
      <c r="DF267" s="10" t="s">
        <v>106</v>
      </c>
      <c r="DH267" s="10" t="s">
        <v>3000</v>
      </c>
      <c r="DL267" s="10" t="s">
        <v>3178</v>
      </c>
      <c r="DM267" s="10">
        <v>90076424</v>
      </c>
      <c r="DN267" s="10" t="s">
        <v>2893</v>
      </c>
      <c r="DO267" s="10" t="s">
        <v>3211</v>
      </c>
      <c r="DQ267" s="10">
        <v>266</v>
      </c>
    </row>
    <row r="268" spans="1:121" hidden="1" x14ac:dyDescent="0.3">
      <c r="A268" s="10" t="s">
        <v>3212</v>
      </c>
      <c r="B268" s="10" t="s">
        <v>3213</v>
      </c>
      <c r="C268" s="10" t="s">
        <v>1907</v>
      </c>
      <c r="D268" s="10" t="s">
        <v>3177</v>
      </c>
      <c r="E268" s="10" t="s">
        <v>140</v>
      </c>
      <c r="G268" s="10" t="s">
        <v>1907</v>
      </c>
      <c r="H268" s="10" t="s">
        <v>2410</v>
      </c>
      <c r="I268" s="10" t="s">
        <v>144</v>
      </c>
      <c r="J268" s="10" t="s">
        <v>144</v>
      </c>
      <c r="K268" s="10" t="s">
        <v>144</v>
      </c>
      <c r="M268" s="10" t="s">
        <v>129</v>
      </c>
      <c r="N268" s="10" t="s">
        <v>2998</v>
      </c>
      <c r="O268" s="10" t="s">
        <v>2998</v>
      </c>
      <c r="P268" s="10" t="s">
        <v>2998</v>
      </c>
      <c r="Q268" s="10" t="s">
        <v>2998</v>
      </c>
      <c r="R268" s="10" t="s">
        <v>2998</v>
      </c>
      <c r="S268" s="10" t="s">
        <v>2998</v>
      </c>
      <c r="T268" s="10" t="s">
        <v>2998</v>
      </c>
      <c r="U268" s="10" t="s">
        <v>2998</v>
      </c>
      <c r="V268" s="10" t="s">
        <v>2998</v>
      </c>
      <c r="W268" s="10" t="s">
        <v>2998</v>
      </c>
      <c r="X268" s="10" t="s">
        <v>2998</v>
      </c>
      <c r="Y268" s="10" t="s">
        <v>2998</v>
      </c>
      <c r="Z268" s="10" t="s">
        <v>2999</v>
      </c>
      <c r="AA268" s="10" t="s">
        <v>2998</v>
      </c>
      <c r="AB268" s="10" t="s">
        <v>2998</v>
      </c>
      <c r="AC268" s="10" t="s">
        <v>2998</v>
      </c>
      <c r="AD268" s="10" t="s">
        <v>2998</v>
      </c>
      <c r="AE268" s="10" t="s">
        <v>2998</v>
      </c>
      <c r="AF268" s="10" t="s">
        <v>2998</v>
      </c>
      <c r="AG268" s="10" t="s">
        <v>2998</v>
      </c>
      <c r="AH268" s="10" t="s">
        <v>2998</v>
      </c>
      <c r="AI268" s="10" t="s">
        <v>2998</v>
      </c>
      <c r="CE268" s="10" t="s">
        <v>420</v>
      </c>
      <c r="CG268" s="10" t="s">
        <v>3006</v>
      </c>
      <c r="CH268" s="10" t="s">
        <v>3006</v>
      </c>
      <c r="DL268" s="10" t="s">
        <v>3214</v>
      </c>
      <c r="DM268" s="10">
        <v>90076436</v>
      </c>
      <c r="DN268" s="10" t="s">
        <v>2894</v>
      </c>
      <c r="DO268" s="10" t="s">
        <v>3215</v>
      </c>
      <c r="DQ268" s="10">
        <v>267</v>
      </c>
    </row>
    <row r="269" spans="1:121" hidden="1" x14ac:dyDescent="0.3">
      <c r="A269" s="10" t="s">
        <v>3216</v>
      </c>
      <c r="B269" s="10" t="s">
        <v>3217</v>
      </c>
      <c r="C269" s="10" t="s">
        <v>1907</v>
      </c>
      <c r="D269" s="10" t="s">
        <v>3177</v>
      </c>
      <c r="E269" s="10" t="s">
        <v>140</v>
      </c>
      <c r="G269" s="10" t="s">
        <v>1907</v>
      </c>
      <c r="H269" s="10" t="s">
        <v>2410</v>
      </c>
      <c r="I269" s="10" t="s">
        <v>144</v>
      </c>
      <c r="J269" s="10" t="s">
        <v>144</v>
      </c>
      <c r="K269" s="10" t="s">
        <v>144</v>
      </c>
      <c r="M269" s="10" t="s">
        <v>111</v>
      </c>
      <c r="N269" s="10" t="s">
        <v>2998</v>
      </c>
      <c r="O269" s="10" t="s">
        <v>2998</v>
      </c>
      <c r="P269" s="10" t="s">
        <v>2998</v>
      </c>
      <c r="Q269" s="10" t="s">
        <v>2998</v>
      </c>
      <c r="R269" s="10" t="s">
        <v>2998</v>
      </c>
      <c r="S269" s="10" t="s">
        <v>2998</v>
      </c>
      <c r="T269" s="10" t="s">
        <v>2998</v>
      </c>
      <c r="U269" s="10" t="s">
        <v>2998</v>
      </c>
      <c r="V269" s="10" t="s">
        <v>2998</v>
      </c>
      <c r="W269" s="10" t="s">
        <v>2998</v>
      </c>
      <c r="X269" s="10" t="s">
        <v>2998</v>
      </c>
      <c r="Y269" s="10" t="s">
        <v>2998</v>
      </c>
      <c r="Z269" s="10" t="s">
        <v>2998</v>
      </c>
      <c r="AA269" s="10" t="s">
        <v>2998</v>
      </c>
      <c r="AB269" s="10" t="s">
        <v>2998</v>
      </c>
      <c r="AC269" s="10" t="s">
        <v>2999</v>
      </c>
      <c r="AD269" s="10" t="s">
        <v>2998</v>
      </c>
      <c r="AE269" s="10" t="s">
        <v>2998</v>
      </c>
      <c r="AF269" s="10" t="s">
        <v>2998</v>
      </c>
      <c r="AG269" s="10" t="s">
        <v>2998</v>
      </c>
      <c r="AH269" s="10" t="s">
        <v>2998</v>
      </c>
      <c r="AI269" s="10" t="s">
        <v>2998</v>
      </c>
      <c r="BW269" s="10" t="s">
        <v>106</v>
      </c>
      <c r="BY269" s="10" t="s">
        <v>3218</v>
      </c>
      <c r="DL269" s="10" t="s">
        <v>3219</v>
      </c>
      <c r="DM269" s="10">
        <v>90076451</v>
      </c>
      <c r="DN269" s="10" t="s">
        <v>2895</v>
      </c>
      <c r="DO269" s="10" t="s">
        <v>3220</v>
      </c>
      <c r="DQ269" s="10">
        <v>268</v>
      </c>
    </row>
    <row r="270" spans="1:121" hidden="1" x14ac:dyDescent="0.3">
      <c r="A270" s="10" t="s">
        <v>3221</v>
      </c>
      <c r="B270" s="10" t="s">
        <v>3222</v>
      </c>
      <c r="C270" s="10" t="s">
        <v>1907</v>
      </c>
      <c r="D270" s="10" t="s">
        <v>3177</v>
      </c>
      <c r="E270" s="10" t="s">
        <v>140</v>
      </c>
      <c r="G270" s="10" t="s">
        <v>1907</v>
      </c>
      <c r="H270" s="10" t="s">
        <v>2410</v>
      </c>
      <c r="I270" s="10" t="s">
        <v>144</v>
      </c>
      <c r="J270" s="10" t="s">
        <v>144</v>
      </c>
      <c r="K270" s="10" t="s">
        <v>144</v>
      </c>
      <c r="M270" s="10" t="s">
        <v>1883</v>
      </c>
      <c r="N270" s="10" t="s">
        <v>2998</v>
      </c>
      <c r="O270" s="10" t="s">
        <v>2998</v>
      </c>
      <c r="P270" s="10" t="s">
        <v>2998</v>
      </c>
      <c r="Q270" s="10" t="s">
        <v>2998</v>
      </c>
      <c r="R270" s="10" t="s">
        <v>2998</v>
      </c>
      <c r="S270" s="10" t="s">
        <v>2998</v>
      </c>
      <c r="T270" s="10" t="s">
        <v>2998</v>
      </c>
      <c r="U270" s="10" t="s">
        <v>2998</v>
      </c>
      <c r="V270" s="10" t="s">
        <v>2998</v>
      </c>
      <c r="W270" s="10" t="s">
        <v>2998</v>
      </c>
      <c r="X270" s="10" t="s">
        <v>2999</v>
      </c>
      <c r="Y270" s="10" t="s">
        <v>2998</v>
      </c>
      <c r="Z270" s="10" t="s">
        <v>2998</v>
      </c>
      <c r="AA270" s="10" t="s">
        <v>2999</v>
      </c>
      <c r="AB270" s="10" t="s">
        <v>2999</v>
      </c>
      <c r="AC270" s="10" t="s">
        <v>2998</v>
      </c>
      <c r="AD270" s="10" t="s">
        <v>2999</v>
      </c>
      <c r="AE270" s="10" t="s">
        <v>2998</v>
      </c>
      <c r="AF270" s="10" t="s">
        <v>2998</v>
      </c>
      <c r="AG270" s="10" t="s">
        <v>2998</v>
      </c>
      <c r="AH270" s="10" t="s">
        <v>2998</v>
      </c>
      <c r="AI270" s="10" t="s">
        <v>2998</v>
      </c>
      <c r="BR270" s="10" t="s">
        <v>420</v>
      </c>
      <c r="BT270" s="10" t="s">
        <v>3223</v>
      </c>
      <c r="BU270" s="10" t="s">
        <v>3007</v>
      </c>
      <c r="CJ270" s="10" t="s">
        <v>106</v>
      </c>
      <c r="CL270" s="10" t="s">
        <v>3224</v>
      </c>
      <c r="CM270" s="10" t="s">
        <v>420</v>
      </c>
      <c r="CO270" s="10" t="s">
        <v>3004</v>
      </c>
      <c r="CP270" s="10" t="s">
        <v>3225</v>
      </c>
      <c r="CR270" s="10" t="s">
        <v>420</v>
      </c>
      <c r="CT270" s="10" t="s">
        <v>3006</v>
      </c>
      <c r="CU270" s="10" t="s">
        <v>3001</v>
      </c>
      <c r="DL270" s="10" t="s">
        <v>3226</v>
      </c>
      <c r="DM270" s="10">
        <v>90076465</v>
      </c>
      <c r="DN270" s="10" t="s">
        <v>2759</v>
      </c>
      <c r="DO270" s="10" t="s">
        <v>3227</v>
      </c>
      <c r="DQ270" s="10">
        <v>269</v>
      </c>
    </row>
    <row r="271" spans="1:121" x14ac:dyDescent="0.3">
      <c r="A271" s="10" t="s">
        <v>3228</v>
      </c>
      <c r="B271" s="10" t="s">
        <v>3229</v>
      </c>
      <c r="C271" s="10" t="s">
        <v>1907</v>
      </c>
      <c r="D271" s="10" t="s">
        <v>3143</v>
      </c>
      <c r="E271" s="10" t="s">
        <v>2401</v>
      </c>
      <c r="G271" s="10" t="s">
        <v>1907</v>
      </c>
      <c r="H271" s="10" t="s">
        <v>2404</v>
      </c>
      <c r="I271" s="10" t="s">
        <v>2528</v>
      </c>
      <c r="J271" s="10" t="s">
        <v>2528</v>
      </c>
      <c r="K271" s="10" t="s">
        <v>115</v>
      </c>
      <c r="M271" s="10" t="s">
        <v>125</v>
      </c>
      <c r="N271" s="10" t="s">
        <v>2998</v>
      </c>
      <c r="O271" s="10" t="s">
        <v>2998</v>
      </c>
      <c r="P271" s="10" t="s">
        <v>2998</v>
      </c>
      <c r="Q271" s="10" t="s">
        <v>2998</v>
      </c>
      <c r="R271" s="10" t="s">
        <v>2998</v>
      </c>
      <c r="S271" s="10" t="s">
        <v>2998</v>
      </c>
      <c r="T271" s="10" t="s">
        <v>2998</v>
      </c>
      <c r="U271" s="10" t="s">
        <v>2998</v>
      </c>
      <c r="V271" s="10" t="s">
        <v>2998</v>
      </c>
      <c r="W271" s="10" t="s">
        <v>2999</v>
      </c>
      <c r="X271" s="10" t="s">
        <v>2998</v>
      </c>
      <c r="Y271" s="10" t="s">
        <v>2998</v>
      </c>
      <c r="Z271" s="10" t="s">
        <v>2998</v>
      </c>
      <c r="AA271" s="10" t="s">
        <v>2998</v>
      </c>
      <c r="AB271" s="10" t="s">
        <v>2998</v>
      </c>
      <c r="AC271" s="10" t="s">
        <v>2998</v>
      </c>
      <c r="AD271" s="10" t="s">
        <v>2998</v>
      </c>
      <c r="AE271" s="10" t="s">
        <v>2998</v>
      </c>
      <c r="AF271" s="10" t="s">
        <v>2998</v>
      </c>
      <c r="AG271" s="10" t="s">
        <v>2998</v>
      </c>
      <c r="AH271" s="10" t="s">
        <v>2998</v>
      </c>
      <c r="AI271" s="10" t="s">
        <v>2998</v>
      </c>
      <c r="BM271" s="10" t="s">
        <v>420</v>
      </c>
      <c r="BO271" s="10" t="s">
        <v>3003</v>
      </c>
      <c r="BP271" s="10" t="s">
        <v>3047</v>
      </c>
      <c r="DL271" s="10" t="s">
        <v>3230</v>
      </c>
      <c r="DM271" s="10">
        <v>90093328</v>
      </c>
      <c r="DN271" s="10" t="s">
        <v>2738</v>
      </c>
      <c r="DO271" s="10" t="s">
        <v>3231</v>
      </c>
      <c r="DQ271" s="10">
        <v>270</v>
      </c>
    </row>
    <row r="272" spans="1:121" x14ac:dyDescent="0.3">
      <c r="A272" s="10" t="s">
        <v>3232</v>
      </c>
      <c r="B272" s="10" t="s">
        <v>3233</v>
      </c>
      <c r="C272" s="10" t="s">
        <v>1907</v>
      </c>
      <c r="D272" s="10" t="s">
        <v>3143</v>
      </c>
      <c r="E272" s="10" t="s">
        <v>2401</v>
      </c>
      <c r="G272" s="10" t="s">
        <v>1907</v>
      </c>
      <c r="H272" s="10" t="s">
        <v>2404</v>
      </c>
      <c r="I272" s="10" t="s">
        <v>2528</v>
      </c>
      <c r="J272" s="10" t="s">
        <v>2528</v>
      </c>
      <c r="K272" s="10" t="s">
        <v>115</v>
      </c>
      <c r="M272" s="10" t="s">
        <v>129</v>
      </c>
      <c r="N272" s="10" t="s">
        <v>2998</v>
      </c>
      <c r="O272" s="10" t="s">
        <v>2998</v>
      </c>
      <c r="P272" s="10" t="s">
        <v>2998</v>
      </c>
      <c r="Q272" s="10" t="s">
        <v>2998</v>
      </c>
      <c r="R272" s="10" t="s">
        <v>2998</v>
      </c>
      <c r="S272" s="10" t="s">
        <v>2998</v>
      </c>
      <c r="T272" s="10" t="s">
        <v>2998</v>
      </c>
      <c r="U272" s="10" t="s">
        <v>2998</v>
      </c>
      <c r="V272" s="10" t="s">
        <v>2998</v>
      </c>
      <c r="W272" s="10" t="s">
        <v>2998</v>
      </c>
      <c r="X272" s="10" t="s">
        <v>2998</v>
      </c>
      <c r="Y272" s="10" t="s">
        <v>2998</v>
      </c>
      <c r="Z272" s="10" t="s">
        <v>2999</v>
      </c>
      <c r="AA272" s="10" t="s">
        <v>2998</v>
      </c>
      <c r="AB272" s="10" t="s">
        <v>2998</v>
      </c>
      <c r="AC272" s="10" t="s">
        <v>2998</v>
      </c>
      <c r="AD272" s="10" t="s">
        <v>2998</v>
      </c>
      <c r="AE272" s="10" t="s">
        <v>2998</v>
      </c>
      <c r="AF272" s="10" t="s">
        <v>2998</v>
      </c>
      <c r="AG272" s="10" t="s">
        <v>2998</v>
      </c>
      <c r="AH272" s="10" t="s">
        <v>2998</v>
      </c>
      <c r="AI272" s="10" t="s">
        <v>2998</v>
      </c>
      <c r="CE272" s="10" t="s">
        <v>420</v>
      </c>
      <c r="CG272" s="10" t="s">
        <v>3016</v>
      </c>
      <c r="CH272" s="10" t="s">
        <v>3089</v>
      </c>
      <c r="DL272" s="10" t="s">
        <v>3234</v>
      </c>
      <c r="DM272" s="10">
        <v>90093336</v>
      </c>
      <c r="DN272" s="10" t="s">
        <v>2739</v>
      </c>
      <c r="DO272" s="10" t="s">
        <v>3235</v>
      </c>
      <c r="DQ272" s="10">
        <v>271</v>
      </c>
    </row>
    <row r="273" spans="1:121" x14ac:dyDescent="0.3">
      <c r="A273" s="10" t="s">
        <v>3236</v>
      </c>
      <c r="B273" s="10" t="s">
        <v>3237</v>
      </c>
      <c r="C273" s="10" t="s">
        <v>1907</v>
      </c>
      <c r="D273" s="10" t="s">
        <v>3143</v>
      </c>
      <c r="E273" s="10" t="s">
        <v>2401</v>
      </c>
      <c r="G273" s="10" t="s">
        <v>1907</v>
      </c>
      <c r="H273" s="10" t="s">
        <v>2404</v>
      </c>
      <c r="I273" s="10" t="s">
        <v>2528</v>
      </c>
      <c r="J273" s="10" t="s">
        <v>2528</v>
      </c>
      <c r="K273" s="10" t="s">
        <v>115</v>
      </c>
      <c r="M273" s="10" t="s">
        <v>127</v>
      </c>
      <c r="N273" s="10" t="s">
        <v>2998</v>
      </c>
      <c r="O273" s="10" t="s">
        <v>2998</v>
      </c>
      <c r="P273" s="10" t="s">
        <v>2998</v>
      </c>
      <c r="Q273" s="10" t="s">
        <v>2998</v>
      </c>
      <c r="R273" s="10" t="s">
        <v>2998</v>
      </c>
      <c r="S273" s="10" t="s">
        <v>2998</v>
      </c>
      <c r="T273" s="10" t="s">
        <v>2998</v>
      </c>
      <c r="U273" s="10" t="s">
        <v>2998</v>
      </c>
      <c r="V273" s="10" t="s">
        <v>2998</v>
      </c>
      <c r="W273" s="10" t="s">
        <v>2998</v>
      </c>
      <c r="X273" s="10" t="s">
        <v>2998</v>
      </c>
      <c r="Y273" s="10" t="s">
        <v>2998</v>
      </c>
      <c r="Z273" s="10" t="s">
        <v>2998</v>
      </c>
      <c r="AA273" s="10" t="s">
        <v>2999</v>
      </c>
      <c r="AB273" s="10" t="s">
        <v>2998</v>
      </c>
      <c r="AC273" s="10" t="s">
        <v>2998</v>
      </c>
      <c r="AD273" s="10" t="s">
        <v>2998</v>
      </c>
      <c r="AE273" s="10" t="s">
        <v>2998</v>
      </c>
      <c r="AF273" s="10" t="s">
        <v>2998</v>
      </c>
      <c r="AG273" s="10" t="s">
        <v>2998</v>
      </c>
      <c r="AH273" s="10" t="s">
        <v>2998</v>
      </c>
      <c r="AI273" s="10" t="s">
        <v>2998</v>
      </c>
      <c r="CM273" s="10" t="s">
        <v>420</v>
      </c>
      <c r="CO273" s="10" t="s">
        <v>3013</v>
      </c>
      <c r="CP273" s="10" t="s">
        <v>3007</v>
      </c>
      <c r="DL273" s="10" t="s">
        <v>3238</v>
      </c>
      <c r="DM273" s="10">
        <v>90093347</v>
      </c>
      <c r="DN273" s="10" t="s">
        <v>2740</v>
      </c>
      <c r="DO273" s="10" t="s">
        <v>3239</v>
      </c>
      <c r="DQ273" s="10">
        <v>272</v>
      </c>
    </row>
    <row r="274" spans="1:121" x14ac:dyDescent="0.3">
      <c r="A274" s="10" t="s">
        <v>3240</v>
      </c>
      <c r="B274" s="10" t="s">
        <v>3241</v>
      </c>
      <c r="C274" s="10" t="s">
        <v>1907</v>
      </c>
      <c r="D274" s="10" t="s">
        <v>3143</v>
      </c>
      <c r="E274" s="10" t="s">
        <v>2401</v>
      </c>
      <c r="G274" s="10" t="s">
        <v>1907</v>
      </c>
      <c r="H274" s="10" t="s">
        <v>2404</v>
      </c>
      <c r="I274" s="10" t="s">
        <v>2528</v>
      </c>
      <c r="J274" s="10" t="s">
        <v>2528</v>
      </c>
      <c r="K274" s="10" t="s">
        <v>115</v>
      </c>
      <c r="M274" s="10" t="s">
        <v>117</v>
      </c>
      <c r="N274" s="10" t="s">
        <v>2998</v>
      </c>
      <c r="O274" s="10" t="s">
        <v>2998</v>
      </c>
      <c r="P274" s="10" t="s">
        <v>2998</v>
      </c>
      <c r="Q274" s="10" t="s">
        <v>2998</v>
      </c>
      <c r="R274" s="10" t="s">
        <v>2998</v>
      </c>
      <c r="S274" s="10" t="s">
        <v>2998</v>
      </c>
      <c r="T274" s="10" t="s">
        <v>2998</v>
      </c>
      <c r="U274" s="10" t="s">
        <v>2998</v>
      </c>
      <c r="V274" s="10" t="s">
        <v>2998</v>
      </c>
      <c r="W274" s="10" t="s">
        <v>2998</v>
      </c>
      <c r="X274" s="10" t="s">
        <v>2998</v>
      </c>
      <c r="Y274" s="10" t="s">
        <v>2998</v>
      </c>
      <c r="Z274" s="10" t="s">
        <v>2998</v>
      </c>
      <c r="AA274" s="10" t="s">
        <v>2998</v>
      </c>
      <c r="AB274" s="10" t="s">
        <v>2999</v>
      </c>
      <c r="AC274" s="10" t="s">
        <v>2998</v>
      </c>
      <c r="AD274" s="10" t="s">
        <v>2998</v>
      </c>
      <c r="AE274" s="10" t="s">
        <v>2998</v>
      </c>
      <c r="AF274" s="10" t="s">
        <v>2998</v>
      </c>
      <c r="AG274" s="10" t="s">
        <v>2998</v>
      </c>
      <c r="AH274" s="10" t="s">
        <v>2998</v>
      </c>
      <c r="AI274" s="10" t="s">
        <v>2998</v>
      </c>
      <c r="CR274" s="10" t="s">
        <v>420</v>
      </c>
      <c r="CT274" s="10" t="s">
        <v>3013</v>
      </c>
      <c r="CU274" s="10" t="s">
        <v>3014</v>
      </c>
      <c r="DM274" s="10">
        <v>90093355</v>
      </c>
      <c r="DN274" s="10" t="s">
        <v>2741</v>
      </c>
      <c r="DO274" s="10" t="s">
        <v>3242</v>
      </c>
      <c r="DQ274" s="10">
        <v>273</v>
      </c>
    </row>
    <row r="275" spans="1:121" x14ac:dyDescent="0.3">
      <c r="A275" s="10" t="s">
        <v>3243</v>
      </c>
      <c r="B275" s="10" t="s">
        <v>3244</v>
      </c>
      <c r="C275" s="10" t="s">
        <v>1907</v>
      </c>
      <c r="D275" s="10" t="s">
        <v>3143</v>
      </c>
      <c r="E275" s="10" t="s">
        <v>2401</v>
      </c>
      <c r="G275" s="10" t="s">
        <v>1907</v>
      </c>
      <c r="H275" s="10" t="s">
        <v>2404</v>
      </c>
      <c r="I275" s="10" t="s">
        <v>2528</v>
      </c>
      <c r="J275" s="10" t="s">
        <v>2528</v>
      </c>
      <c r="K275" s="10" t="s">
        <v>115</v>
      </c>
      <c r="M275" s="10" t="s">
        <v>129</v>
      </c>
      <c r="N275" s="10" t="s">
        <v>2998</v>
      </c>
      <c r="O275" s="10" t="s">
        <v>2998</v>
      </c>
      <c r="P275" s="10" t="s">
        <v>2998</v>
      </c>
      <c r="Q275" s="10" t="s">
        <v>2998</v>
      </c>
      <c r="R275" s="10" t="s">
        <v>2998</v>
      </c>
      <c r="S275" s="10" t="s">
        <v>2998</v>
      </c>
      <c r="T275" s="10" t="s">
        <v>2998</v>
      </c>
      <c r="U275" s="10" t="s">
        <v>2998</v>
      </c>
      <c r="V275" s="10" t="s">
        <v>2998</v>
      </c>
      <c r="W275" s="10" t="s">
        <v>2998</v>
      </c>
      <c r="X275" s="10" t="s">
        <v>2998</v>
      </c>
      <c r="Y275" s="10" t="s">
        <v>2998</v>
      </c>
      <c r="Z275" s="10" t="s">
        <v>2999</v>
      </c>
      <c r="AA275" s="10" t="s">
        <v>2998</v>
      </c>
      <c r="AB275" s="10" t="s">
        <v>2998</v>
      </c>
      <c r="AC275" s="10" t="s">
        <v>2998</v>
      </c>
      <c r="AD275" s="10" t="s">
        <v>2998</v>
      </c>
      <c r="AE275" s="10" t="s">
        <v>2998</v>
      </c>
      <c r="AF275" s="10" t="s">
        <v>2998</v>
      </c>
      <c r="AG275" s="10" t="s">
        <v>2998</v>
      </c>
      <c r="AH275" s="10" t="s">
        <v>2998</v>
      </c>
      <c r="AI275" s="10" t="s">
        <v>2998</v>
      </c>
      <c r="CE275" s="10" t="s">
        <v>420</v>
      </c>
      <c r="CG275" s="10" t="s">
        <v>3025</v>
      </c>
      <c r="CH275" s="10" t="s">
        <v>3089</v>
      </c>
      <c r="DM275" s="10">
        <v>90093368</v>
      </c>
      <c r="DN275" s="10" t="s">
        <v>2742</v>
      </c>
      <c r="DO275" s="10" t="s">
        <v>3245</v>
      </c>
      <c r="DQ275" s="10">
        <v>274</v>
      </c>
    </row>
    <row r="276" spans="1:121" x14ac:dyDescent="0.3">
      <c r="A276" s="10" t="s">
        <v>3246</v>
      </c>
      <c r="B276" s="10" t="s">
        <v>3247</v>
      </c>
      <c r="C276" s="10" t="s">
        <v>1907</v>
      </c>
      <c r="D276" s="10" t="s">
        <v>3143</v>
      </c>
      <c r="E276" s="10" t="s">
        <v>2401</v>
      </c>
      <c r="G276" s="10" t="s">
        <v>1907</v>
      </c>
      <c r="H276" s="10" t="s">
        <v>2404</v>
      </c>
      <c r="I276" s="10" t="s">
        <v>2528</v>
      </c>
      <c r="J276" s="10" t="s">
        <v>2528</v>
      </c>
      <c r="K276" s="10" t="s">
        <v>115</v>
      </c>
      <c r="M276" s="10" t="s">
        <v>126</v>
      </c>
      <c r="N276" s="10" t="s">
        <v>2998</v>
      </c>
      <c r="O276" s="10" t="s">
        <v>2998</v>
      </c>
      <c r="P276" s="10" t="s">
        <v>2998</v>
      </c>
      <c r="Q276" s="10" t="s">
        <v>2998</v>
      </c>
      <c r="R276" s="10" t="s">
        <v>2998</v>
      </c>
      <c r="S276" s="10" t="s">
        <v>2998</v>
      </c>
      <c r="T276" s="10" t="s">
        <v>2998</v>
      </c>
      <c r="U276" s="10" t="s">
        <v>2998</v>
      </c>
      <c r="V276" s="10" t="s">
        <v>2998</v>
      </c>
      <c r="W276" s="10" t="s">
        <v>2998</v>
      </c>
      <c r="X276" s="10" t="s">
        <v>2998</v>
      </c>
      <c r="Y276" s="10" t="s">
        <v>2999</v>
      </c>
      <c r="Z276" s="10" t="s">
        <v>2998</v>
      </c>
      <c r="AA276" s="10" t="s">
        <v>2998</v>
      </c>
      <c r="AB276" s="10" t="s">
        <v>2998</v>
      </c>
      <c r="AC276" s="10" t="s">
        <v>2998</v>
      </c>
      <c r="AD276" s="10" t="s">
        <v>2998</v>
      </c>
      <c r="AE276" s="10" t="s">
        <v>2998</v>
      </c>
      <c r="AF276" s="10" t="s">
        <v>2998</v>
      </c>
      <c r="AG276" s="10" t="s">
        <v>2998</v>
      </c>
      <c r="AH276" s="10" t="s">
        <v>2998</v>
      </c>
      <c r="AI276" s="10" t="s">
        <v>2998</v>
      </c>
      <c r="BZ276" s="10" t="s">
        <v>420</v>
      </c>
      <c r="CB276" s="10" t="s">
        <v>3013</v>
      </c>
      <c r="CC276" s="10" t="s">
        <v>3017</v>
      </c>
      <c r="DM276" s="10">
        <v>90093371</v>
      </c>
      <c r="DN276" s="10" t="s">
        <v>2743</v>
      </c>
      <c r="DO276" s="10" t="s">
        <v>3248</v>
      </c>
      <c r="DQ276" s="10">
        <v>275</v>
      </c>
    </row>
    <row r="277" spans="1:121" x14ac:dyDescent="0.3">
      <c r="A277" s="10" t="s">
        <v>3249</v>
      </c>
      <c r="B277" s="10" t="s">
        <v>3250</v>
      </c>
      <c r="C277" s="10" t="s">
        <v>1907</v>
      </c>
      <c r="D277" s="10" t="s">
        <v>3143</v>
      </c>
      <c r="E277" s="10" t="s">
        <v>2401</v>
      </c>
      <c r="G277" s="10" t="s">
        <v>1907</v>
      </c>
      <c r="H277" s="10" t="s">
        <v>2404</v>
      </c>
      <c r="I277" s="10" t="s">
        <v>2528</v>
      </c>
      <c r="J277" s="10" t="s">
        <v>2528</v>
      </c>
      <c r="K277" s="10" t="s">
        <v>115</v>
      </c>
      <c r="M277" s="10" t="s">
        <v>117</v>
      </c>
      <c r="N277" s="10" t="s">
        <v>2998</v>
      </c>
      <c r="O277" s="10" t="s">
        <v>2998</v>
      </c>
      <c r="P277" s="10" t="s">
        <v>2998</v>
      </c>
      <c r="Q277" s="10" t="s">
        <v>2998</v>
      </c>
      <c r="R277" s="10" t="s">
        <v>2998</v>
      </c>
      <c r="S277" s="10" t="s">
        <v>2998</v>
      </c>
      <c r="T277" s="10" t="s">
        <v>2998</v>
      </c>
      <c r="U277" s="10" t="s">
        <v>2998</v>
      </c>
      <c r="V277" s="10" t="s">
        <v>2998</v>
      </c>
      <c r="W277" s="10" t="s">
        <v>2998</v>
      </c>
      <c r="X277" s="10" t="s">
        <v>2998</v>
      </c>
      <c r="Y277" s="10" t="s">
        <v>2998</v>
      </c>
      <c r="Z277" s="10" t="s">
        <v>2998</v>
      </c>
      <c r="AA277" s="10" t="s">
        <v>2998</v>
      </c>
      <c r="AB277" s="10" t="s">
        <v>2999</v>
      </c>
      <c r="AC277" s="10" t="s">
        <v>2998</v>
      </c>
      <c r="AD277" s="10" t="s">
        <v>2998</v>
      </c>
      <c r="AE277" s="10" t="s">
        <v>2998</v>
      </c>
      <c r="AF277" s="10" t="s">
        <v>2998</v>
      </c>
      <c r="AG277" s="10" t="s">
        <v>2998</v>
      </c>
      <c r="AH277" s="10" t="s">
        <v>2998</v>
      </c>
      <c r="AI277" s="10" t="s">
        <v>2998</v>
      </c>
      <c r="CR277" s="10" t="s">
        <v>420</v>
      </c>
      <c r="CT277" s="10" t="s">
        <v>3013</v>
      </c>
      <c r="CU277" s="10" t="s">
        <v>3014</v>
      </c>
      <c r="DM277" s="10">
        <v>90093378</v>
      </c>
      <c r="DN277" s="10" t="s">
        <v>2744</v>
      </c>
      <c r="DO277" s="10" t="s">
        <v>3251</v>
      </c>
      <c r="DQ277" s="10">
        <v>276</v>
      </c>
    </row>
    <row r="278" spans="1:121" x14ac:dyDescent="0.3">
      <c r="A278" s="10" t="s">
        <v>3252</v>
      </c>
      <c r="B278" s="10" t="s">
        <v>3253</v>
      </c>
      <c r="C278" s="10" t="s">
        <v>1907</v>
      </c>
      <c r="D278" s="10" t="s">
        <v>3143</v>
      </c>
      <c r="E278" s="10" t="s">
        <v>2401</v>
      </c>
      <c r="G278" s="10" t="s">
        <v>1907</v>
      </c>
      <c r="H278" s="10" t="s">
        <v>2404</v>
      </c>
      <c r="I278" s="10" t="s">
        <v>2528</v>
      </c>
      <c r="J278" s="10" t="s">
        <v>2528</v>
      </c>
      <c r="K278" s="10" t="s">
        <v>115</v>
      </c>
      <c r="M278" s="10" t="s">
        <v>126</v>
      </c>
      <c r="N278" s="10" t="s">
        <v>2998</v>
      </c>
      <c r="O278" s="10" t="s">
        <v>2998</v>
      </c>
      <c r="P278" s="10" t="s">
        <v>2998</v>
      </c>
      <c r="Q278" s="10" t="s">
        <v>2998</v>
      </c>
      <c r="R278" s="10" t="s">
        <v>2998</v>
      </c>
      <c r="S278" s="10" t="s">
        <v>2998</v>
      </c>
      <c r="T278" s="10" t="s">
        <v>2998</v>
      </c>
      <c r="U278" s="10" t="s">
        <v>2998</v>
      </c>
      <c r="V278" s="10" t="s">
        <v>2998</v>
      </c>
      <c r="W278" s="10" t="s">
        <v>2998</v>
      </c>
      <c r="X278" s="10" t="s">
        <v>2998</v>
      </c>
      <c r="Y278" s="10" t="s">
        <v>2999</v>
      </c>
      <c r="Z278" s="10" t="s">
        <v>2998</v>
      </c>
      <c r="AA278" s="10" t="s">
        <v>2998</v>
      </c>
      <c r="AB278" s="10" t="s">
        <v>2998</v>
      </c>
      <c r="AC278" s="10" t="s">
        <v>2998</v>
      </c>
      <c r="AD278" s="10" t="s">
        <v>2998</v>
      </c>
      <c r="AE278" s="10" t="s">
        <v>2998</v>
      </c>
      <c r="AF278" s="10" t="s">
        <v>2998</v>
      </c>
      <c r="AG278" s="10" t="s">
        <v>2998</v>
      </c>
      <c r="AH278" s="10" t="s">
        <v>2998</v>
      </c>
      <c r="AI278" s="10" t="s">
        <v>2998</v>
      </c>
      <c r="BZ278" s="10" t="s">
        <v>420</v>
      </c>
      <c r="CB278" s="10" t="s">
        <v>3011</v>
      </c>
      <c r="CC278" s="10" t="s">
        <v>3061</v>
      </c>
      <c r="DL278" s="10" t="s">
        <v>3254</v>
      </c>
      <c r="DM278" s="10">
        <v>90093385</v>
      </c>
      <c r="DN278" s="10" t="s">
        <v>2745</v>
      </c>
      <c r="DO278" s="10" t="s">
        <v>3255</v>
      </c>
      <c r="DQ278" s="10">
        <v>277</v>
      </c>
    </row>
    <row r="279" spans="1:121" x14ac:dyDescent="0.3">
      <c r="A279" s="10" t="s">
        <v>3256</v>
      </c>
      <c r="B279" s="10" t="s">
        <v>3257</v>
      </c>
      <c r="C279" s="10" t="s">
        <v>1907</v>
      </c>
      <c r="D279" s="10" t="s">
        <v>3143</v>
      </c>
      <c r="E279" s="10" t="s">
        <v>2401</v>
      </c>
      <c r="G279" s="10" t="s">
        <v>1907</v>
      </c>
      <c r="H279" s="10" t="s">
        <v>2404</v>
      </c>
      <c r="I279" s="10" t="s">
        <v>2528</v>
      </c>
      <c r="J279" s="10" t="s">
        <v>2528</v>
      </c>
      <c r="K279" s="10" t="s">
        <v>115</v>
      </c>
      <c r="M279" s="10" t="s">
        <v>111</v>
      </c>
      <c r="N279" s="10" t="s">
        <v>2998</v>
      </c>
      <c r="O279" s="10" t="s">
        <v>2998</v>
      </c>
      <c r="P279" s="10" t="s">
        <v>2998</v>
      </c>
      <c r="Q279" s="10" t="s">
        <v>2998</v>
      </c>
      <c r="R279" s="10" t="s">
        <v>2998</v>
      </c>
      <c r="S279" s="10" t="s">
        <v>2998</v>
      </c>
      <c r="T279" s="10" t="s">
        <v>2998</v>
      </c>
      <c r="U279" s="10" t="s">
        <v>2998</v>
      </c>
      <c r="V279" s="10" t="s">
        <v>2998</v>
      </c>
      <c r="W279" s="10" t="s">
        <v>2998</v>
      </c>
      <c r="X279" s="10" t="s">
        <v>2998</v>
      </c>
      <c r="Y279" s="10" t="s">
        <v>2998</v>
      </c>
      <c r="Z279" s="10" t="s">
        <v>2998</v>
      </c>
      <c r="AA279" s="10" t="s">
        <v>2998</v>
      </c>
      <c r="AB279" s="10" t="s">
        <v>2998</v>
      </c>
      <c r="AC279" s="10" t="s">
        <v>2999</v>
      </c>
      <c r="AD279" s="10" t="s">
        <v>2998</v>
      </c>
      <c r="AE279" s="10" t="s">
        <v>2998</v>
      </c>
      <c r="AF279" s="10" t="s">
        <v>2998</v>
      </c>
      <c r="AG279" s="10" t="s">
        <v>2998</v>
      </c>
      <c r="AH279" s="10" t="s">
        <v>2998</v>
      </c>
      <c r="AI279" s="10" t="s">
        <v>2998</v>
      </c>
      <c r="BW279" s="10" t="s">
        <v>106</v>
      </c>
      <c r="BY279" s="10" t="s">
        <v>3003</v>
      </c>
      <c r="DL279" s="10" t="s">
        <v>3258</v>
      </c>
      <c r="DM279" s="10">
        <v>90093397</v>
      </c>
      <c r="DN279" s="10" t="s">
        <v>2746</v>
      </c>
      <c r="DO279" s="10" t="s">
        <v>3259</v>
      </c>
      <c r="DQ279" s="10">
        <v>278</v>
      </c>
    </row>
    <row r="280" spans="1:121" x14ac:dyDescent="0.3">
      <c r="A280" s="10" t="s">
        <v>3260</v>
      </c>
      <c r="B280" s="10" t="s">
        <v>3261</v>
      </c>
      <c r="C280" s="10" t="s">
        <v>1907</v>
      </c>
      <c r="D280" s="10" t="s">
        <v>3143</v>
      </c>
      <c r="E280" s="10" t="s">
        <v>2401</v>
      </c>
      <c r="G280" s="10" t="s">
        <v>1907</v>
      </c>
      <c r="H280" s="10" t="s">
        <v>2404</v>
      </c>
      <c r="I280" s="10" t="s">
        <v>2528</v>
      </c>
      <c r="J280" s="10" t="s">
        <v>2528</v>
      </c>
      <c r="K280" s="10" t="s">
        <v>115</v>
      </c>
      <c r="M280" s="10" t="s">
        <v>131</v>
      </c>
      <c r="N280" s="10" t="s">
        <v>2998</v>
      </c>
      <c r="O280" s="10" t="s">
        <v>2998</v>
      </c>
      <c r="P280" s="10" t="s">
        <v>2998</v>
      </c>
      <c r="Q280" s="10" t="s">
        <v>2998</v>
      </c>
      <c r="R280" s="10" t="s">
        <v>2998</v>
      </c>
      <c r="S280" s="10" t="s">
        <v>2998</v>
      </c>
      <c r="T280" s="10" t="s">
        <v>2998</v>
      </c>
      <c r="U280" s="10" t="s">
        <v>2998</v>
      </c>
      <c r="V280" s="10" t="s">
        <v>2999</v>
      </c>
      <c r="W280" s="10" t="s">
        <v>2998</v>
      </c>
      <c r="X280" s="10" t="s">
        <v>2998</v>
      </c>
      <c r="Y280" s="10" t="s">
        <v>2998</v>
      </c>
      <c r="Z280" s="10" t="s">
        <v>2998</v>
      </c>
      <c r="AA280" s="10" t="s">
        <v>2998</v>
      </c>
      <c r="AB280" s="10" t="s">
        <v>2998</v>
      </c>
      <c r="AC280" s="10" t="s">
        <v>2998</v>
      </c>
      <c r="AD280" s="10" t="s">
        <v>2998</v>
      </c>
      <c r="AE280" s="10" t="s">
        <v>2998</v>
      </c>
      <c r="AF280" s="10" t="s">
        <v>2998</v>
      </c>
      <c r="AG280" s="10" t="s">
        <v>2998</v>
      </c>
      <c r="AH280" s="10" t="s">
        <v>2998</v>
      </c>
      <c r="AI280" s="10" t="s">
        <v>2998</v>
      </c>
      <c r="BH280" s="10" t="s">
        <v>420</v>
      </c>
      <c r="BJ280" s="10" t="s">
        <v>3007</v>
      </c>
      <c r="BK280" s="10" t="s">
        <v>3009</v>
      </c>
      <c r="DL280" s="10" t="s">
        <v>3262</v>
      </c>
      <c r="DM280" s="10">
        <v>90093408</v>
      </c>
      <c r="DN280" s="10" t="s">
        <v>2747</v>
      </c>
      <c r="DO280" s="10" t="s">
        <v>3263</v>
      </c>
      <c r="DQ280" s="10">
        <v>279</v>
      </c>
    </row>
    <row r="281" spans="1:121" x14ac:dyDescent="0.3">
      <c r="A281" s="10" t="s">
        <v>3264</v>
      </c>
      <c r="B281" s="10" t="s">
        <v>3265</v>
      </c>
      <c r="C281" s="10" t="s">
        <v>1907</v>
      </c>
      <c r="D281" s="10" t="s">
        <v>3143</v>
      </c>
      <c r="E281" s="10" t="s">
        <v>2401</v>
      </c>
      <c r="G281" s="10" t="s">
        <v>1907</v>
      </c>
      <c r="H281" s="10" t="s">
        <v>2404</v>
      </c>
      <c r="I281" s="10" t="s">
        <v>2528</v>
      </c>
      <c r="J281" s="10" t="s">
        <v>2528</v>
      </c>
      <c r="K281" s="10" t="s">
        <v>115</v>
      </c>
      <c r="M281" s="10" t="s">
        <v>130</v>
      </c>
      <c r="N281" s="10" t="s">
        <v>2998</v>
      </c>
      <c r="O281" s="10" t="s">
        <v>2998</v>
      </c>
      <c r="P281" s="10" t="s">
        <v>2998</v>
      </c>
      <c r="Q281" s="10" t="s">
        <v>2998</v>
      </c>
      <c r="R281" s="10" t="s">
        <v>2998</v>
      </c>
      <c r="S281" s="10" t="s">
        <v>2998</v>
      </c>
      <c r="T281" s="10" t="s">
        <v>2998</v>
      </c>
      <c r="U281" s="10" t="s">
        <v>2998</v>
      </c>
      <c r="V281" s="10" t="s">
        <v>2998</v>
      </c>
      <c r="W281" s="10" t="s">
        <v>2998</v>
      </c>
      <c r="X281" s="10" t="s">
        <v>2999</v>
      </c>
      <c r="Y281" s="10" t="s">
        <v>2998</v>
      </c>
      <c r="Z281" s="10" t="s">
        <v>2998</v>
      </c>
      <c r="AA281" s="10" t="s">
        <v>2998</v>
      </c>
      <c r="AB281" s="10" t="s">
        <v>2998</v>
      </c>
      <c r="AC281" s="10" t="s">
        <v>2998</v>
      </c>
      <c r="AD281" s="10" t="s">
        <v>2998</v>
      </c>
      <c r="AE281" s="10" t="s">
        <v>2998</v>
      </c>
      <c r="AF281" s="10" t="s">
        <v>2998</v>
      </c>
      <c r="AG281" s="10" t="s">
        <v>2998</v>
      </c>
      <c r="AH281" s="10" t="s">
        <v>2998</v>
      </c>
      <c r="AI281" s="10" t="s">
        <v>2998</v>
      </c>
      <c r="BR281" s="10" t="s">
        <v>420</v>
      </c>
      <c r="BT281" s="10" t="s">
        <v>3013</v>
      </c>
      <c r="BU281" s="10" t="s">
        <v>3007</v>
      </c>
      <c r="DM281" s="10">
        <v>90093416</v>
      </c>
      <c r="DN281" s="10" t="s">
        <v>2748</v>
      </c>
      <c r="DO281" s="10" t="s">
        <v>3266</v>
      </c>
      <c r="DQ281" s="10">
        <v>280</v>
      </c>
    </row>
    <row r="282" spans="1:121" x14ac:dyDescent="0.3">
      <c r="A282" s="10" t="s">
        <v>3267</v>
      </c>
      <c r="B282" s="10" t="s">
        <v>3268</v>
      </c>
      <c r="C282" s="10" t="s">
        <v>1907</v>
      </c>
      <c r="D282" s="10" t="s">
        <v>3143</v>
      </c>
      <c r="E282" s="10" t="s">
        <v>2401</v>
      </c>
      <c r="G282" s="10" t="s">
        <v>1907</v>
      </c>
      <c r="H282" s="10" t="s">
        <v>2404</v>
      </c>
      <c r="I282" s="10" t="s">
        <v>2528</v>
      </c>
      <c r="J282" s="10" t="s">
        <v>2528</v>
      </c>
      <c r="K282" s="10" t="s">
        <v>115</v>
      </c>
      <c r="M282" s="10" t="s">
        <v>134</v>
      </c>
      <c r="N282" s="10" t="s">
        <v>2998</v>
      </c>
      <c r="O282" s="10" t="s">
        <v>2998</v>
      </c>
      <c r="P282" s="10" t="s">
        <v>2998</v>
      </c>
      <c r="Q282" s="10" t="s">
        <v>2998</v>
      </c>
      <c r="R282" s="10" t="s">
        <v>2998</v>
      </c>
      <c r="S282" s="10" t="s">
        <v>2998</v>
      </c>
      <c r="T282" s="10" t="s">
        <v>2998</v>
      </c>
      <c r="U282" s="10" t="s">
        <v>2998</v>
      </c>
      <c r="V282" s="10" t="s">
        <v>2998</v>
      </c>
      <c r="W282" s="10" t="s">
        <v>2998</v>
      </c>
      <c r="X282" s="10" t="s">
        <v>2998</v>
      </c>
      <c r="Y282" s="10" t="s">
        <v>2998</v>
      </c>
      <c r="Z282" s="10" t="s">
        <v>2998</v>
      </c>
      <c r="AA282" s="10" t="s">
        <v>2998</v>
      </c>
      <c r="AB282" s="10" t="s">
        <v>2998</v>
      </c>
      <c r="AC282" s="10" t="s">
        <v>2998</v>
      </c>
      <c r="AD282" s="10" t="s">
        <v>2998</v>
      </c>
      <c r="AE282" s="10" t="s">
        <v>2998</v>
      </c>
      <c r="AF282" s="10" t="s">
        <v>2999</v>
      </c>
      <c r="AG282" s="10" t="s">
        <v>2998</v>
      </c>
      <c r="AH282" s="10" t="s">
        <v>2998</v>
      </c>
      <c r="AI282" s="10" t="s">
        <v>2998</v>
      </c>
      <c r="CZ282" s="10" t="s">
        <v>106</v>
      </c>
      <c r="DB282" s="10" t="s">
        <v>3013</v>
      </c>
      <c r="DL282" s="10" t="s">
        <v>3269</v>
      </c>
      <c r="DM282" s="10">
        <v>90093422</v>
      </c>
      <c r="DN282" s="10" t="s">
        <v>2749</v>
      </c>
      <c r="DO282" s="10" t="s">
        <v>3270</v>
      </c>
      <c r="DQ282" s="10">
        <v>281</v>
      </c>
    </row>
    <row r="283" spans="1:121" x14ac:dyDescent="0.3">
      <c r="A283" s="10" t="s">
        <v>3271</v>
      </c>
      <c r="B283" s="10" t="s">
        <v>3272</v>
      </c>
      <c r="C283" s="10" t="s">
        <v>1907</v>
      </c>
      <c r="D283" s="10" t="s">
        <v>3143</v>
      </c>
      <c r="E283" s="10" t="s">
        <v>2401</v>
      </c>
      <c r="G283" s="10" t="s">
        <v>1907</v>
      </c>
      <c r="H283" s="10" t="s">
        <v>2404</v>
      </c>
      <c r="I283" s="10" t="s">
        <v>2528</v>
      </c>
      <c r="J283" s="10" t="s">
        <v>2528</v>
      </c>
      <c r="K283" s="10" t="s">
        <v>115</v>
      </c>
      <c r="M283" s="10" t="s">
        <v>133</v>
      </c>
      <c r="N283" s="10" t="s">
        <v>2998</v>
      </c>
      <c r="O283" s="10" t="s">
        <v>2998</v>
      </c>
      <c r="P283" s="10" t="s">
        <v>2998</v>
      </c>
      <c r="Q283" s="10" t="s">
        <v>2998</v>
      </c>
      <c r="R283" s="10" t="s">
        <v>2998</v>
      </c>
      <c r="S283" s="10" t="s">
        <v>2998</v>
      </c>
      <c r="T283" s="10" t="s">
        <v>2998</v>
      </c>
      <c r="U283" s="10" t="s">
        <v>2998</v>
      </c>
      <c r="V283" s="10" t="s">
        <v>2998</v>
      </c>
      <c r="W283" s="10" t="s">
        <v>2998</v>
      </c>
      <c r="X283" s="10" t="s">
        <v>2998</v>
      </c>
      <c r="Y283" s="10" t="s">
        <v>2998</v>
      </c>
      <c r="Z283" s="10" t="s">
        <v>2998</v>
      </c>
      <c r="AA283" s="10" t="s">
        <v>2998</v>
      </c>
      <c r="AB283" s="10" t="s">
        <v>2998</v>
      </c>
      <c r="AC283" s="10" t="s">
        <v>2998</v>
      </c>
      <c r="AD283" s="10" t="s">
        <v>2998</v>
      </c>
      <c r="AE283" s="10" t="s">
        <v>2998</v>
      </c>
      <c r="AF283" s="10" t="s">
        <v>2998</v>
      </c>
      <c r="AG283" s="10" t="s">
        <v>2999</v>
      </c>
      <c r="AH283" s="10" t="s">
        <v>2998</v>
      </c>
      <c r="AI283" s="10" t="s">
        <v>2998</v>
      </c>
      <c r="DC283" s="10" t="s">
        <v>106</v>
      </c>
      <c r="DE283" s="10" t="s">
        <v>3003</v>
      </c>
      <c r="DL283" s="10" t="s">
        <v>3273</v>
      </c>
      <c r="DM283" s="10">
        <v>90093425</v>
      </c>
      <c r="DN283" s="10" t="s">
        <v>2750</v>
      </c>
      <c r="DO283" s="10" t="s">
        <v>3274</v>
      </c>
      <c r="DQ283" s="10">
        <v>282</v>
      </c>
    </row>
    <row r="284" spans="1:121" x14ac:dyDescent="0.3">
      <c r="A284" s="10" t="s">
        <v>3275</v>
      </c>
      <c r="B284" s="10" t="s">
        <v>3276</v>
      </c>
      <c r="C284" s="10" t="s">
        <v>1907</v>
      </c>
      <c r="D284" s="10" t="s">
        <v>3143</v>
      </c>
      <c r="E284" s="10" t="s">
        <v>2401</v>
      </c>
      <c r="G284" s="10" t="s">
        <v>1907</v>
      </c>
      <c r="H284" s="10" t="s">
        <v>2404</v>
      </c>
      <c r="I284" s="10" t="s">
        <v>2528</v>
      </c>
      <c r="J284" s="10" t="s">
        <v>2528</v>
      </c>
      <c r="K284" s="10" t="s">
        <v>115</v>
      </c>
      <c r="M284" s="10" t="s">
        <v>136</v>
      </c>
      <c r="N284" s="10" t="s">
        <v>2998</v>
      </c>
      <c r="O284" s="10" t="s">
        <v>2998</v>
      </c>
      <c r="P284" s="10" t="s">
        <v>2998</v>
      </c>
      <c r="Q284" s="10" t="s">
        <v>2998</v>
      </c>
      <c r="R284" s="10" t="s">
        <v>2998</v>
      </c>
      <c r="S284" s="10" t="s">
        <v>2998</v>
      </c>
      <c r="T284" s="10" t="s">
        <v>2998</v>
      </c>
      <c r="U284" s="10" t="s">
        <v>2999</v>
      </c>
      <c r="V284" s="10" t="s">
        <v>2998</v>
      </c>
      <c r="W284" s="10" t="s">
        <v>2998</v>
      </c>
      <c r="X284" s="10" t="s">
        <v>2998</v>
      </c>
      <c r="Y284" s="10" t="s">
        <v>2998</v>
      </c>
      <c r="Z284" s="10" t="s">
        <v>2998</v>
      </c>
      <c r="AA284" s="10" t="s">
        <v>2998</v>
      </c>
      <c r="AB284" s="10" t="s">
        <v>2998</v>
      </c>
      <c r="AC284" s="10" t="s">
        <v>2998</v>
      </c>
      <c r="AD284" s="10" t="s">
        <v>2998</v>
      </c>
      <c r="AE284" s="10" t="s">
        <v>2998</v>
      </c>
      <c r="AF284" s="10" t="s">
        <v>2998</v>
      </c>
      <c r="AG284" s="10" t="s">
        <v>2998</v>
      </c>
      <c r="AH284" s="10" t="s">
        <v>2998</v>
      </c>
      <c r="AI284" s="10" t="s">
        <v>2998</v>
      </c>
      <c r="BE284" s="10" t="s">
        <v>106</v>
      </c>
      <c r="BG284" s="10" t="s">
        <v>3032</v>
      </c>
      <c r="DL284" s="10" t="s">
        <v>3277</v>
      </c>
      <c r="DM284" s="10">
        <v>90093431</v>
      </c>
      <c r="DN284" s="10" t="s">
        <v>2751</v>
      </c>
      <c r="DO284" s="10" t="s">
        <v>3278</v>
      </c>
      <c r="DQ284" s="10">
        <v>283</v>
      </c>
    </row>
    <row r="285" spans="1:121" x14ac:dyDescent="0.3">
      <c r="A285" s="10" t="s">
        <v>3279</v>
      </c>
      <c r="B285" s="10" t="s">
        <v>3280</v>
      </c>
      <c r="C285" s="10" t="s">
        <v>1907</v>
      </c>
      <c r="D285" s="10" t="s">
        <v>3143</v>
      </c>
      <c r="E285" s="10" t="s">
        <v>2401</v>
      </c>
      <c r="G285" s="10" t="s">
        <v>1907</v>
      </c>
      <c r="H285" s="10" t="s">
        <v>2404</v>
      </c>
      <c r="I285" s="10" t="s">
        <v>2528</v>
      </c>
      <c r="J285" s="10" t="s">
        <v>2528</v>
      </c>
      <c r="K285" s="10" t="s">
        <v>115</v>
      </c>
      <c r="M285" s="10" t="s">
        <v>118</v>
      </c>
      <c r="N285" s="10" t="s">
        <v>2998</v>
      </c>
      <c r="O285" s="10" t="s">
        <v>2998</v>
      </c>
      <c r="P285" s="10" t="s">
        <v>2998</v>
      </c>
      <c r="Q285" s="10" t="s">
        <v>2998</v>
      </c>
      <c r="R285" s="10" t="s">
        <v>2998</v>
      </c>
      <c r="S285" s="10" t="s">
        <v>2998</v>
      </c>
      <c r="T285" s="10" t="s">
        <v>2999</v>
      </c>
      <c r="U285" s="10" t="s">
        <v>2998</v>
      </c>
      <c r="V285" s="10" t="s">
        <v>2998</v>
      </c>
      <c r="W285" s="10" t="s">
        <v>2998</v>
      </c>
      <c r="X285" s="10" t="s">
        <v>2998</v>
      </c>
      <c r="Y285" s="10" t="s">
        <v>2998</v>
      </c>
      <c r="Z285" s="10" t="s">
        <v>2998</v>
      </c>
      <c r="AA285" s="10" t="s">
        <v>2998</v>
      </c>
      <c r="AB285" s="10" t="s">
        <v>2998</v>
      </c>
      <c r="AC285" s="10" t="s">
        <v>2998</v>
      </c>
      <c r="AD285" s="10" t="s">
        <v>2998</v>
      </c>
      <c r="AE285" s="10" t="s">
        <v>2998</v>
      </c>
      <c r="AF285" s="10" t="s">
        <v>2998</v>
      </c>
      <c r="AG285" s="10" t="s">
        <v>2998</v>
      </c>
      <c r="AH285" s="10" t="s">
        <v>2998</v>
      </c>
      <c r="AI285" s="10" t="s">
        <v>2998</v>
      </c>
      <c r="BB285" s="10" t="s">
        <v>106</v>
      </c>
      <c r="BD285" s="10" t="s">
        <v>3032</v>
      </c>
      <c r="DL285" s="10" t="s">
        <v>3281</v>
      </c>
      <c r="DM285" s="10">
        <v>90093435</v>
      </c>
      <c r="DN285" s="10" t="s">
        <v>2752</v>
      </c>
      <c r="DO285" s="10" t="s">
        <v>3282</v>
      </c>
      <c r="DQ285" s="10">
        <v>284</v>
      </c>
    </row>
    <row r="286" spans="1:121" x14ac:dyDescent="0.3">
      <c r="A286" s="10" t="s">
        <v>3283</v>
      </c>
      <c r="B286" s="10" t="s">
        <v>3284</v>
      </c>
      <c r="C286" s="10" t="s">
        <v>1907</v>
      </c>
      <c r="D286" s="10" t="s">
        <v>3143</v>
      </c>
      <c r="E286" s="10" t="s">
        <v>2401</v>
      </c>
      <c r="G286" s="10" t="s">
        <v>1907</v>
      </c>
      <c r="H286" s="10" t="s">
        <v>2404</v>
      </c>
      <c r="I286" s="10" t="s">
        <v>2528</v>
      </c>
      <c r="J286" s="10" t="s">
        <v>2528</v>
      </c>
      <c r="K286" s="10" t="s">
        <v>115</v>
      </c>
      <c r="M286" s="10" t="s">
        <v>121</v>
      </c>
      <c r="N286" s="10" t="s">
        <v>2998</v>
      </c>
      <c r="O286" s="10" t="s">
        <v>2999</v>
      </c>
      <c r="P286" s="10" t="s">
        <v>2998</v>
      </c>
      <c r="Q286" s="10" t="s">
        <v>2998</v>
      </c>
      <c r="R286" s="10" t="s">
        <v>2998</v>
      </c>
      <c r="S286" s="10" t="s">
        <v>2998</v>
      </c>
      <c r="T286" s="10" t="s">
        <v>2998</v>
      </c>
      <c r="U286" s="10" t="s">
        <v>2998</v>
      </c>
      <c r="V286" s="10" t="s">
        <v>2998</v>
      </c>
      <c r="W286" s="10" t="s">
        <v>2998</v>
      </c>
      <c r="X286" s="10" t="s">
        <v>2998</v>
      </c>
      <c r="Y286" s="10" t="s">
        <v>2998</v>
      </c>
      <c r="Z286" s="10" t="s">
        <v>2998</v>
      </c>
      <c r="AA286" s="10" t="s">
        <v>2998</v>
      </c>
      <c r="AB286" s="10" t="s">
        <v>2998</v>
      </c>
      <c r="AC286" s="10" t="s">
        <v>2998</v>
      </c>
      <c r="AD286" s="10" t="s">
        <v>2998</v>
      </c>
      <c r="AE286" s="10" t="s">
        <v>2998</v>
      </c>
      <c r="AF286" s="10" t="s">
        <v>2998</v>
      </c>
      <c r="AG286" s="10" t="s">
        <v>2998</v>
      </c>
      <c r="AH286" s="10" t="s">
        <v>2998</v>
      </c>
      <c r="AI286" s="10" t="s">
        <v>2998</v>
      </c>
      <c r="AM286" s="10" t="s">
        <v>106</v>
      </c>
      <c r="AO286" s="10" t="s">
        <v>3013</v>
      </c>
      <c r="DL286" s="10" t="s">
        <v>895</v>
      </c>
      <c r="DM286" s="10">
        <v>90093438</v>
      </c>
      <c r="DN286" s="10" t="s">
        <v>2753</v>
      </c>
      <c r="DO286" s="10" t="s">
        <v>3285</v>
      </c>
      <c r="DQ286" s="10">
        <v>285</v>
      </c>
    </row>
    <row r="287" spans="1:121" x14ac:dyDescent="0.3">
      <c r="A287" s="10" t="s">
        <v>3286</v>
      </c>
      <c r="B287" s="10" t="s">
        <v>3287</v>
      </c>
      <c r="C287" s="10" t="s">
        <v>1907</v>
      </c>
      <c r="D287" s="10" t="s">
        <v>3143</v>
      </c>
      <c r="E287" s="10" t="s">
        <v>2401</v>
      </c>
      <c r="G287" s="10" t="s">
        <v>1907</v>
      </c>
      <c r="H287" s="10" t="s">
        <v>2404</v>
      </c>
      <c r="I287" s="10" t="s">
        <v>2528</v>
      </c>
      <c r="J287" s="10" t="s">
        <v>2528</v>
      </c>
      <c r="K287" s="10" t="s">
        <v>115</v>
      </c>
      <c r="M287" s="10" t="s">
        <v>147</v>
      </c>
      <c r="N287" s="10" t="s">
        <v>2999</v>
      </c>
      <c r="O287" s="10" t="s">
        <v>2998</v>
      </c>
      <c r="P287" s="10" t="s">
        <v>2998</v>
      </c>
      <c r="Q287" s="10" t="s">
        <v>2998</v>
      </c>
      <c r="R287" s="10" t="s">
        <v>2998</v>
      </c>
      <c r="S287" s="10" t="s">
        <v>2998</v>
      </c>
      <c r="T287" s="10" t="s">
        <v>2998</v>
      </c>
      <c r="U287" s="10" t="s">
        <v>2998</v>
      </c>
      <c r="V287" s="10" t="s">
        <v>2998</v>
      </c>
      <c r="W287" s="10" t="s">
        <v>2998</v>
      </c>
      <c r="X287" s="10" t="s">
        <v>2998</v>
      </c>
      <c r="Y287" s="10" t="s">
        <v>2998</v>
      </c>
      <c r="Z287" s="10" t="s">
        <v>2998</v>
      </c>
      <c r="AA287" s="10" t="s">
        <v>2998</v>
      </c>
      <c r="AB287" s="10" t="s">
        <v>2998</v>
      </c>
      <c r="AC287" s="10" t="s">
        <v>2998</v>
      </c>
      <c r="AD287" s="10" t="s">
        <v>2998</v>
      </c>
      <c r="AE287" s="10" t="s">
        <v>2998</v>
      </c>
      <c r="AF287" s="10" t="s">
        <v>2998</v>
      </c>
      <c r="AG287" s="10" t="s">
        <v>2998</v>
      </c>
      <c r="AH287" s="10" t="s">
        <v>2998</v>
      </c>
      <c r="AI287" s="10" t="s">
        <v>2998</v>
      </c>
      <c r="AJ287" s="10" t="s">
        <v>106</v>
      </c>
      <c r="AL287" s="10" t="s">
        <v>3003</v>
      </c>
      <c r="DL287" s="10" t="s">
        <v>895</v>
      </c>
      <c r="DM287" s="10">
        <v>90093443</v>
      </c>
      <c r="DN287" s="10" t="s">
        <v>2754</v>
      </c>
      <c r="DO287" s="10" t="s">
        <v>3288</v>
      </c>
      <c r="DQ287" s="10">
        <v>286</v>
      </c>
    </row>
    <row r="288" spans="1:121" x14ac:dyDescent="0.3">
      <c r="A288" s="10" t="s">
        <v>3289</v>
      </c>
      <c r="B288" s="10" t="s">
        <v>3290</v>
      </c>
      <c r="C288" s="10" t="s">
        <v>1907</v>
      </c>
      <c r="D288" s="10" t="s">
        <v>3143</v>
      </c>
      <c r="E288" s="10" t="s">
        <v>2401</v>
      </c>
      <c r="G288" s="10" t="s">
        <v>1907</v>
      </c>
      <c r="H288" s="10" t="s">
        <v>2404</v>
      </c>
      <c r="I288" s="10" t="s">
        <v>2528</v>
      </c>
      <c r="J288" s="10" t="s">
        <v>2528</v>
      </c>
      <c r="K288" s="10" t="s">
        <v>115</v>
      </c>
      <c r="M288" s="10" t="s">
        <v>135</v>
      </c>
      <c r="N288" s="10" t="s">
        <v>2998</v>
      </c>
      <c r="O288" s="10" t="s">
        <v>2998</v>
      </c>
      <c r="P288" s="10" t="s">
        <v>2998</v>
      </c>
      <c r="Q288" s="10" t="s">
        <v>2998</v>
      </c>
      <c r="R288" s="10" t="s">
        <v>2998</v>
      </c>
      <c r="S288" s="10" t="s">
        <v>2998</v>
      </c>
      <c r="T288" s="10" t="s">
        <v>2998</v>
      </c>
      <c r="U288" s="10" t="s">
        <v>2998</v>
      </c>
      <c r="V288" s="10" t="s">
        <v>2998</v>
      </c>
      <c r="W288" s="10" t="s">
        <v>2998</v>
      </c>
      <c r="X288" s="10" t="s">
        <v>2998</v>
      </c>
      <c r="Y288" s="10" t="s">
        <v>2998</v>
      </c>
      <c r="Z288" s="10" t="s">
        <v>2998</v>
      </c>
      <c r="AA288" s="10" t="s">
        <v>2998</v>
      </c>
      <c r="AB288" s="10" t="s">
        <v>2998</v>
      </c>
      <c r="AC288" s="10" t="s">
        <v>2998</v>
      </c>
      <c r="AD288" s="10" t="s">
        <v>2998</v>
      </c>
      <c r="AE288" s="10" t="s">
        <v>2999</v>
      </c>
      <c r="AF288" s="10" t="s">
        <v>2998</v>
      </c>
      <c r="AG288" s="10" t="s">
        <v>2998</v>
      </c>
      <c r="AH288" s="10" t="s">
        <v>2998</v>
      </c>
      <c r="AI288" s="10" t="s">
        <v>2998</v>
      </c>
      <c r="CW288" s="10" t="s">
        <v>106</v>
      </c>
      <c r="CY288" s="10" t="s">
        <v>3052</v>
      </c>
      <c r="DL288" s="10" t="s">
        <v>3291</v>
      </c>
      <c r="DM288" s="10">
        <v>90093450</v>
      </c>
      <c r="DN288" s="10" t="s">
        <v>2755</v>
      </c>
      <c r="DO288" s="10" t="s">
        <v>3292</v>
      </c>
      <c r="DQ288" s="10">
        <v>287</v>
      </c>
    </row>
    <row r="289" spans="1:121" x14ac:dyDescent="0.3">
      <c r="A289" s="10" t="s">
        <v>3293</v>
      </c>
      <c r="B289" s="10" t="s">
        <v>3294</v>
      </c>
      <c r="C289" s="10" t="s">
        <v>1907</v>
      </c>
      <c r="D289" s="10" t="s">
        <v>3143</v>
      </c>
      <c r="E289" s="10" t="s">
        <v>2401</v>
      </c>
      <c r="G289" s="10" t="s">
        <v>1907</v>
      </c>
      <c r="H289" s="10" t="s">
        <v>2404</v>
      </c>
      <c r="I289" s="10" t="s">
        <v>2528</v>
      </c>
      <c r="J289" s="10" t="s">
        <v>2528</v>
      </c>
      <c r="K289" s="10" t="s">
        <v>115</v>
      </c>
      <c r="M289" s="10" t="s">
        <v>110</v>
      </c>
      <c r="N289" s="10" t="s">
        <v>2998</v>
      </c>
      <c r="O289" s="10" t="s">
        <v>2998</v>
      </c>
      <c r="P289" s="10" t="s">
        <v>2998</v>
      </c>
      <c r="Q289" s="10" t="s">
        <v>2998</v>
      </c>
      <c r="R289" s="10" t="s">
        <v>2998</v>
      </c>
      <c r="S289" s="10" t="s">
        <v>2998</v>
      </c>
      <c r="T289" s="10" t="s">
        <v>2998</v>
      </c>
      <c r="U289" s="10" t="s">
        <v>2998</v>
      </c>
      <c r="V289" s="10" t="s">
        <v>2998</v>
      </c>
      <c r="W289" s="10" t="s">
        <v>2998</v>
      </c>
      <c r="X289" s="10" t="s">
        <v>2998</v>
      </c>
      <c r="Y289" s="10" t="s">
        <v>2998</v>
      </c>
      <c r="Z289" s="10" t="s">
        <v>2998</v>
      </c>
      <c r="AA289" s="10" t="s">
        <v>2998</v>
      </c>
      <c r="AB289" s="10" t="s">
        <v>2998</v>
      </c>
      <c r="AC289" s="10" t="s">
        <v>2998</v>
      </c>
      <c r="AD289" s="10" t="s">
        <v>2998</v>
      </c>
      <c r="AE289" s="10" t="s">
        <v>2998</v>
      </c>
      <c r="AF289" s="10" t="s">
        <v>2998</v>
      </c>
      <c r="AG289" s="10" t="s">
        <v>2998</v>
      </c>
      <c r="AH289" s="10" t="s">
        <v>2999</v>
      </c>
      <c r="AI289" s="10" t="s">
        <v>2998</v>
      </c>
      <c r="DF289" s="10" t="s">
        <v>106</v>
      </c>
      <c r="DH289" s="10" t="s">
        <v>3000</v>
      </c>
      <c r="DL289" s="10" t="s">
        <v>895</v>
      </c>
      <c r="DM289" s="10">
        <v>90093463</v>
      </c>
      <c r="DN289" s="10" t="s">
        <v>2756</v>
      </c>
      <c r="DO289" s="10" t="s">
        <v>3295</v>
      </c>
      <c r="DQ289" s="10">
        <v>288</v>
      </c>
    </row>
    <row r="290" spans="1:121" x14ac:dyDescent="0.3">
      <c r="A290" s="10" t="s">
        <v>3296</v>
      </c>
      <c r="B290" s="10" t="s">
        <v>3297</v>
      </c>
      <c r="C290" s="10" t="s">
        <v>1907</v>
      </c>
      <c r="D290" s="10" t="s">
        <v>3143</v>
      </c>
      <c r="E290" s="10" t="s">
        <v>2401</v>
      </c>
      <c r="G290" s="10" t="s">
        <v>1907</v>
      </c>
      <c r="H290" s="10" t="s">
        <v>2404</v>
      </c>
      <c r="I290" s="10" t="s">
        <v>2528</v>
      </c>
      <c r="J290" s="10" t="s">
        <v>2528</v>
      </c>
      <c r="K290" s="10" t="s">
        <v>115</v>
      </c>
      <c r="M290" s="10" t="s">
        <v>112</v>
      </c>
      <c r="N290" s="10" t="s">
        <v>2998</v>
      </c>
      <c r="O290" s="10" t="s">
        <v>2998</v>
      </c>
      <c r="P290" s="10" t="s">
        <v>2998</v>
      </c>
      <c r="Q290" s="10" t="s">
        <v>2998</v>
      </c>
      <c r="R290" s="10" t="s">
        <v>2998</v>
      </c>
      <c r="S290" s="10" t="s">
        <v>2998</v>
      </c>
      <c r="T290" s="10" t="s">
        <v>2998</v>
      </c>
      <c r="U290" s="10" t="s">
        <v>2998</v>
      </c>
      <c r="V290" s="10" t="s">
        <v>2998</v>
      </c>
      <c r="W290" s="10" t="s">
        <v>2998</v>
      </c>
      <c r="X290" s="10" t="s">
        <v>2998</v>
      </c>
      <c r="Y290" s="10" t="s">
        <v>2998</v>
      </c>
      <c r="Z290" s="10" t="s">
        <v>2998</v>
      </c>
      <c r="AA290" s="10" t="s">
        <v>2998</v>
      </c>
      <c r="AB290" s="10" t="s">
        <v>2998</v>
      </c>
      <c r="AC290" s="10" t="s">
        <v>2998</v>
      </c>
      <c r="AD290" s="10" t="s">
        <v>2998</v>
      </c>
      <c r="AE290" s="10" t="s">
        <v>2998</v>
      </c>
      <c r="AF290" s="10" t="s">
        <v>2998</v>
      </c>
      <c r="AG290" s="10" t="s">
        <v>2998</v>
      </c>
      <c r="AH290" s="10" t="s">
        <v>2998</v>
      </c>
      <c r="AI290" s="10" t="s">
        <v>2999</v>
      </c>
      <c r="DI290" s="10" t="s">
        <v>106</v>
      </c>
      <c r="DK290" s="10" t="s">
        <v>3013</v>
      </c>
      <c r="DL290" s="10" t="s">
        <v>3298</v>
      </c>
      <c r="DM290" s="10">
        <v>90093472</v>
      </c>
      <c r="DN290" s="10" t="s">
        <v>2757</v>
      </c>
      <c r="DO290" s="10" t="s">
        <v>3299</v>
      </c>
      <c r="DQ290" s="10">
        <v>289</v>
      </c>
    </row>
    <row r="291" spans="1:121" x14ac:dyDescent="0.3">
      <c r="A291" s="10" t="s">
        <v>3300</v>
      </c>
      <c r="B291" s="10" t="s">
        <v>3301</v>
      </c>
      <c r="C291" s="10" t="s">
        <v>1907</v>
      </c>
      <c r="D291" s="10" t="s">
        <v>3143</v>
      </c>
      <c r="E291" s="10" t="s">
        <v>2401</v>
      </c>
      <c r="G291" s="10" t="s">
        <v>1907</v>
      </c>
      <c r="H291" s="10" t="s">
        <v>2404</v>
      </c>
      <c r="I291" s="10" t="s">
        <v>2528</v>
      </c>
      <c r="J291" s="10" t="s">
        <v>2528</v>
      </c>
      <c r="K291" s="10" t="s">
        <v>115</v>
      </c>
      <c r="M291" s="10" t="s">
        <v>135</v>
      </c>
      <c r="N291" s="10" t="s">
        <v>2998</v>
      </c>
      <c r="O291" s="10" t="s">
        <v>2998</v>
      </c>
      <c r="P291" s="10" t="s">
        <v>2998</v>
      </c>
      <c r="Q291" s="10" t="s">
        <v>2998</v>
      </c>
      <c r="R291" s="10" t="s">
        <v>2998</v>
      </c>
      <c r="S291" s="10" t="s">
        <v>2998</v>
      </c>
      <c r="T291" s="10" t="s">
        <v>2998</v>
      </c>
      <c r="U291" s="10" t="s">
        <v>2998</v>
      </c>
      <c r="V291" s="10" t="s">
        <v>2998</v>
      </c>
      <c r="W291" s="10" t="s">
        <v>2998</v>
      </c>
      <c r="X291" s="10" t="s">
        <v>2998</v>
      </c>
      <c r="Y291" s="10" t="s">
        <v>2998</v>
      </c>
      <c r="Z291" s="10" t="s">
        <v>2998</v>
      </c>
      <c r="AA291" s="10" t="s">
        <v>2998</v>
      </c>
      <c r="AB291" s="10" t="s">
        <v>2998</v>
      </c>
      <c r="AC291" s="10" t="s">
        <v>2998</v>
      </c>
      <c r="AD291" s="10" t="s">
        <v>2998</v>
      </c>
      <c r="AE291" s="10" t="s">
        <v>2999</v>
      </c>
      <c r="AF291" s="10" t="s">
        <v>2998</v>
      </c>
      <c r="AG291" s="10" t="s">
        <v>2998</v>
      </c>
      <c r="AH291" s="10" t="s">
        <v>2998</v>
      </c>
      <c r="AI291" s="10" t="s">
        <v>2998</v>
      </c>
      <c r="CW291" s="10" t="s">
        <v>106</v>
      </c>
      <c r="CY291" s="10" t="s">
        <v>3004</v>
      </c>
      <c r="DL291" s="10" t="s">
        <v>895</v>
      </c>
      <c r="DM291" s="10">
        <v>90093486</v>
      </c>
      <c r="DN291" s="10" t="s">
        <v>2758</v>
      </c>
      <c r="DO291" s="10" t="s">
        <v>3302</v>
      </c>
      <c r="DQ291" s="10">
        <v>290</v>
      </c>
    </row>
    <row r="292" spans="1:121" hidden="1" x14ac:dyDescent="0.3">
      <c r="A292" s="10" t="s">
        <v>1994</v>
      </c>
      <c r="B292" s="10" t="s">
        <v>1995</v>
      </c>
      <c r="C292" s="10" t="s">
        <v>1907</v>
      </c>
      <c r="D292" s="10" t="s">
        <v>3303</v>
      </c>
      <c r="E292" s="10" t="s">
        <v>237</v>
      </c>
      <c r="F292" s="10" t="s">
        <v>1996</v>
      </c>
      <c r="G292" s="10" t="s">
        <v>1907</v>
      </c>
      <c r="H292" s="10" t="s">
        <v>2405</v>
      </c>
      <c r="I292" s="10" t="s">
        <v>2426</v>
      </c>
      <c r="J292" s="10" t="s">
        <v>2426</v>
      </c>
      <c r="K292" s="10" t="s">
        <v>2426</v>
      </c>
      <c r="M292" s="10" t="s">
        <v>1997</v>
      </c>
      <c r="N292" s="10" t="s">
        <v>2998</v>
      </c>
      <c r="O292" s="10" t="s">
        <v>2998</v>
      </c>
      <c r="P292" s="10" t="s">
        <v>2998</v>
      </c>
      <c r="Q292" s="10" t="s">
        <v>2998</v>
      </c>
      <c r="R292" s="10" t="s">
        <v>2998</v>
      </c>
      <c r="S292" s="10" t="s">
        <v>2998</v>
      </c>
      <c r="T292" s="10" t="s">
        <v>2998</v>
      </c>
      <c r="U292" s="10" t="s">
        <v>2998</v>
      </c>
      <c r="V292" s="10" t="s">
        <v>2998</v>
      </c>
      <c r="W292" s="10" t="s">
        <v>2998</v>
      </c>
      <c r="X292" s="10" t="s">
        <v>2999</v>
      </c>
      <c r="Y292" s="10" t="s">
        <v>2998</v>
      </c>
      <c r="Z292" s="10" t="s">
        <v>2998</v>
      </c>
      <c r="AA292" s="10" t="s">
        <v>2999</v>
      </c>
      <c r="AB292" s="10" t="s">
        <v>2999</v>
      </c>
      <c r="AC292" s="10" t="s">
        <v>2998</v>
      </c>
      <c r="AD292" s="10" t="s">
        <v>2999</v>
      </c>
      <c r="AE292" s="10" t="s">
        <v>2999</v>
      </c>
      <c r="AF292" s="10" t="s">
        <v>2998</v>
      </c>
      <c r="AG292" s="10" t="s">
        <v>2998</v>
      </c>
      <c r="AH292" s="10" t="s">
        <v>2998</v>
      </c>
      <c r="AI292" s="10" t="s">
        <v>2998</v>
      </c>
      <c r="BR292" s="10" t="s">
        <v>422</v>
      </c>
      <c r="BV292" s="10" t="s">
        <v>3000</v>
      </c>
      <c r="CJ292" s="10" t="s">
        <v>106</v>
      </c>
      <c r="CL292" s="10" t="s">
        <v>3018</v>
      </c>
      <c r="CM292" s="10" t="s">
        <v>422</v>
      </c>
      <c r="CQ292" s="10" t="s">
        <v>3000</v>
      </c>
      <c r="CR292" s="10" t="s">
        <v>422</v>
      </c>
      <c r="CV292" s="10" t="s">
        <v>3000</v>
      </c>
      <c r="CW292" s="10" t="s">
        <v>106</v>
      </c>
      <c r="CY292" s="10" t="s">
        <v>3004</v>
      </c>
      <c r="DM292" s="10">
        <v>90094389</v>
      </c>
      <c r="DN292" s="10" t="s">
        <v>1993</v>
      </c>
      <c r="DO292" s="10" t="s">
        <v>1998</v>
      </c>
      <c r="DQ292" s="10">
        <v>291</v>
      </c>
    </row>
    <row r="293" spans="1:121" hidden="1" x14ac:dyDescent="0.3">
      <c r="A293" s="10" t="s">
        <v>2000</v>
      </c>
      <c r="B293" s="10" t="s">
        <v>2001</v>
      </c>
      <c r="C293" s="10" t="s">
        <v>1907</v>
      </c>
      <c r="D293" s="10" t="s">
        <v>3303</v>
      </c>
      <c r="E293" s="10" t="s">
        <v>237</v>
      </c>
      <c r="F293" s="10" t="s">
        <v>1996</v>
      </c>
      <c r="G293" s="10" t="s">
        <v>1907</v>
      </c>
      <c r="H293" s="10" t="s">
        <v>2405</v>
      </c>
      <c r="I293" s="10" t="s">
        <v>2426</v>
      </c>
      <c r="J293" s="10" t="s">
        <v>2426</v>
      </c>
      <c r="K293" s="10" t="s">
        <v>2426</v>
      </c>
      <c r="M293" s="10" t="s">
        <v>758</v>
      </c>
      <c r="N293" s="10" t="s">
        <v>2998</v>
      </c>
      <c r="O293" s="10" t="s">
        <v>2998</v>
      </c>
      <c r="P293" s="10" t="s">
        <v>2998</v>
      </c>
      <c r="Q293" s="10" t="s">
        <v>2998</v>
      </c>
      <c r="R293" s="10" t="s">
        <v>2998</v>
      </c>
      <c r="S293" s="10" t="s">
        <v>2998</v>
      </c>
      <c r="T293" s="10" t="s">
        <v>2998</v>
      </c>
      <c r="U293" s="10" t="s">
        <v>2998</v>
      </c>
      <c r="V293" s="10" t="s">
        <v>2999</v>
      </c>
      <c r="W293" s="10" t="s">
        <v>2999</v>
      </c>
      <c r="X293" s="10" t="s">
        <v>2998</v>
      </c>
      <c r="Y293" s="10" t="s">
        <v>2998</v>
      </c>
      <c r="Z293" s="10" t="s">
        <v>2998</v>
      </c>
      <c r="AA293" s="10" t="s">
        <v>2998</v>
      </c>
      <c r="AB293" s="10" t="s">
        <v>2998</v>
      </c>
      <c r="AC293" s="10" t="s">
        <v>2998</v>
      </c>
      <c r="AD293" s="10" t="s">
        <v>2998</v>
      </c>
      <c r="AE293" s="10" t="s">
        <v>2998</v>
      </c>
      <c r="AF293" s="10" t="s">
        <v>2998</v>
      </c>
      <c r="AG293" s="10" t="s">
        <v>2998</v>
      </c>
      <c r="AH293" s="10" t="s">
        <v>2998</v>
      </c>
      <c r="AI293" s="10" t="s">
        <v>2998</v>
      </c>
      <c r="BH293" s="10" t="s">
        <v>422</v>
      </c>
      <c r="BL293" s="10" t="s">
        <v>3024</v>
      </c>
      <c r="BM293" s="10" t="s">
        <v>422</v>
      </c>
      <c r="BQ293" s="10" t="s">
        <v>3003</v>
      </c>
      <c r="DM293" s="10">
        <v>90094409</v>
      </c>
      <c r="DN293" s="10" t="s">
        <v>1999</v>
      </c>
      <c r="DO293" s="10" t="s">
        <v>2002</v>
      </c>
      <c r="DQ293" s="10">
        <v>292</v>
      </c>
    </row>
    <row r="294" spans="1:121" hidden="1" x14ac:dyDescent="0.3">
      <c r="A294" s="10" t="s">
        <v>2004</v>
      </c>
      <c r="B294" s="10" t="s">
        <v>2005</v>
      </c>
      <c r="C294" s="10" t="s">
        <v>1907</v>
      </c>
      <c r="D294" s="10" t="s">
        <v>3303</v>
      </c>
      <c r="E294" s="10" t="s">
        <v>237</v>
      </c>
      <c r="F294" s="10" t="s">
        <v>1996</v>
      </c>
      <c r="G294" s="10" t="s">
        <v>1907</v>
      </c>
      <c r="H294" s="10" t="s">
        <v>2405</v>
      </c>
      <c r="I294" s="10" t="s">
        <v>2426</v>
      </c>
      <c r="J294" s="10" t="s">
        <v>2426</v>
      </c>
      <c r="K294" s="10" t="s">
        <v>2426</v>
      </c>
      <c r="M294" s="10" t="s">
        <v>2006</v>
      </c>
      <c r="N294" s="10" t="s">
        <v>2998</v>
      </c>
      <c r="O294" s="10" t="s">
        <v>2999</v>
      </c>
      <c r="P294" s="10" t="s">
        <v>2998</v>
      </c>
      <c r="Q294" s="10" t="s">
        <v>2998</v>
      </c>
      <c r="R294" s="10" t="s">
        <v>2998</v>
      </c>
      <c r="S294" s="10" t="s">
        <v>2998</v>
      </c>
      <c r="T294" s="10" t="s">
        <v>2998</v>
      </c>
      <c r="U294" s="10" t="s">
        <v>2998</v>
      </c>
      <c r="V294" s="10" t="s">
        <v>2998</v>
      </c>
      <c r="W294" s="10" t="s">
        <v>2998</v>
      </c>
      <c r="X294" s="10" t="s">
        <v>2999</v>
      </c>
      <c r="Y294" s="10" t="s">
        <v>2999</v>
      </c>
      <c r="Z294" s="10" t="s">
        <v>2998</v>
      </c>
      <c r="AA294" s="10" t="s">
        <v>2999</v>
      </c>
      <c r="AB294" s="10" t="s">
        <v>2999</v>
      </c>
      <c r="AC294" s="10" t="s">
        <v>2998</v>
      </c>
      <c r="AD294" s="10" t="s">
        <v>2999</v>
      </c>
      <c r="AE294" s="10" t="s">
        <v>2999</v>
      </c>
      <c r="AF294" s="10" t="s">
        <v>2998</v>
      </c>
      <c r="AG294" s="10" t="s">
        <v>2998</v>
      </c>
      <c r="AH294" s="10" t="s">
        <v>2998</v>
      </c>
      <c r="AI294" s="10" t="s">
        <v>2998</v>
      </c>
      <c r="AM294" s="10" t="s">
        <v>106</v>
      </c>
      <c r="AO294" s="10" t="s">
        <v>3039</v>
      </c>
      <c r="BR294" s="10" t="s">
        <v>422</v>
      </c>
      <c r="BV294" s="10" t="s">
        <v>3009</v>
      </c>
      <c r="BZ294" s="10" t="s">
        <v>422</v>
      </c>
      <c r="CD294" s="10" t="s">
        <v>3000</v>
      </c>
      <c r="CJ294" s="10" t="s">
        <v>106</v>
      </c>
      <c r="CL294" s="10" t="s">
        <v>3018</v>
      </c>
      <c r="CM294" s="10" t="s">
        <v>422</v>
      </c>
      <c r="CQ294" s="10" t="s">
        <v>3304</v>
      </c>
      <c r="CR294" s="10" t="s">
        <v>422</v>
      </c>
      <c r="CV294" s="10" t="s">
        <v>3000</v>
      </c>
      <c r="CW294" s="10" t="s">
        <v>106</v>
      </c>
      <c r="CY294" s="10" t="s">
        <v>3009</v>
      </c>
      <c r="DL294" s="10" t="s">
        <v>2007</v>
      </c>
      <c r="DM294" s="10">
        <v>90094420</v>
      </c>
      <c r="DN294" s="10" t="s">
        <v>2003</v>
      </c>
      <c r="DO294" s="10" t="s">
        <v>2008</v>
      </c>
      <c r="DQ294" s="10">
        <v>293</v>
      </c>
    </row>
    <row r="295" spans="1:121" hidden="1" x14ac:dyDescent="0.3">
      <c r="A295" s="10" t="s">
        <v>2010</v>
      </c>
      <c r="B295" s="10" t="s">
        <v>2011</v>
      </c>
      <c r="C295" s="10" t="s">
        <v>1907</v>
      </c>
      <c r="D295" s="10" t="s">
        <v>3303</v>
      </c>
      <c r="E295" s="10" t="s">
        <v>237</v>
      </c>
      <c r="F295" s="10" t="s">
        <v>1996</v>
      </c>
      <c r="G295" s="10" t="s">
        <v>1907</v>
      </c>
      <c r="H295" s="10" t="s">
        <v>2405</v>
      </c>
      <c r="I295" s="10" t="s">
        <v>2426</v>
      </c>
      <c r="J295" s="10" t="s">
        <v>2426</v>
      </c>
      <c r="K295" s="10" t="s">
        <v>2426</v>
      </c>
      <c r="M295" s="10" t="s">
        <v>2012</v>
      </c>
      <c r="N295" s="10" t="s">
        <v>2998</v>
      </c>
      <c r="O295" s="10" t="s">
        <v>2999</v>
      </c>
      <c r="P295" s="10" t="s">
        <v>2998</v>
      </c>
      <c r="Q295" s="10" t="s">
        <v>2998</v>
      </c>
      <c r="R295" s="10" t="s">
        <v>2998</v>
      </c>
      <c r="S295" s="10" t="s">
        <v>2998</v>
      </c>
      <c r="T295" s="10" t="s">
        <v>2998</v>
      </c>
      <c r="U295" s="10" t="s">
        <v>2998</v>
      </c>
      <c r="V295" s="10" t="s">
        <v>2998</v>
      </c>
      <c r="W295" s="10" t="s">
        <v>2998</v>
      </c>
      <c r="X295" s="10" t="s">
        <v>2999</v>
      </c>
      <c r="Y295" s="10" t="s">
        <v>2998</v>
      </c>
      <c r="Z295" s="10" t="s">
        <v>2998</v>
      </c>
      <c r="AA295" s="10" t="s">
        <v>2998</v>
      </c>
      <c r="AB295" s="10" t="s">
        <v>2999</v>
      </c>
      <c r="AC295" s="10" t="s">
        <v>2998</v>
      </c>
      <c r="AD295" s="10" t="s">
        <v>2999</v>
      </c>
      <c r="AE295" s="10" t="s">
        <v>2999</v>
      </c>
      <c r="AF295" s="10" t="s">
        <v>2998</v>
      </c>
      <c r="AG295" s="10" t="s">
        <v>2998</v>
      </c>
      <c r="AH295" s="10" t="s">
        <v>2998</v>
      </c>
      <c r="AI295" s="10" t="s">
        <v>2998</v>
      </c>
      <c r="AM295" s="10" t="s">
        <v>416</v>
      </c>
      <c r="AN295" s="10" t="s">
        <v>3305</v>
      </c>
      <c r="AO295" s="10" t="s">
        <v>3015</v>
      </c>
      <c r="BR295" s="10" t="s">
        <v>422</v>
      </c>
      <c r="BV295" s="10" t="s">
        <v>3000</v>
      </c>
      <c r="CJ295" s="10" t="s">
        <v>106</v>
      </c>
      <c r="CL295" s="10" t="s">
        <v>3018</v>
      </c>
      <c r="CR295" s="10" t="s">
        <v>422</v>
      </c>
      <c r="CV295" s="10" t="s">
        <v>3000</v>
      </c>
      <c r="CW295" s="10" t="s">
        <v>106</v>
      </c>
      <c r="CY295" s="10" t="s">
        <v>3006</v>
      </c>
      <c r="DM295" s="10">
        <v>90094426</v>
      </c>
      <c r="DN295" s="10" t="s">
        <v>2009</v>
      </c>
      <c r="DO295" s="10" t="s">
        <v>2013</v>
      </c>
      <c r="DQ295" s="10">
        <v>294</v>
      </c>
    </row>
    <row r="296" spans="1:121" hidden="1" x14ac:dyDescent="0.3">
      <c r="A296" s="10" t="s">
        <v>2015</v>
      </c>
      <c r="B296" s="10" t="s">
        <v>2016</v>
      </c>
      <c r="C296" s="10" t="s">
        <v>1907</v>
      </c>
      <c r="D296" s="10" t="s">
        <v>3303</v>
      </c>
      <c r="E296" s="10" t="s">
        <v>237</v>
      </c>
      <c r="F296" s="10" t="s">
        <v>1996</v>
      </c>
      <c r="G296" s="10" t="s">
        <v>1907</v>
      </c>
      <c r="H296" s="10" t="s">
        <v>2405</v>
      </c>
      <c r="I296" s="10" t="s">
        <v>2426</v>
      </c>
      <c r="J296" s="10" t="s">
        <v>2426</v>
      </c>
      <c r="K296" s="10" t="s">
        <v>2426</v>
      </c>
      <c r="M296" s="10" t="s">
        <v>111</v>
      </c>
      <c r="N296" s="10" t="s">
        <v>2998</v>
      </c>
      <c r="O296" s="10" t="s">
        <v>2998</v>
      </c>
      <c r="P296" s="10" t="s">
        <v>2998</v>
      </c>
      <c r="Q296" s="10" t="s">
        <v>2998</v>
      </c>
      <c r="R296" s="10" t="s">
        <v>2998</v>
      </c>
      <c r="S296" s="10" t="s">
        <v>2998</v>
      </c>
      <c r="T296" s="10" t="s">
        <v>2998</v>
      </c>
      <c r="U296" s="10" t="s">
        <v>2998</v>
      </c>
      <c r="V296" s="10" t="s">
        <v>2998</v>
      </c>
      <c r="W296" s="10" t="s">
        <v>2998</v>
      </c>
      <c r="X296" s="10" t="s">
        <v>2998</v>
      </c>
      <c r="Y296" s="10" t="s">
        <v>2998</v>
      </c>
      <c r="Z296" s="10" t="s">
        <v>2998</v>
      </c>
      <c r="AA296" s="10" t="s">
        <v>2998</v>
      </c>
      <c r="AB296" s="10" t="s">
        <v>2998</v>
      </c>
      <c r="AC296" s="10" t="s">
        <v>2999</v>
      </c>
      <c r="AD296" s="10" t="s">
        <v>2998</v>
      </c>
      <c r="AE296" s="10" t="s">
        <v>2998</v>
      </c>
      <c r="AF296" s="10" t="s">
        <v>2998</v>
      </c>
      <c r="AG296" s="10" t="s">
        <v>2998</v>
      </c>
      <c r="AH296" s="10" t="s">
        <v>2998</v>
      </c>
      <c r="AI296" s="10" t="s">
        <v>2998</v>
      </c>
      <c r="BW296" s="10" t="s">
        <v>106</v>
      </c>
      <c r="BY296" s="10" t="s">
        <v>3065</v>
      </c>
      <c r="DM296" s="10">
        <v>90094435</v>
      </c>
      <c r="DN296" s="10" t="s">
        <v>2014</v>
      </c>
      <c r="DO296" s="10" t="s">
        <v>2017</v>
      </c>
      <c r="DQ296" s="10">
        <v>295</v>
      </c>
    </row>
    <row r="297" spans="1:121" hidden="1" x14ac:dyDescent="0.3">
      <c r="A297" s="10" t="s">
        <v>2019</v>
      </c>
      <c r="B297" s="10" t="s">
        <v>2020</v>
      </c>
      <c r="C297" s="10" t="s">
        <v>1907</v>
      </c>
      <c r="D297" s="10" t="s">
        <v>3303</v>
      </c>
      <c r="E297" s="10" t="s">
        <v>237</v>
      </c>
      <c r="F297" s="10" t="s">
        <v>1996</v>
      </c>
      <c r="G297" s="10" t="s">
        <v>1907</v>
      </c>
      <c r="H297" s="10" t="s">
        <v>2405</v>
      </c>
      <c r="I297" s="10" t="s">
        <v>2426</v>
      </c>
      <c r="J297" s="10" t="s">
        <v>2426</v>
      </c>
      <c r="K297" s="10" t="s">
        <v>2426</v>
      </c>
      <c r="M297" s="10" t="s">
        <v>2021</v>
      </c>
      <c r="N297" s="10" t="s">
        <v>2998</v>
      </c>
      <c r="O297" s="10" t="s">
        <v>2998</v>
      </c>
      <c r="P297" s="10" t="s">
        <v>2999</v>
      </c>
      <c r="Q297" s="10" t="s">
        <v>2999</v>
      </c>
      <c r="R297" s="10" t="s">
        <v>2999</v>
      </c>
      <c r="S297" s="10" t="s">
        <v>2998</v>
      </c>
      <c r="T297" s="10" t="s">
        <v>2998</v>
      </c>
      <c r="U297" s="10" t="s">
        <v>2998</v>
      </c>
      <c r="V297" s="10" t="s">
        <v>2998</v>
      </c>
      <c r="W297" s="10" t="s">
        <v>2998</v>
      </c>
      <c r="X297" s="10" t="s">
        <v>2998</v>
      </c>
      <c r="Y297" s="10" t="s">
        <v>2998</v>
      </c>
      <c r="Z297" s="10" t="s">
        <v>2998</v>
      </c>
      <c r="AA297" s="10" t="s">
        <v>2998</v>
      </c>
      <c r="AB297" s="10" t="s">
        <v>2998</v>
      </c>
      <c r="AC297" s="10" t="s">
        <v>2998</v>
      </c>
      <c r="AD297" s="10" t="s">
        <v>2998</v>
      </c>
      <c r="AE297" s="10" t="s">
        <v>2998</v>
      </c>
      <c r="AF297" s="10" t="s">
        <v>2998</v>
      </c>
      <c r="AG297" s="10" t="s">
        <v>2999</v>
      </c>
      <c r="AH297" s="10" t="s">
        <v>2998</v>
      </c>
      <c r="AI297" s="10" t="s">
        <v>2998</v>
      </c>
      <c r="AP297" s="10" t="s">
        <v>106</v>
      </c>
      <c r="AR297" s="10" t="s">
        <v>3062</v>
      </c>
      <c r="AS297" s="10" t="s">
        <v>106</v>
      </c>
      <c r="AU297" s="10" t="s">
        <v>3053</v>
      </c>
      <c r="AV297" s="10" t="s">
        <v>106</v>
      </c>
      <c r="AX297" s="10" t="s">
        <v>3024</v>
      </c>
      <c r="DC297" s="10" t="s">
        <v>106</v>
      </c>
      <c r="DE297" s="10" t="s">
        <v>3016</v>
      </c>
      <c r="DM297" s="10">
        <v>90094441</v>
      </c>
      <c r="DN297" s="10" t="s">
        <v>2018</v>
      </c>
      <c r="DO297" s="10" t="s">
        <v>2022</v>
      </c>
      <c r="DQ297" s="10">
        <v>296</v>
      </c>
    </row>
    <row r="298" spans="1:121" hidden="1" x14ac:dyDescent="0.3">
      <c r="A298" s="10" t="s">
        <v>2024</v>
      </c>
      <c r="B298" s="10" t="s">
        <v>2025</v>
      </c>
      <c r="C298" s="10" t="s">
        <v>1907</v>
      </c>
      <c r="D298" s="10" t="s">
        <v>3303</v>
      </c>
      <c r="E298" s="10" t="s">
        <v>237</v>
      </c>
      <c r="F298" s="10" t="s">
        <v>1996</v>
      </c>
      <c r="G298" s="10" t="s">
        <v>1907</v>
      </c>
      <c r="H298" s="10" t="s">
        <v>2405</v>
      </c>
      <c r="I298" s="10" t="s">
        <v>2426</v>
      </c>
      <c r="J298" s="10" t="s">
        <v>2426</v>
      </c>
      <c r="K298" s="10" t="s">
        <v>2426</v>
      </c>
      <c r="M298" s="10" t="s">
        <v>2026</v>
      </c>
      <c r="N298" s="10" t="s">
        <v>2998</v>
      </c>
      <c r="O298" s="10" t="s">
        <v>2999</v>
      </c>
      <c r="P298" s="10" t="s">
        <v>2999</v>
      </c>
      <c r="Q298" s="10" t="s">
        <v>2998</v>
      </c>
      <c r="R298" s="10" t="s">
        <v>2998</v>
      </c>
      <c r="S298" s="10" t="s">
        <v>2998</v>
      </c>
      <c r="T298" s="10" t="s">
        <v>2999</v>
      </c>
      <c r="U298" s="10" t="s">
        <v>2999</v>
      </c>
      <c r="V298" s="10" t="s">
        <v>2998</v>
      </c>
      <c r="W298" s="10" t="s">
        <v>2998</v>
      </c>
      <c r="X298" s="10" t="s">
        <v>2998</v>
      </c>
      <c r="Y298" s="10" t="s">
        <v>2998</v>
      </c>
      <c r="Z298" s="10" t="s">
        <v>2998</v>
      </c>
      <c r="AA298" s="10" t="s">
        <v>2998</v>
      </c>
      <c r="AB298" s="10" t="s">
        <v>2998</v>
      </c>
      <c r="AC298" s="10" t="s">
        <v>2998</v>
      </c>
      <c r="AD298" s="10" t="s">
        <v>2998</v>
      </c>
      <c r="AE298" s="10" t="s">
        <v>2998</v>
      </c>
      <c r="AF298" s="10" t="s">
        <v>2999</v>
      </c>
      <c r="AG298" s="10" t="s">
        <v>2999</v>
      </c>
      <c r="AH298" s="10" t="s">
        <v>2998</v>
      </c>
      <c r="AI298" s="10" t="s">
        <v>2998</v>
      </c>
      <c r="AM298" s="10" t="s">
        <v>106</v>
      </c>
      <c r="AO298" s="10" t="s">
        <v>3003</v>
      </c>
      <c r="AP298" s="10" t="s">
        <v>106</v>
      </c>
      <c r="AR298" s="10" t="s">
        <v>3058</v>
      </c>
      <c r="BB298" s="10" t="s">
        <v>416</v>
      </c>
      <c r="BC298" s="10" t="s">
        <v>3076</v>
      </c>
      <c r="BD298" s="10" t="s">
        <v>3089</v>
      </c>
      <c r="BE298" s="10" t="s">
        <v>106</v>
      </c>
      <c r="BG298" s="10" t="s">
        <v>3065</v>
      </c>
      <c r="CZ298" s="10" t="s">
        <v>106</v>
      </c>
      <c r="DB298" s="10" t="s">
        <v>3039</v>
      </c>
      <c r="DC298" s="10" t="s">
        <v>106</v>
      </c>
      <c r="DE298" s="10" t="s">
        <v>3012</v>
      </c>
      <c r="DM298" s="10">
        <v>90094444</v>
      </c>
      <c r="DN298" s="10" t="s">
        <v>2023</v>
      </c>
      <c r="DO298" s="10" t="s">
        <v>2027</v>
      </c>
      <c r="DQ298" s="10">
        <v>297</v>
      </c>
    </row>
    <row r="299" spans="1:121" hidden="1" x14ac:dyDescent="0.3">
      <c r="A299" s="10" t="s">
        <v>2029</v>
      </c>
      <c r="B299" s="10" t="s">
        <v>2030</v>
      </c>
      <c r="C299" s="10" t="s">
        <v>1907</v>
      </c>
      <c r="D299" s="10" t="s">
        <v>3303</v>
      </c>
      <c r="E299" s="10" t="s">
        <v>237</v>
      </c>
      <c r="F299" s="10" t="s">
        <v>1996</v>
      </c>
      <c r="G299" s="10" t="s">
        <v>1907</v>
      </c>
      <c r="H299" s="10" t="s">
        <v>2405</v>
      </c>
      <c r="I299" s="10" t="s">
        <v>2426</v>
      </c>
      <c r="J299" s="10" t="s">
        <v>2426</v>
      </c>
      <c r="K299" s="10" t="s">
        <v>2426</v>
      </c>
      <c r="M299" s="10" t="s">
        <v>2031</v>
      </c>
      <c r="N299" s="10" t="s">
        <v>2998</v>
      </c>
      <c r="O299" s="10" t="s">
        <v>2998</v>
      </c>
      <c r="P299" s="10" t="s">
        <v>2999</v>
      </c>
      <c r="Q299" s="10" t="s">
        <v>2999</v>
      </c>
      <c r="R299" s="10" t="s">
        <v>2998</v>
      </c>
      <c r="S299" s="10" t="s">
        <v>2998</v>
      </c>
      <c r="T299" s="10" t="s">
        <v>2998</v>
      </c>
      <c r="U299" s="10" t="s">
        <v>2998</v>
      </c>
      <c r="V299" s="10" t="s">
        <v>2998</v>
      </c>
      <c r="W299" s="10" t="s">
        <v>2998</v>
      </c>
      <c r="X299" s="10" t="s">
        <v>2998</v>
      </c>
      <c r="Y299" s="10" t="s">
        <v>2998</v>
      </c>
      <c r="Z299" s="10" t="s">
        <v>2998</v>
      </c>
      <c r="AA299" s="10" t="s">
        <v>2999</v>
      </c>
      <c r="AB299" s="10" t="s">
        <v>2999</v>
      </c>
      <c r="AC299" s="10" t="s">
        <v>2998</v>
      </c>
      <c r="AD299" s="10" t="s">
        <v>2998</v>
      </c>
      <c r="AE299" s="10" t="s">
        <v>2998</v>
      </c>
      <c r="AF299" s="10" t="s">
        <v>2998</v>
      </c>
      <c r="AG299" s="10" t="s">
        <v>2998</v>
      </c>
      <c r="AH299" s="10" t="s">
        <v>2998</v>
      </c>
      <c r="AI299" s="10" t="s">
        <v>2998</v>
      </c>
      <c r="AP299" s="10" t="s">
        <v>106</v>
      </c>
      <c r="AR299" s="10" t="s">
        <v>3025</v>
      </c>
      <c r="AS299" s="10" t="s">
        <v>106</v>
      </c>
      <c r="AU299" s="10" t="s">
        <v>3056</v>
      </c>
      <c r="CM299" s="10" t="s">
        <v>422</v>
      </c>
      <c r="CQ299" s="10" t="s">
        <v>3009</v>
      </c>
      <c r="CR299" s="10" t="s">
        <v>422</v>
      </c>
      <c r="CV299" s="10" t="s">
        <v>3001</v>
      </c>
      <c r="DM299" s="10">
        <v>90094445</v>
      </c>
      <c r="DN299" s="10" t="s">
        <v>2028</v>
      </c>
      <c r="DO299" s="10" t="s">
        <v>2032</v>
      </c>
      <c r="DQ299" s="10">
        <v>298</v>
      </c>
    </row>
    <row r="300" spans="1:121" hidden="1" x14ac:dyDescent="0.3">
      <c r="A300" s="10" t="s">
        <v>2034</v>
      </c>
      <c r="B300" s="10" t="s">
        <v>2035</v>
      </c>
      <c r="C300" s="10" t="s">
        <v>1907</v>
      </c>
      <c r="D300" s="10" t="s">
        <v>3303</v>
      </c>
      <c r="E300" s="10" t="s">
        <v>237</v>
      </c>
      <c r="F300" s="10" t="s">
        <v>1996</v>
      </c>
      <c r="G300" s="10" t="s">
        <v>1907</v>
      </c>
      <c r="H300" s="10" t="s">
        <v>2405</v>
      </c>
      <c r="I300" s="10" t="s">
        <v>2426</v>
      </c>
      <c r="J300" s="10" t="s">
        <v>2426</v>
      </c>
      <c r="K300" s="10" t="s">
        <v>2426</v>
      </c>
      <c r="M300" s="10" t="s">
        <v>2036</v>
      </c>
      <c r="N300" s="10" t="s">
        <v>2998</v>
      </c>
      <c r="O300" s="10" t="s">
        <v>2998</v>
      </c>
      <c r="P300" s="10" t="s">
        <v>2999</v>
      </c>
      <c r="Q300" s="10" t="s">
        <v>2999</v>
      </c>
      <c r="R300" s="10" t="s">
        <v>2998</v>
      </c>
      <c r="S300" s="10" t="s">
        <v>2999</v>
      </c>
      <c r="T300" s="10" t="s">
        <v>2998</v>
      </c>
      <c r="U300" s="10" t="s">
        <v>2998</v>
      </c>
      <c r="V300" s="10" t="s">
        <v>2998</v>
      </c>
      <c r="W300" s="10" t="s">
        <v>2998</v>
      </c>
      <c r="X300" s="10" t="s">
        <v>2998</v>
      </c>
      <c r="Y300" s="10" t="s">
        <v>2998</v>
      </c>
      <c r="Z300" s="10" t="s">
        <v>2998</v>
      </c>
      <c r="AA300" s="10" t="s">
        <v>2998</v>
      </c>
      <c r="AB300" s="10" t="s">
        <v>2998</v>
      </c>
      <c r="AC300" s="10" t="s">
        <v>2998</v>
      </c>
      <c r="AD300" s="10" t="s">
        <v>2998</v>
      </c>
      <c r="AE300" s="10" t="s">
        <v>2999</v>
      </c>
      <c r="AF300" s="10" t="s">
        <v>2998</v>
      </c>
      <c r="AG300" s="10" t="s">
        <v>2999</v>
      </c>
      <c r="AH300" s="10" t="s">
        <v>2998</v>
      </c>
      <c r="AI300" s="10" t="s">
        <v>2998</v>
      </c>
      <c r="AP300" s="10" t="s">
        <v>106</v>
      </c>
      <c r="AR300" s="10" t="s">
        <v>3062</v>
      </c>
      <c r="AS300" s="10" t="s">
        <v>106</v>
      </c>
      <c r="AU300" s="10" t="s">
        <v>3061</v>
      </c>
      <c r="AY300" s="10" t="s">
        <v>106</v>
      </c>
      <c r="BA300" s="10" t="s">
        <v>3193</v>
      </c>
      <c r="CW300" s="10" t="s">
        <v>106</v>
      </c>
      <c r="CY300" s="10" t="s">
        <v>3006</v>
      </c>
      <c r="DC300" s="10" t="s">
        <v>106</v>
      </c>
      <c r="DE300" s="10" t="s">
        <v>3012</v>
      </c>
      <c r="DM300" s="10">
        <v>90094446</v>
      </c>
      <c r="DN300" s="10" t="s">
        <v>2033</v>
      </c>
      <c r="DO300" s="10" t="s">
        <v>2037</v>
      </c>
      <c r="DQ300" s="10">
        <v>299</v>
      </c>
    </row>
    <row r="301" spans="1:121" hidden="1" x14ac:dyDescent="0.3">
      <c r="A301" s="10" t="s">
        <v>2039</v>
      </c>
      <c r="B301" s="10" t="s">
        <v>2040</v>
      </c>
      <c r="C301" s="10" t="s">
        <v>1907</v>
      </c>
      <c r="D301" s="10" t="s">
        <v>3303</v>
      </c>
      <c r="E301" s="10" t="s">
        <v>237</v>
      </c>
      <c r="F301" s="10" t="s">
        <v>1996</v>
      </c>
      <c r="G301" s="10" t="s">
        <v>1907</v>
      </c>
      <c r="H301" s="10" t="s">
        <v>2405</v>
      </c>
      <c r="I301" s="10" t="s">
        <v>2426</v>
      </c>
      <c r="J301" s="10" t="s">
        <v>2426</v>
      </c>
      <c r="K301" s="10" t="s">
        <v>2426</v>
      </c>
      <c r="M301" s="10" t="s">
        <v>2041</v>
      </c>
      <c r="N301" s="10" t="s">
        <v>2998</v>
      </c>
      <c r="O301" s="10" t="s">
        <v>2999</v>
      </c>
      <c r="P301" s="10" t="s">
        <v>2999</v>
      </c>
      <c r="Q301" s="10" t="s">
        <v>2998</v>
      </c>
      <c r="R301" s="10" t="s">
        <v>2999</v>
      </c>
      <c r="S301" s="10" t="s">
        <v>2998</v>
      </c>
      <c r="T301" s="10" t="s">
        <v>2998</v>
      </c>
      <c r="U301" s="10" t="s">
        <v>2998</v>
      </c>
      <c r="V301" s="10" t="s">
        <v>2998</v>
      </c>
      <c r="W301" s="10" t="s">
        <v>2998</v>
      </c>
      <c r="X301" s="10" t="s">
        <v>2999</v>
      </c>
      <c r="Y301" s="10" t="s">
        <v>2998</v>
      </c>
      <c r="Z301" s="10" t="s">
        <v>2998</v>
      </c>
      <c r="AA301" s="10" t="s">
        <v>2999</v>
      </c>
      <c r="AB301" s="10" t="s">
        <v>2999</v>
      </c>
      <c r="AC301" s="10" t="s">
        <v>2998</v>
      </c>
      <c r="AD301" s="10" t="s">
        <v>2999</v>
      </c>
      <c r="AE301" s="10" t="s">
        <v>2999</v>
      </c>
      <c r="AF301" s="10" t="s">
        <v>2999</v>
      </c>
      <c r="AG301" s="10" t="s">
        <v>2999</v>
      </c>
      <c r="AH301" s="10" t="s">
        <v>2998</v>
      </c>
      <c r="AI301" s="10" t="s">
        <v>2998</v>
      </c>
      <c r="AM301" s="10" t="s">
        <v>106</v>
      </c>
      <c r="AO301" s="10" t="s">
        <v>3013</v>
      </c>
      <c r="AP301" s="10" t="s">
        <v>106</v>
      </c>
      <c r="AR301" s="10" t="s">
        <v>3025</v>
      </c>
      <c r="AV301" s="10" t="s">
        <v>106</v>
      </c>
      <c r="AX301" s="10" t="s">
        <v>3047</v>
      </c>
      <c r="BR301" s="10" t="s">
        <v>422</v>
      </c>
      <c r="BV301" s="10" t="s">
        <v>3000</v>
      </c>
      <c r="CJ301" s="10" t="s">
        <v>106</v>
      </c>
      <c r="CL301" s="10" t="s">
        <v>3003</v>
      </c>
      <c r="CM301" s="10" t="s">
        <v>422</v>
      </c>
      <c r="CQ301" s="10" t="s">
        <v>3000</v>
      </c>
      <c r="CR301" s="10" t="s">
        <v>422</v>
      </c>
      <c r="CV301" s="10" t="s">
        <v>3001</v>
      </c>
      <c r="CW301" s="10" t="s">
        <v>106</v>
      </c>
      <c r="CY301" s="10" t="s">
        <v>3006</v>
      </c>
      <c r="CZ301" s="10" t="s">
        <v>106</v>
      </c>
      <c r="DB301" s="10" t="s">
        <v>3003</v>
      </c>
      <c r="DC301" s="10" t="s">
        <v>106</v>
      </c>
      <c r="DE301" s="10" t="s">
        <v>3012</v>
      </c>
      <c r="DL301" s="10" t="s">
        <v>2042</v>
      </c>
      <c r="DM301" s="10">
        <v>90094448</v>
      </c>
      <c r="DN301" s="10" t="s">
        <v>2038</v>
      </c>
      <c r="DO301" s="10" t="s">
        <v>2037</v>
      </c>
      <c r="DQ301" s="10">
        <v>300</v>
      </c>
    </row>
    <row r="302" spans="1:121" hidden="1" x14ac:dyDescent="0.3">
      <c r="A302" s="10" t="s">
        <v>2044</v>
      </c>
      <c r="B302" s="10" t="s">
        <v>2045</v>
      </c>
      <c r="C302" s="10" t="s">
        <v>1907</v>
      </c>
      <c r="D302" s="10" t="s">
        <v>3303</v>
      </c>
      <c r="E302" s="10" t="s">
        <v>237</v>
      </c>
      <c r="F302" s="10" t="s">
        <v>1996</v>
      </c>
      <c r="G302" s="10" t="s">
        <v>1907</v>
      </c>
      <c r="H302" s="10" t="s">
        <v>2405</v>
      </c>
      <c r="I302" s="10" t="s">
        <v>2426</v>
      </c>
      <c r="J302" s="10" t="s">
        <v>2426</v>
      </c>
      <c r="K302" s="10" t="s">
        <v>2426</v>
      </c>
      <c r="M302" s="10" t="s">
        <v>2046</v>
      </c>
      <c r="N302" s="10" t="s">
        <v>2998</v>
      </c>
      <c r="O302" s="10" t="s">
        <v>2998</v>
      </c>
      <c r="P302" s="10" t="s">
        <v>2998</v>
      </c>
      <c r="Q302" s="10" t="s">
        <v>2998</v>
      </c>
      <c r="R302" s="10" t="s">
        <v>2998</v>
      </c>
      <c r="S302" s="10" t="s">
        <v>2998</v>
      </c>
      <c r="T302" s="10" t="s">
        <v>2998</v>
      </c>
      <c r="U302" s="10" t="s">
        <v>2998</v>
      </c>
      <c r="V302" s="10" t="s">
        <v>2998</v>
      </c>
      <c r="W302" s="10" t="s">
        <v>2998</v>
      </c>
      <c r="X302" s="10" t="s">
        <v>2999</v>
      </c>
      <c r="Y302" s="10" t="s">
        <v>2998</v>
      </c>
      <c r="Z302" s="10" t="s">
        <v>2998</v>
      </c>
      <c r="AA302" s="10" t="s">
        <v>2998</v>
      </c>
      <c r="AB302" s="10" t="s">
        <v>2999</v>
      </c>
      <c r="AC302" s="10" t="s">
        <v>2998</v>
      </c>
      <c r="AD302" s="10" t="s">
        <v>2999</v>
      </c>
      <c r="AE302" s="10" t="s">
        <v>2998</v>
      </c>
      <c r="AF302" s="10" t="s">
        <v>2998</v>
      </c>
      <c r="AG302" s="10" t="s">
        <v>2998</v>
      </c>
      <c r="AH302" s="10" t="s">
        <v>2998</v>
      </c>
      <c r="AI302" s="10" t="s">
        <v>2998</v>
      </c>
      <c r="BR302" s="10" t="s">
        <v>422</v>
      </c>
      <c r="BV302" s="10" t="s">
        <v>3000</v>
      </c>
      <c r="CJ302" s="10" t="s">
        <v>106</v>
      </c>
      <c r="CL302" s="10" t="s">
        <v>3018</v>
      </c>
      <c r="CR302" s="10" t="s">
        <v>422</v>
      </c>
      <c r="CV302" s="10" t="s">
        <v>3009</v>
      </c>
      <c r="DL302" s="10" t="s">
        <v>2047</v>
      </c>
      <c r="DM302" s="10">
        <v>90094451</v>
      </c>
      <c r="DN302" s="10" t="s">
        <v>2043</v>
      </c>
      <c r="DO302" s="10" t="s">
        <v>2048</v>
      </c>
      <c r="DQ302" s="10">
        <v>301</v>
      </c>
    </row>
    <row r="303" spans="1:121" hidden="1" x14ac:dyDescent="0.3">
      <c r="A303" s="10" t="s">
        <v>2050</v>
      </c>
      <c r="B303" s="10" t="s">
        <v>2051</v>
      </c>
      <c r="C303" s="10" t="s">
        <v>1907</v>
      </c>
      <c r="D303" s="10" t="s">
        <v>3303</v>
      </c>
      <c r="E303" s="10" t="s">
        <v>237</v>
      </c>
      <c r="F303" s="10" t="s">
        <v>1996</v>
      </c>
      <c r="G303" s="10" t="s">
        <v>1907</v>
      </c>
      <c r="H303" s="10" t="s">
        <v>2405</v>
      </c>
      <c r="I303" s="10" t="s">
        <v>2426</v>
      </c>
      <c r="J303" s="10" t="s">
        <v>2426</v>
      </c>
      <c r="K303" s="10" t="s">
        <v>2426</v>
      </c>
      <c r="M303" s="10" t="s">
        <v>129</v>
      </c>
      <c r="N303" s="10" t="s">
        <v>2998</v>
      </c>
      <c r="O303" s="10" t="s">
        <v>2998</v>
      </c>
      <c r="P303" s="10" t="s">
        <v>2998</v>
      </c>
      <c r="Q303" s="10" t="s">
        <v>2998</v>
      </c>
      <c r="R303" s="10" t="s">
        <v>2998</v>
      </c>
      <c r="S303" s="10" t="s">
        <v>2998</v>
      </c>
      <c r="T303" s="10" t="s">
        <v>2998</v>
      </c>
      <c r="U303" s="10" t="s">
        <v>2998</v>
      </c>
      <c r="V303" s="10" t="s">
        <v>2998</v>
      </c>
      <c r="W303" s="10" t="s">
        <v>2998</v>
      </c>
      <c r="X303" s="10" t="s">
        <v>2998</v>
      </c>
      <c r="Y303" s="10" t="s">
        <v>2998</v>
      </c>
      <c r="Z303" s="10" t="s">
        <v>2999</v>
      </c>
      <c r="AA303" s="10" t="s">
        <v>2998</v>
      </c>
      <c r="AB303" s="10" t="s">
        <v>2998</v>
      </c>
      <c r="AC303" s="10" t="s">
        <v>2998</v>
      </c>
      <c r="AD303" s="10" t="s">
        <v>2998</v>
      </c>
      <c r="AE303" s="10" t="s">
        <v>2998</v>
      </c>
      <c r="AF303" s="10" t="s">
        <v>2998</v>
      </c>
      <c r="AG303" s="10" t="s">
        <v>2998</v>
      </c>
      <c r="AH303" s="10" t="s">
        <v>2998</v>
      </c>
      <c r="AI303" s="10" t="s">
        <v>2998</v>
      </c>
      <c r="CE303" s="10" t="s">
        <v>422</v>
      </c>
      <c r="CI303" s="10" t="s">
        <v>3000</v>
      </c>
      <c r="DL303" s="10" t="s">
        <v>2052</v>
      </c>
      <c r="DM303" s="10">
        <v>90094452</v>
      </c>
      <c r="DN303" s="10" t="s">
        <v>2049</v>
      </c>
      <c r="DO303" s="10" t="s">
        <v>2053</v>
      </c>
      <c r="DQ303" s="10">
        <v>302</v>
      </c>
    </row>
    <row r="304" spans="1:121" hidden="1" x14ac:dyDescent="0.3">
      <c r="A304" s="10" t="s">
        <v>2055</v>
      </c>
      <c r="B304" s="10" t="s">
        <v>2056</v>
      </c>
      <c r="C304" s="10" t="s">
        <v>1907</v>
      </c>
      <c r="D304" s="10" t="s">
        <v>3303</v>
      </c>
      <c r="E304" s="10" t="s">
        <v>237</v>
      </c>
      <c r="F304" s="10" t="s">
        <v>1996</v>
      </c>
      <c r="G304" s="10" t="s">
        <v>1907</v>
      </c>
      <c r="H304" s="10" t="s">
        <v>2405</v>
      </c>
      <c r="I304" s="10" t="s">
        <v>2426</v>
      </c>
      <c r="J304" s="10" t="s">
        <v>2426</v>
      </c>
      <c r="K304" s="10" t="s">
        <v>2426</v>
      </c>
      <c r="M304" s="10" t="s">
        <v>129</v>
      </c>
      <c r="N304" s="10" t="s">
        <v>2998</v>
      </c>
      <c r="O304" s="10" t="s">
        <v>2998</v>
      </c>
      <c r="P304" s="10" t="s">
        <v>2998</v>
      </c>
      <c r="Q304" s="10" t="s">
        <v>2998</v>
      </c>
      <c r="R304" s="10" t="s">
        <v>2998</v>
      </c>
      <c r="S304" s="10" t="s">
        <v>2998</v>
      </c>
      <c r="T304" s="10" t="s">
        <v>2998</v>
      </c>
      <c r="U304" s="10" t="s">
        <v>2998</v>
      </c>
      <c r="V304" s="10" t="s">
        <v>2998</v>
      </c>
      <c r="W304" s="10" t="s">
        <v>2998</v>
      </c>
      <c r="X304" s="10" t="s">
        <v>2998</v>
      </c>
      <c r="Y304" s="10" t="s">
        <v>2998</v>
      </c>
      <c r="Z304" s="10" t="s">
        <v>2999</v>
      </c>
      <c r="AA304" s="10" t="s">
        <v>2998</v>
      </c>
      <c r="AB304" s="10" t="s">
        <v>2998</v>
      </c>
      <c r="AC304" s="10" t="s">
        <v>2998</v>
      </c>
      <c r="AD304" s="10" t="s">
        <v>2998</v>
      </c>
      <c r="AE304" s="10" t="s">
        <v>2998</v>
      </c>
      <c r="AF304" s="10" t="s">
        <v>2998</v>
      </c>
      <c r="AG304" s="10" t="s">
        <v>2998</v>
      </c>
      <c r="AH304" s="10" t="s">
        <v>2998</v>
      </c>
      <c r="AI304" s="10" t="s">
        <v>2998</v>
      </c>
      <c r="CE304" s="10" t="s">
        <v>422</v>
      </c>
      <c r="CI304" s="10" t="s">
        <v>3009</v>
      </c>
      <c r="DM304" s="10">
        <v>90094455</v>
      </c>
      <c r="DN304" s="10" t="s">
        <v>2054</v>
      </c>
      <c r="DO304" s="10" t="s">
        <v>2057</v>
      </c>
      <c r="DQ304" s="10">
        <v>303</v>
      </c>
    </row>
    <row r="305" spans="1:121" hidden="1" x14ac:dyDescent="0.3">
      <c r="A305" s="10" t="s">
        <v>2059</v>
      </c>
      <c r="B305" s="10" t="s">
        <v>2060</v>
      </c>
      <c r="C305" s="10" t="s">
        <v>1907</v>
      </c>
      <c r="D305" s="10" t="s">
        <v>3303</v>
      </c>
      <c r="E305" s="10" t="s">
        <v>237</v>
      </c>
      <c r="F305" s="10" t="s">
        <v>1996</v>
      </c>
      <c r="G305" s="10" t="s">
        <v>1907</v>
      </c>
      <c r="H305" s="10" t="s">
        <v>2405</v>
      </c>
      <c r="I305" s="10" t="s">
        <v>2426</v>
      </c>
      <c r="J305" s="10" t="s">
        <v>2426</v>
      </c>
      <c r="K305" s="10" t="s">
        <v>2426</v>
      </c>
      <c r="M305" s="10" t="s">
        <v>757</v>
      </c>
      <c r="N305" s="10" t="s">
        <v>2998</v>
      </c>
      <c r="O305" s="10" t="s">
        <v>2998</v>
      </c>
      <c r="P305" s="10" t="s">
        <v>2998</v>
      </c>
      <c r="Q305" s="10" t="s">
        <v>2998</v>
      </c>
      <c r="R305" s="10" t="s">
        <v>2998</v>
      </c>
      <c r="S305" s="10" t="s">
        <v>2998</v>
      </c>
      <c r="T305" s="10" t="s">
        <v>2998</v>
      </c>
      <c r="U305" s="10" t="s">
        <v>2998</v>
      </c>
      <c r="V305" s="10" t="s">
        <v>2998</v>
      </c>
      <c r="W305" s="10" t="s">
        <v>2999</v>
      </c>
      <c r="X305" s="10" t="s">
        <v>2998</v>
      </c>
      <c r="Y305" s="10" t="s">
        <v>2998</v>
      </c>
      <c r="Z305" s="10" t="s">
        <v>2999</v>
      </c>
      <c r="AA305" s="10" t="s">
        <v>2998</v>
      </c>
      <c r="AB305" s="10" t="s">
        <v>2998</v>
      </c>
      <c r="AC305" s="10" t="s">
        <v>2998</v>
      </c>
      <c r="AD305" s="10" t="s">
        <v>2998</v>
      </c>
      <c r="AE305" s="10" t="s">
        <v>2998</v>
      </c>
      <c r="AF305" s="10" t="s">
        <v>2998</v>
      </c>
      <c r="AG305" s="10" t="s">
        <v>2998</v>
      </c>
      <c r="AH305" s="10" t="s">
        <v>2998</v>
      </c>
      <c r="AI305" s="10" t="s">
        <v>2998</v>
      </c>
      <c r="BM305" s="10" t="s">
        <v>422</v>
      </c>
      <c r="BQ305" s="10" t="s">
        <v>3009</v>
      </c>
      <c r="CE305" s="10" t="s">
        <v>422</v>
      </c>
      <c r="CI305" s="10" t="s">
        <v>3009</v>
      </c>
      <c r="DL305" s="10" t="s">
        <v>3306</v>
      </c>
      <c r="DM305" s="10">
        <v>90094463</v>
      </c>
      <c r="DN305" s="10" t="s">
        <v>2058</v>
      </c>
      <c r="DO305" s="10" t="s">
        <v>2061</v>
      </c>
      <c r="DQ305" s="10">
        <v>304</v>
      </c>
    </row>
    <row r="306" spans="1:121" hidden="1" x14ac:dyDescent="0.3">
      <c r="A306" s="10" t="s">
        <v>2063</v>
      </c>
      <c r="B306" s="10" t="s">
        <v>2064</v>
      </c>
      <c r="C306" s="10" t="s">
        <v>1907</v>
      </c>
      <c r="D306" s="10" t="s">
        <v>3303</v>
      </c>
      <c r="E306" s="10" t="s">
        <v>237</v>
      </c>
      <c r="F306" s="10" t="s">
        <v>2734</v>
      </c>
      <c r="G306" s="10" t="s">
        <v>1907</v>
      </c>
      <c r="H306" s="10" t="s">
        <v>2405</v>
      </c>
      <c r="I306" s="10" t="s">
        <v>2426</v>
      </c>
      <c r="J306" s="10" t="s">
        <v>2426</v>
      </c>
      <c r="K306" s="10" t="s">
        <v>2426</v>
      </c>
      <c r="M306" s="10" t="s">
        <v>2065</v>
      </c>
      <c r="N306" s="10" t="s">
        <v>2998</v>
      </c>
      <c r="O306" s="10" t="s">
        <v>2999</v>
      </c>
      <c r="P306" s="10" t="s">
        <v>2998</v>
      </c>
      <c r="Q306" s="10" t="s">
        <v>2998</v>
      </c>
      <c r="R306" s="10" t="s">
        <v>2998</v>
      </c>
      <c r="S306" s="10" t="s">
        <v>2998</v>
      </c>
      <c r="T306" s="10" t="s">
        <v>2998</v>
      </c>
      <c r="U306" s="10" t="s">
        <v>2998</v>
      </c>
      <c r="V306" s="10" t="s">
        <v>2998</v>
      </c>
      <c r="W306" s="10" t="s">
        <v>2998</v>
      </c>
      <c r="X306" s="10" t="s">
        <v>2999</v>
      </c>
      <c r="Y306" s="10" t="s">
        <v>2998</v>
      </c>
      <c r="Z306" s="10" t="s">
        <v>2998</v>
      </c>
      <c r="AA306" s="10" t="s">
        <v>2999</v>
      </c>
      <c r="AB306" s="10" t="s">
        <v>2999</v>
      </c>
      <c r="AC306" s="10" t="s">
        <v>2998</v>
      </c>
      <c r="AD306" s="10" t="s">
        <v>2999</v>
      </c>
      <c r="AE306" s="10" t="s">
        <v>2999</v>
      </c>
      <c r="AF306" s="10" t="s">
        <v>2998</v>
      </c>
      <c r="AG306" s="10" t="s">
        <v>2998</v>
      </c>
      <c r="AH306" s="10" t="s">
        <v>2998</v>
      </c>
      <c r="AI306" s="10" t="s">
        <v>2998</v>
      </c>
      <c r="AM306" s="10" t="s">
        <v>106</v>
      </c>
      <c r="AO306" s="10" t="s">
        <v>3039</v>
      </c>
      <c r="BR306" s="10" t="s">
        <v>422</v>
      </c>
      <c r="BV306" s="10" t="s">
        <v>3013</v>
      </c>
      <c r="CJ306" s="10" t="s">
        <v>106</v>
      </c>
      <c r="CL306" s="10" t="s">
        <v>3003</v>
      </c>
      <c r="CM306" s="10" t="s">
        <v>422</v>
      </c>
      <c r="CQ306" s="10" t="s">
        <v>3009</v>
      </c>
      <c r="CR306" s="10" t="s">
        <v>422</v>
      </c>
      <c r="CV306" s="10" t="s">
        <v>3001</v>
      </c>
      <c r="CW306" s="10" t="s">
        <v>106</v>
      </c>
      <c r="CY306" s="10" t="s">
        <v>3009</v>
      </c>
      <c r="DM306" s="10">
        <v>90094466</v>
      </c>
      <c r="DN306" s="10" t="s">
        <v>2062</v>
      </c>
      <c r="DO306" s="10" t="s">
        <v>2066</v>
      </c>
      <c r="DQ306" s="10">
        <v>305</v>
      </c>
    </row>
    <row r="307" spans="1:121" hidden="1" x14ac:dyDescent="0.3">
      <c r="A307" s="10" t="s">
        <v>2068</v>
      </c>
      <c r="B307" s="10" t="s">
        <v>2069</v>
      </c>
      <c r="C307" s="10" t="s">
        <v>1907</v>
      </c>
      <c r="D307" s="10" t="s">
        <v>3303</v>
      </c>
      <c r="E307" s="10" t="s">
        <v>237</v>
      </c>
      <c r="F307" s="10" t="s">
        <v>1996</v>
      </c>
      <c r="G307" s="10" t="s">
        <v>1907</v>
      </c>
      <c r="H307" s="10" t="s">
        <v>2405</v>
      </c>
      <c r="I307" s="10" t="s">
        <v>2426</v>
      </c>
      <c r="J307" s="10" t="s">
        <v>2426</v>
      </c>
      <c r="K307" s="10" t="s">
        <v>2426</v>
      </c>
      <c r="M307" s="10" t="s">
        <v>758</v>
      </c>
      <c r="N307" s="10" t="s">
        <v>2998</v>
      </c>
      <c r="O307" s="10" t="s">
        <v>2998</v>
      </c>
      <c r="P307" s="10" t="s">
        <v>2998</v>
      </c>
      <c r="Q307" s="10" t="s">
        <v>2998</v>
      </c>
      <c r="R307" s="10" t="s">
        <v>2998</v>
      </c>
      <c r="S307" s="10" t="s">
        <v>2998</v>
      </c>
      <c r="T307" s="10" t="s">
        <v>2998</v>
      </c>
      <c r="U307" s="10" t="s">
        <v>2998</v>
      </c>
      <c r="V307" s="10" t="s">
        <v>2999</v>
      </c>
      <c r="W307" s="10" t="s">
        <v>2999</v>
      </c>
      <c r="X307" s="10" t="s">
        <v>2998</v>
      </c>
      <c r="Y307" s="10" t="s">
        <v>2998</v>
      </c>
      <c r="Z307" s="10" t="s">
        <v>2998</v>
      </c>
      <c r="AA307" s="10" t="s">
        <v>2998</v>
      </c>
      <c r="AB307" s="10" t="s">
        <v>2998</v>
      </c>
      <c r="AC307" s="10" t="s">
        <v>2998</v>
      </c>
      <c r="AD307" s="10" t="s">
        <v>2998</v>
      </c>
      <c r="AE307" s="10" t="s">
        <v>2998</v>
      </c>
      <c r="AF307" s="10" t="s">
        <v>2998</v>
      </c>
      <c r="AG307" s="10" t="s">
        <v>2998</v>
      </c>
      <c r="AH307" s="10" t="s">
        <v>2998</v>
      </c>
      <c r="AI307" s="10" t="s">
        <v>2998</v>
      </c>
      <c r="BH307" s="10" t="s">
        <v>422</v>
      </c>
      <c r="BL307" s="10" t="s">
        <v>3016</v>
      </c>
      <c r="BM307" s="10" t="s">
        <v>422</v>
      </c>
      <c r="BQ307" s="10" t="s">
        <v>3016</v>
      </c>
      <c r="DM307" s="10">
        <v>90094471</v>
      </c>
      <c r="DN307" s="10" t="s">
        <v>2067</v>
      </c>
      <c r="DO307" s="10" t="s">
        <v>2070</v>
      </c>
      <c r="DQ307" s="10">
        <v>306</v>
      </c>
    </row>
    <row r="308" spans="1:121" hidden="1" x14ac:dyDescent="0.3">
      <c r="A308" s="10" t="s">
        <v>2072</v>
      </c>
      <c r="B308" s="10" t="s">
        <v>2073</v>
      </c>
      <c r="C308" s="10" t="s">
        <v>1907</v>
      </c>
      <c r="D308" s="10" t="s">
        <v>3303</v>
      </c>
      <c r="E308" s="10" t="s">
        <v>237</v>
      </c>
      <c r="F308" s="10" t="s">
        <v>1996</v>
      </c>
      <c r="G308" s="10" t="s">
        <v>1907</v>
      </c>
      <c r="H308" s="10" t="s">
        <v>2405</v>
      </c>
      <c r="I308" s="10" t="s">
        <v>2426</v>
      </c>
      <c r="J308" s="10" t="s">
        <v>2426</v>
      </c>
      <c r="K308" s="10" t="s">
        <v>2426</v>
      </c>
      <c r="M308" s="10" t="s">
        <v>758</v>
      </c>
      <c r="N308" s="10" t="s">
        <v>2998</v>
      </c>
      <c r="O308" s="10" t="s">
        <v>2998</v>
      </c>
      <c r="P308" s="10" t="s">
        <v>2998</v>
      </c>
      <c r="Q308" s="10" t="s">
        <v>2998</v>
      </c>
      <c r="R308" s="10" t="s">
        <v>2998</v>
      </c>
      <c r="S308" s="10" t="s">
        <v>2998</v>
      </c>
      <c r="T308" s="10" t="s">
        <v>2998</v>
      </c>
      <c r="U308" s="10" t="s">
        <v>2998</v>
      </c>
      <c r="V308" s="10" t="s">
        <v>2999</v>
      </c>
      <c r="W308" s="10" t="s">
        <v>2999</v>
      </c>
      <c r="X308" s="10" t="s">
        <v>2998</v>
      </c>
      <c r="Y308" s="10" t="s">
        <v>2998</v>
      </c>
      <c r="Z308" s="10" t="s">
        <v>2998</v>
      </c>
      <c r="AA308" s="10" t="s">
        <v>2998</v>
      </c>
      <c r="AB308" s="10" t="s">
        <v>2998</v>
      </c>
      <c r="AC308" s="10" t="s">
        <v>2998</v>
      </c>
      <c r="AD308" s="10" t="s">
        <v>2998</v>
      </c>
      <c r="AE308" s="10" t="s">
        <v>2998</v>
      </c>
      <c r="AF308" s="10" t="s">
        <v>2998</v>
      </c>
      <c r="AG308" s="10" t="s">
        <v>2998</v>
      </c>
      <c r="AH308" s="10" t="s">
        <v>2998</v>
      </c>
      <c r="AI308" s="10" t="s">
        <v>2998</v>
      </c>
      <c r="BH308" s="10" t="s">
        <v>422</v>
      </c>
      <c r="BL308" s="10" t="s">
        <v>3047</v>
      </c>
      <c r="BM308" s="10" t="s">
        <v>422</v>
      </c>
      <c r="BQ308" s="10" t="s">
        <v>3016</v>
      </c>
      <c r="DL308" s="10" t="s">
        <v>2047</v>
      </c>
      <c r="DM308" s="10">
        <v>90094474</v>
      </c>
      <c r="DN308" s="10" t="s">
        <v>2071</v>
      </c>
      <c r="DO308" s="10" t="s">
        <v>2074</v>
      </c>
      <c r="DQ308" s="10">
        <v>307</v>
      </c>
    </row>
    <row r="309" spans="1:121" hidden="1" x14ac:dyDescent="0.3">
      <c r="A309" s="10" t="s">
        <v>2076</v>
      </c>
      <c r="B309" s="10" t="s">
        <v>2077</v>
      </c>
      <c r="C309" s="10" t="s">
        <v>1907</v>
      </c>
      <c r="D309" s="10" t="s">
        <v>3303</v>
      </c>
      <c r="E309" s="10" t="s">
        <v>237</v>
      </c>
      <c r="F309" s="10" t="s">
        <v>1996</v>
      </c>
      <c r="G309" s="10" t="s">
        <v>1907</v>
      </c>
      <c r="H309" s="10" t="s">
        <v>2405</v>
      </c>
      <c r="I309" s="10" t="s">
        <v>2426</v>
      </c>
      <c r="J309" s="10" t="s">
        <v>2426</v>
      </c>
      <c r="K309" s="10" t="s">
        <v>2426</v>
      </c>
      <c r="M309" s="10" t="s">
        <v>2078</v>
      </c>
      <c r="N309" s="10" t="s">
        <v>2998</v>
      </c>
      <c r="O309" s="10" t="s">
        <v>2999</v>
      </c>
      <c r="P309" s="10" t="s">
        <v>2999</v>
      </c>
      <c r="Q309" s="10" t="s">
        <v>2998</v>
      </c>
      <c r="R309" s="10" t="s">
        <v>2999</v>
      </c>
      <c r="S309" s="10" t="s">
        <v>2998</v>
      </c>
      <c r="T309" s="10" t="s">
        <v>2998</v>
      </c>
      <c r="U309" s="10" t="s">
        <v>2998</v>
      </c>
      <c r="V309" s="10" t="s">
        <v>2998</v>
      </c>
      <c r="W309" s="10" t="s">
        <v>2998</v>
      </c>
      <c r="X309" s="10" t="s">
        <v>2999</v>
      </c>
      <c r="Y309" s="10" t="s">
        <v>2998</v>
      </c>
      <c r="Z309" s="10" t="s">
        <v>2998</v>
      </c>
      <c r="AA309" s="10" t="s">
        <v>2999</v>
      </c>
      <c r="AB309" s="10" t="s">
        <v>2999</v>
      </c>
      <c r="AC309" s="10" t="s">
        <v>2998</v>
      </c>
      <c r="AD309" s="10" t="s">
        <v>2999</v>
      </c>
      <c r="AE309" s="10" t="s">
        <v>2999</v>
      </c>
      <c r="AF309" s="10" t="s">
        <v>2999</v>
      </c>
      <c r="AG309" s="10" t="s">
        <v>2998</v>
      </c>
      <c r="AH309" s="10" t="s">
        <v>2998</v>
      </c>
      <c r="AI309" s="10" t="s">
        <v>2998</v>
      </c>
      <c r="AM309" s="10" t="s">
        <v>106</v>
      </c>
      <c r="AO309" s="10" t="s">
        <v>3003</v>
      </c>
      <c r="AP309" s="10" t="s">
        <v>106</v>
      </c>
      <c r="AR309" s="10" t="s">
        <v>3025</v>
      </c>
      <c r="AV309" s="10" t="s">
        <v>106</v>
      </c>
      <c r="AX309" s="10" t="s">
        <v>3047</v>
      </c>
      <c r="BR309" s="10" t="s">
        <v>422</v>
      </c>
      <c r="BV309" s="10" t="s">
        <v>3000</v>
      </c>
      <c r="CJ309" s="10" t="s">
        <v>106</v>
      </c>
      <c r="CL309" s="10" t="s">
        <v>3003</v>
      </c>
      <c r="CM309" s="10" t="s">
        <v>422</v>
      </c>
      <c r="CQ309" s="10" t="s">
        <v>3001</v>
      </c>
      <c r="CR309" s="10" t="s">
        <v>422</v>
      </c>
      <c r="CV309" s="10" t="s">
        <v>3035</v>
      </c>
      <c r="CW309" s="10" t="s">
        <v>106</v>
      </c>
      <c r="CY309" s="10" t="s">
        <v>3009</v>
      </c>
      <c r="CZ309" s="10" t="s">
        <v>106</v>
      </c>
      <c r="DB309" s="10" t="s">
        <v>3039</v>
      </c>
      <c r="DM309" s="10">
        <v>90094479</v>
      </c>
      <c r="DN309" s="10" t="s">
        <v>2075</v>
      </c>
      <c r="DO309" s="10" t="s">
        <v>2079</v>
      </c>
      <c r="DQ309" s="10">
        <v>308</v>
      </c>
    </row>
    <row r="310" spans="1:121" hidden="1" x14ac:dyDescent="0.3">
      <c r="A310" s="10" t="s">
        <v>2081</v>
      </c>
      <c r="B310" s="10" t="s">
        <v>2082</v>
      </c>
      <c r="C310" s="10" t="s">
        <v>1907</v>
      </c>
      <c r="D310" s="10" t="s">
        <v>3303</v>
      </c>
      <c r="E310" s="10" t="s">
        <v>237</v>
      </c>
      <c r="F310" s="10" t="s">
        <v>1996</v>
      </c>
      <c r="G310" s="10" t="s">
        <v>1907</v>
      </c>
      <c r="H310" s="10" t="s">
        <v>2405</v>
      </c>
      <c r="I310" s="10" t="s">
        <v>2426</v>
      </c>
      <c r="J310" s="10" t="s">
        <v>2426</v>
      </c>
      <c r="K310" s="10" t="s">
        <v>2426</v>
      </c>
      <c r="M310" s="10" t="s">
        <v>2083</v>
      </c>
      <c r="N310" s="10" t="s">
        <v>2998</v>
      </c>
      <c r="O310" s="10" t="s">
        <v>2998</v>
      </c>
      <c r="P310" s="10" t="s">
        <v>2998</v>
      </c>
      <c r="Q310" s="10" t="s">
        <v>2998</v>
      </c>
      <c r="R310" s="10" t="s">
        <v>2998</v>
      </c>
      <c r="S310" s="10" t="s">
        <v>2998</v>
      </c>
      <c r="T310" s="10" t="s">
        <v>2998</v>
      </c>
      <c r="U310" s="10" t="s">
        <v>2998</v>
      </c>
      <c r="V310" s="10" t="s">
        <v>2998</v>
      </c>
      <c r="W310" s="10" t="s">
        <v>2998</v>
      </c>
      <c r="X310" s="10" t="s">
        <v>2998</v>
      </c>
      <c r="Y310" s="10" t="s">
        <v>2998</v>
      </c>
      <c r="Z310" s="10" t="s">
        <v>2998</v>
      </c>
      <c r="AA310" s="10" t="s">
        <v>2999</v>
      </c>
      <c r="AB310" s="10" t="s">
        <v>2999</v>
      </c>
      <c r="AC310" s="10" t="s">
        <v>2998</v>
      </c>
      <c r="AD310" s="10" t="s">
        <v>2998</v>
      </c>
      <c r="AE310" s="10" t="s">
        <v>2999</v>
      </c>
      <c r="AF310" s="10" t="s">
        <v>2998</v>
      </c>
      <c r="AG310" s="10" t="s">
        <v>2998</v>
      </c>
      <c r="AH310" s="10" t="s">
        <v>2998</v>
      </c>
      <c r="AI310" s="10" t="s">
        <v>2998</v>
      </c>
      <c r="CM310" s="10" t="s">
        <v>422</v>
      </c>
      <c r="CQ310" s="10" t="s">
        <v>3000</v>
      </c>
      <c r="CR310" s="10" t="s">
        <v>422</v>
      </c>
      <c r="CV310" s="10" t="s">
        <v>3039</v>
      </c>
      <c r="CW310" s="10" t="s">
        <v>106</v>
      </c>
      <c r="CY310" s="10" t="s">
        <v>3006</v>
      </c>
      <c r="DM310" s="10">
        <v>90094483</v>
      </c>
      <c r="DN310" s="10" t="s">
        <v>2080</v>
      </c>
      <c r="DO310" s="10" t="s">
        <v>2084</v>
      </c>
      <c r="DQ310" s="10">
        <v>309</v>
      </c>
    </row>
    <row r="311" spans="1:121" hidden="1" x14ac:dyDescent="0.3">
      <c r="A311" s="10" t="s">
        <v>2086</v>
      </c>
      <c r="B311" s="10" t="s">
        <v>2087</v>
      </c>
      <c r="C311" s="10" t="s">
        <v>1907</v>
      </c>
      <c r="D311" s="10" t="s">
        <v>3303</v>
      </c>
      <c r="E311" s="10" t="s">
        <v>237</v>
      </c>
      <c r="F311" s="10" t="s">
        <v>1996</v>
      </c>
      <c r="G311" s="10" t="s">
        <v>1907</v>
      </c>
      <c r="H311" s="10" t="s">
        <v>2405</v>
      </c>
      <c r="I311" s="10" t="s">
        <v>2426</v>
      </c>
      <c r="J311" s="10" t="s">
        <v>2426</v>
      </c>
      <c r="K311" s="10" t="s">
        <v>2426</v>
      </c>
      <c r="M311" s="10" t="s">
        <v>2088</v>
      </c>
      <c r="N311" s="10" t="s">
        <v>2998</v>
      </c>
      <c r="O311" s="10" t="s">
        <v>2998</v>
      </c>
      <c r="P311" s="10" t="s">
        <v>2998</v>
      </c>
      <c r="Q311" s="10" t="s">
        <v>2999</v>
      </c>
      <c r="R311" s="10" t="s">
        <v>2999</v>
      </c>
      <c r="S311" s="10" t="s">
        <v>2998</v>
      </c>
      <c r="T311" s="10" t="s">
        <v>2998</v>
      </c>
      <c r="U311" s="10" t="s">
        <v>2998</v>
      </c>
      <c r="V311" s="10" t="s">
        <v>2998</v>
      </c>
      <c r="W311" s="10" t="s">
        <v>2998</v>
      </c>
      <c r="X311" s="10" t="s">
        <v>2999</v>
      </c>
      <c r="Y311" s="10" t="s">
        <v>2998</v>
      </c>
      <c r="Z311" s="10" t="s">
        <v>2998</v>
      </c>
      <c r="AA311" s="10" t="s">
        <v>2999</v>
      </c>
      <c r="AB311" s="10" t="s">
        <v>2999</v>
      </c>
      <c r="AC311" s="10" t="s">
        <v>2998</v>
      </c>
      <c r="AD311" s="10" t="s">
        <v>2999</v>
      </c>
      <c r="AE311" s="10" t="s">
        <v>2999</v>
      </c>
      <c r="AF311" s="10" t="s">
        <v>2998</v>
      </c>
      <c r="AG311" s="10" t="s">
        <v>2998</v>
      </c>
      <c r="AH311" s="10" t="s">
        <v>2998</v>
      </c>
      <c r="AI311" s="10" t="s">
        <v>2998</v>
      </c>
      <c r="AS311" s="10" t="s">
        <v>106</v>
      </c>
      <c r="AU311" s="10" t="s">
        <v>3056</v>
      </c>
      <c r="AV311" s="10" t="s">
        <v>106</v>
      </c>
      <c r="AX311" s="10" t="s">
        <v>3024</v>
      </c>
      <c r="BR311" s="10" t="s">
        <v>422</v>
      </c>
      <c r="BV311" s="10" t="s">
        <v>3000</v>
      </c>
      <c r="CJ311" s="10" t="s">
        <v>106</v>
      </c>
      <c r="CL311" s="10" t="s">
        <v>3039</v>
      </c>
      <c r="CM311" s="10" t="s">
        <v>422</v>
      </c>
      <c r="CQ311" s="10" t="s">
        <v>3000</v>
      </c>
      <c r="CR311" s="10" t="s">
        <v>422</v>
      </c>
      <c r="CV311" s="10" t="s">
        <v>3000</v>
      </c>
      <c r="CW311" s="10" t="s">
        <v>106</v>
      </c>
      <c r="CY311" s="10" t="s">
        <v>3006</v>
      </c>
      <c r="DL311" s="10" t="s">
        <v>2047</v>
      </c>
      <c r="DM311" s="10">
        <v>90094492</v>
      </c>
      <c r="DN311" s="10" t="s">
        <v>2085</v>
      </c>
      <c r="DO311" s="10" t="s">
        <v>2089</v>
      </c>
      <c r="DQ311" s="10">
        <v>310</v>
      </c>
    </row>
    <row r="312" spans="1:121" hidden="1" x14ac:dyDescent="0.3">
      <c r="A312" s="10" t="s">
        <v>2091</v>
      </c>
      <c r="B312" s="10" t="s">
        <v>2092</v>
      </c>
      <c r="C312" s="10" t="s">
        <v>1907</v>
      </c>
      <c r="D312" s="10" t="s">
        <v>3307</v>
      </c>
      <c r="E312" s="10" t="s">
        <v>237</v>
      </c>
      <c r="F312" s="10" t="s">
        <v>1996</v>
      </c>
      <c r="G312" s="10" t="s">
        <v>1907</v>
      </c>
      <c r="H312" s="10" t="s">
        <v>2405</v>
      </c>
      <c r="I312" s="10" t="s">
        <v>2426</v>
      </c>
      <c r="J312" s="10" t="s">
        <v>2426</v>
      </c>
      <c r="K312" s="10" t="s">
        <v>2426</v>
      </c>
      <c r="M312" s="10" t="s">
        <v>754</v>
      </c>
      <c r="N312" s="10" t="s">
        <v>2998</v>
      </c>
      <c r="O312" s="10" t="s">
        <v>2998</v>
      </c>
      <c r="P312" s="10" t="s">
        <v>2998</v>
      </c>
      <c r="Q312" s="10" t="s">
        <v>2998</v>
      </c>
      <c r="R312" s="10" t="s">
        <v>2998</v>
      </c>
      <c r="S312" s="10" t="s">
        <v>2998</v>
      </c>
      <c r="T312" s="10" t="s">
        <v>2998</v>
      </c>
      <c r="U312" s="10" t="s">
        <v>2998</v>
      </c>
      <c r="V312" s="10" t="s">
        <v>2998</v>
      </c>
      <c r="W312" s="10" t="s">
        <v>2998</v>
      </c>
      <c r="X312" s="10" t="s">
        <v>2999</v>
      </c>
      <c r="Y312" s="10" t="s">
        <v>2998</v>
      </c>
      <c r="Z312" s="10" t="s">
        <v>2998</v>
      </c>
      <c r="AA312" s="10" t="s">
        <v>2999</v>
      </c>
      <c r="AB312" s="10" t="s">
        <v>2999</v>
      </c>
      <c r="AC312" s="10" t="s">
        <v>2998</v>
      </c>
      <c r="AD312" s="10" t="s">
        <v>2999</v>
      </c>
      <c r="AE312" s="10" t="s">
        <v>2999</v>
      </c>
      <c r="AF312" s="10" t="s">
        <v>2998</v>
      </c>
      <c r="AG312" s="10" t="s">
        <v>2998</v>
      </c>
      <c r="AH312" s="10" t="s">
        <v>2998</v>
      </c>
      <c r="AI312" s="10" t="s">
        <v>2998</v>
      </c>
      <c r="BR312" s="10" t="s">
        <v>422</v>
      </c>
      <c r="BV312" s="10" t="s">
        <v>3000</v>
      </c>
      <c r="CJ312" s="10" t="s">
        <v>106</v>
      </c>
      <c r="CL312" s="10" t="s">
        <v>3063</v>
      </c>
      <c r="CM312" s="10" t="s">
        <v>422</v>
      </c>
      <c r="CQ312" s="10" t="s">
        <v>3009</v>
      </c>
      <c r="CR312" s="10" t="s">
        <v>422</v>
      </c>
      <c r="CV312" s="10" t="s">
        <v>3000</v>
      </c>
      <c r="CW312" s="10" t="s">
        <v>106</v>
      </c>
      <c r="CY312" s="10" t="s">
        <v>3004</v>
      </c>
      <c r="DL312" s="10" t="s">
        <v>2093</v>
      </c>
      <c r="DM312" s="10">
        <v>90094773</v>
      </c>
      <c r="DN312" s="10" t="s">
        <v>2090</v>
      </c>
      <c r="DO312" s="10" t="s">
        <v>2094</v>
      </c>
      <c r="DQ312" s="10">
        <v>311</v>
      </c>
    </row>
    <row r="313" spans="1:121" hidden="1" x14ac:dyDescent="0.3">
      <c r="A313" s="10" t="s">
        <v>2096</v>
      </c>
      <c r="B313" s="10" t="s">
        <v>2097</v>
      </c>
      <c r="C313" s="10" t="s">
        <v>1907</v>
      </c>
      <c r="D313" s="10" t="s">
        <v>3307</v>
      </c>
      <c r="E313" s="10" t="s">
        <v>237</v>
      </c>
      <c r="F313" s="10" t="s">
        <v>1996</v>
      </c>
      <c r="G313" s="10" t="s">
        <v>1907</v>
      </c>
      <c r="H313" s="10" t="s">
        <v>2405</v>
      </c>
      <c r="I313" s="10" t="s">
        <v>2426</v>
      </c>
      <c r="J313" s="10" t="s">
        <v>2426</v>
      </c>
      <c r="K313" s="10" t="s">
        <v>2426</v>
      </c>
      <c r="M313" s="10" t="s">
        <v>754</v>
      </c>
      <c r="N313" s="10" t="s">
        <v>2998</v>
      </c>
      <c r="O313" s="10" t="s">
        <v>2998</v>
      </c>
      <c r="P313" s="10" t="s">
        <v>2998</v>
      </c>
      <c r="Q313" s="10" t="s">
        <v>2998</v>
      </c>
      <c r="R313" s="10" t="s">
        <v>2998</v>
      </c>
      <c r="S313" s="10" t="s">
        <v>2998</v>
      </c>
      <c r="T313" s="10" t="s">
        <v>2998</v>
      </c>
      <c r="U313" s="10" t="s">
        <v>2998</v>
      </c>
      <c r="V313" s="10" t="s">
        <v>2998</v>
      </c>
      <c r="W313" s="10" t="s">
        <v>2998</v>
      </c>
      <c r="X313" s="10" t="s">
        <v>2999</v>
      </c>
      <c r="Y313" s="10" t="s">
        <v>2998</v>
      </c>
      <c r="Z313" s="10" t="s">
        <v>2998</v>
      </c>
      <c r="AA313" s="10" t="s">
        <v>2999</v>
      </c>
      <c r="AB313" s="10" t="s">
        <v>2999</v>
      </c>
      <c r="AC313" s="10" t="s">
        <v>2998</v>
      </c>
      <c r="AD313" s="10" t="s">
        <v>2999</v>
      </c>
      <c r="AE313" s="10" t="s">
        <v>2999</v>
      </c>
      <c r="AF313" s="10" t="s">
        <v>2998</v>
      </c>
      <c r="AG313" s="10" t="s">
        <v>2998</v>
      </c>
      <c r="AH313" s="10" t="s">
        <v>2998</v>
      </c>
      <c r="AI313" s="10" t="s">
        <v>2998</v>
      </c>
      <c r="BR313" s="10" t="s">
        <v>422</v>
      </c>
      <c r="BV313" s="10" t="s">
        <v>3000</v>
      </c>
      <c r="CJ313" s="10" t="s">
        <v>106</v>
      </c>
      <c r="CL313" s="10" t="s">
        <v>3063</v>
      </c>
      <c r="CM313" s="10" t="s">
        <v>422</v>
      </c>
      <c r="CQ313" s="10" t="s">
        <v>3000</v>
      </c>
      <c r="CR313" s="10" t="s">
        <v>422</v>
      </c>
      <c r="CV313" s="10" t="s">
        <v>3001</v>
      </c>
      <c r="CW313" s="10" t="s">
        <v>106</v>
      </c>
      <c r="CY313" s="10" t="s">
        <v>3004</v>
      </c>
      <c r="DL313" s="10" t="s">
        <v>2098</v>
      </c>
      <c r="DM313" s="10">
        <v>90094788</v>
      </c>
      <c r="DN313" s="10" t="s">
        <v>2095</v>
      </c>
      <c r="DO313" s="10" t="s">
        <v>2099</v>
      </c>
      <c r="DQ313" s="10">
        <v>312</v>
      </c>
    </row>
    <row r="314" spans="1:121" hidden="1" x14ac:dyDescent="0.3">
      <c r="A314" s="10" t="s">
        <v>2101</v>
      </c>
      <c r="B314" s="10" t="s">
        <v>2102</v>
      </c>
      <c r="C314" s="10" t="s">
        <v>1907</v>
      </c>
      <c r="D314" s="10" t="s">
        <v>3307</v>
      </c>
      <c r="E314" s="10" t="s">
        <v>237</v>
      </c>
      <c r="F314" s="10" t="s">
        <v>2103</v>
      </c>
      <c r="G314" s="10" t="s">
        <v>1907</v>
      </c>
      <c r="H314" s="10" t="s">
        <v>2405</v>
      </c>
      <c r="I314" s="10" t="s">
        <v>2426</v>
      </c>
      <c r="J314" s="10" t="s">
        <v>2426</v>
      </c>
      <c r="K314" s="10" t="s">
        <v>2426</v>
      </c>
      <c r="M314" s="10" t="s">
        <v>754</v>
      </c>
      <c r="N314" s="10" t="s">
        <v>2998</v>
      </c>
      <c r="O314" s="10" t="s">
        <v>2998</v>
      </c>
      <c r="P314" s="10" t="s">
        <v>2998</v>
      </c>
      <c r="Q314" s="10" t="s">
        <v>2998</v>
      </c>
      <c r="R314" s="10" t="s">
        <v>2998</v>
      </c>
      <c r="S314" s="10" t="s">
        <v>2998</v>
      </c>
      <c r="T314" s="10" t="s">
        <v>2998</v>
      </c>
      <c r="U314" s="10" t="s">
        <v>2998</v>
      </c>
      <c r="V314" s="10" t="s">
        <v>2998</v>
      </c>
      <c r="W314" s="10" t="s">
        <v>2998</v>
      </c>
      <c r="X314" s="10" t="s">
        <v>2999</v>
      </c>
      <c r="Y314" s="10" t="s">
        <v>2998</v>
      </c>
      <c r="Z314" s="10" t="s">
        <v>2998</v>
      </c>
      <c r="AA314" s="10" t="s">
        <v>2999</v>
      </c>
      <c r="AB314" s="10" t="s">
        <v>2999</v>
      </c>
      <c r="AC314" s="10" t="s">
        <v>2998</v>
      </c>
      <c r="AD314" s="10" t="s">
        <v>2999</v>
      </c>
      <c r="AE314" s="10" t="s">
        <v>2999</v>
      </c>
      <c r="AF314" s="10" t="s">
        <v>2998</v>
      </c>
      <c r="AG314" s="10" t="s">
        <v>2998</v>
      </c>
      <c r="AH314" s="10" t="s">
        <v>2998</v>
      </c>
      <c r="AI314" s="10" t="s">
        <v>2998</v>
      </c>
      <c r="BR314" s="10" t="s">
        <v>422</v>
      </c>
      <c r="BV314" s="10" t="s">
        <v>3000</v>
      </c>
      <c r="CJ314" s="10" t="s">
        <v>106</v>
      </c>
      <c r="CL314" s="10" t="s">
        <v>3063</v>
      </c>
      <c r="CM314" s="10" t="s">
        <v>422</v>
      </c>
      <c r="CQ314" s="10" t="s">
        <v>3004</v>
      </c>
      <c r="CR314" s="10" t="s">
        <v>422</v>
      </c>
      <c r="CV314" s="10" t="s">
        <v>3000</v>
      </c>
      <c r="CW314" s="10" t="s">
        <v>106</v>
      </c>
      <c r="CY314" s="10" t="s">
        <v>3004</v>
      </c>
      <c r="DL314" s="10" t="s">
        <v>2104</v>
      </c>
      <c r="DM314" s="10">
        <v>90094803</v>
      </c>
      <c r="DN314" s="10" t="s">
        <v>2100</v>
      </c>
      <c r="DO314" s="10" t="s">
        <v>2105</v>
      </c>
      <c r="DQ314" s="10">
        <v>313</v>
      </c>
    </row>
    <row r="315" spans="1:121" hidden="1" x14ac:dyDescent="0.3">
      <c r="A315" s="10" t="s">
        <v>2107</v>
      </c>
      <c r="B315" s="10" t="s">
        <v>2108</v>
      </c>
      <c r="C315" s="10" t="s">
        <v>1907</v>
      </c>
      <c r="D315" s="10" t="s">
        <v>3307</v>
      </c>
      <c r="E315" s="10" t="s">
        <v>237</v>
      </c>
      <c r="F315" s="10" t="s">
        <v>2103</v>
      </c>
      <c r="G315" s="10" t="s">
        <v>1907</v>
      </c>
      <c r="H315" s="10" t="s">
        <v>2405</v>
      </c>
      <c r="I315" s="10" t="s">
        <v>2426</v>
      </c>
      <c r="J315" s="10" t="s">
        <v>2426</v>
      </c>
      <c r="K315" s="10" t="s">
        <v>2426</v>
      </c>
      <c r="M315" s="10" t="s">
        <v>754</v>
      </c>
      <c r="N315" s="10" t="s">
        <v>2998</v>
      </c>
      <c r="O315" s="10" t="s">
        <v>2998</v>
      </c>
      <c r="P315" s="10" t="s">
        <v>2998</v>
      </c>
      <c r="Q315" s="10" t="s">
        <v>2998</v>
      </c>
      <c r="R315" s="10" t="s">
        <v>2998</v>
      </c>
      <c r="S315" s="10" t="s">
        <v>2998</v>
      </c>
      <c r="T315" s="10" t="s">
        <v>2998</v>
      </c>
      <c r="U315" s="10" t="s">
        <v>2998</v>
      </c>
      <c r="V315" s="10" t="s">
        <v>2998</v>
      </c>
      <c r="W315" s="10" t="s">
        <v>2998</v>
      </c>
      <c r="X315" s="10" t="s">
        <v>2999</v>
      </c>
      <c r="Y315" s="10" t="s">
        <v>2998</v>
      </c>
      <c r="Z315" s="10" t="s">
        <v>2998</v>
      </c>
      <c r="AA315" s="10" t="s">
        <v>2999</v>
      </c>
      <c r="AB315" s="10" t="s">
        <v>2999</v>
      </c>
      <c r="AC315" s="10" t="s">
        <v>2998</v>
      </c>
      <c r="AD315" s="10" t="s">
        <v>2999</v>
      </c>
      <c r="AE315" s="10" t="s">
        <v>2999</v>
      </c>
      <c r="AF315" s="10" t="s">
        <v>2998</v>
      </c>
      <c r="AG315" s="10" t="s">
        <v>2998</v>
      </c>
      <c r="AH315" s="10" t="s">
        <v>2998</v>
      </c>
      <c r="AI315" s="10" t="s">
        <v>2998</v>
      </c>
      <c r="BR315" s="10" t="s">
        <v>422</v>
      </c>
      <c r="BV315" s="10" t="s">
        <v>3000</v>
      </c>
      <c r="CJ315" s="10" t="s">
        <v>106</v>
      </c>
      <c r="CL315" s="10" t="s">
        <v>3018</v>
      </c>
      <c r="CM315" s="10" t="s">
        <v>422</v>
      </c>
      <c r="CQ315" s="10" t="s">
        <v>3000</v>
      </c>
      <c r="CR315" s="10" t="s">
        <v>422</v>
      </c>
      <c r="CV315" s="10" t="s">
        <v>3000</v>
      </c>
      <c r="CW315" s="10" t="s">
        <v>106</v>
      </c>
      <c r="CY315" s="10" t="s">
        <v>3004</v>
      </c>
      <c r="DM315" s="10">
        <v>90094817</v>
      </c>
      <c r="DN315" s="10" t="s">
        <v>2106</v>
      </c>
      <c r="DO315" s="10" t="s">
        <v>2109</v>
      </c>
      <c r="DQ315" s="10">
        <v>314</v>
      </c>
    </row>
    <row r="316" spans="1:121" hidden="1" x14ac:dyDescent="0.3">
      <c r="A316" s="10" t="s">
        <v>2111</v>
      </c>
      <c r="B316" s="10" t="s">
        <v>2112</v>
      </c>
      <c r="C316" s="10" t="s">
        <v>1907</v>
      </c>
      <c r="D316" s="10" t="s">
        <v>3307</v>
      </c>
      <c r="E316" s="10" t="s">
        <v>237</v>
      </c>
      <c r="F316" s="10" t="s">
        <v>2103</v>
      </c>
      <c r="G316" s="10" t="s">
        <v>1907</v>
      </c>
      <c r="H316" s="10" t="s">
        <v>2405</v>
      </c>
      <c r="I316" s="10" t="s">
        <v>2426</v>
      </c>
      <c r="J316" s="10" t="s">
        <v>2426</v>
      </c>
      <c r="K316" s="10" t="s">
        <v>2426</v>
      </c>
      <c r="M316" s="10" t="s">
        <v>754</v>
      </c>
      <c r="N316" s="10" t="s">
        <v>2998</v>
      </c>
      <c r="O316" s="10" t="s">
        <v>2998</v>
      </c>
      <c r="P316" s="10" t="s">
        <v>2998</v>
      </c>
      <c r="Q316" s="10" t="s">
        <v>2998</v>
      </c>
      <c r="R316" s="10" t="s">
        <v>2998</v>
      </c>
      <c r="S316" s="10" t="s">
        <v>2998</v>
      </c>
      <c r="T316" s="10" t="s">
        <v>2998</v>
      </c>
      <c r="U316" s="10" t="s">
        <v>2998</v>
      </c>
      <c r="V316" s="10" t="s">
        <v>2998</v>
      </c>
      <c r="W316" s="10" t="s">
        <v>2998</v>
      </c>
      <c r="X316" s="10" t="s">
        <v>2999</v>
      </c>
      <c r="Y316" s="10" t="s">
        <v>2998</v>
      </c>
      <c r="Z316" s="10" t="s">
        <v>2998</v>
      </c>
      <c r="AA316" s="10" t="s">
        <v>2999</v>
      </c>
      <c r="AB316" s="10" t="s">
        <v>2999</v>
      </c>
      <c r="AC316" s="10" t="s">
        <v>2998</v>
      </c>
      <c r="AD316" s="10" t="s">
        <v>2999</v>
      </c>
      <c r="AE316" s="10" t="s">
        <v>2999</v>
      </c>
      <c r="AF316" s="10" t="s">
        <v>2998</v>
      </c>
      <c r="AG316" s="10" t="s">
        <v>2998</v>
      </c>
      <c r="AH316" s="10" t="s">
        <v>2998</v>
      </c>
      <c r="AI316" s="10" t="s">
        <v>2998</v>
      </c>
      <c r="BR316" s="10" t="s">
        <v>422</v>
      </c>
      <c r="BV316" s="10" t="s">
        <v>3000</v>
      </c>
      <c r="CJ316" s="10" t="s">
        <v>106</v>
      </c>
      <c r="CL316" s="10" t="s">
        <v>3066</v>
      </c>
      <c r="CM316" s="10" t="s">
        <v>422</v>
      </c>
      <c r="CQ316" s="10" t="s">
        <v>3000</v>
      </c>
      <c r="CR316" s="10" t="s">
        <v>422</v>
      </c>
      <c r="CV316" s="10" t="s">
        <v>3000</v>
      </c>
      <c r="CW316" s="10" t="s">
        <v>106</v>
      </c>
      <c r="CY316" s="10" t="s">
        <v>3006</v>
      </c>
      <c r="DL316" s="10" t="s">
        <v>2113</v>
      </c>
      <c r="DM316" s="10">
        <v>90094832</v>
      </c>
      <c r="DN316" s="10" t="s">
        <v>2110</v>
      </c>
      <c r="DO316" s="10" t="s">
        <v>2114</v>
      </c>
      <c r="DQ316" s="10">
        <v>315</v>
      </c>
    </row>
    <row r="317" spans="1:121" hidden="1" x14ac:dyDescent="0.3">
      <c r="A317" s="10" t="s">
        <v>2116</v>
      </c>
      <c r="B317" s="10" t="s">
        <v>2117</v>
      </c>
      <c r="C317" s="10" t="s">
        <v>1907</v>
      </c>
      <c r="D317" s="10" t="s">
        <v>3307</v>
      </c>
      <c r="E317" s="10" t="s">
        <v>237</v>
      </c>
      <c r="F317" s="10" t="s">
        <v>2103</v>
      </c>
      <c r="G317" s="10" t="s">
        <v>1907</v>
      </c>
      <c r="H317" s="10" t="s">
        <v>2405</v>
      </c>
      <c r="I317" s="10" t="s">
        <v>2426</v>
      </c>
      <c r="J317" s="10" t="s">
        <v>2426</v>
      </c>
      <c r="K317" s="10" t="s">
        <v>2426</v>
      </c>
      <c r="M317" s="10" t="s">
        <v>111</v>
      </c>
      <c r="N317" s="10" t="s">
        <v>2998</v>
      </c>
      <c r="O317" s="10" t="s">
        <v>2998</v>
      </c>
      <c r="P317" s="10" t="s">
        <v>2998</v>
      </c>
      <c r="Q317" s="10" t="s">
        <v>2998</v>
      </c>
      <c r="R317" s="10" t="s">
        <v>2998</v>
      </c>
      <c r="S317" s="10" t="s">
        <v>2998</v>
      </c>
      <c r="T317" s="10" t="s">
        <v>2998</v>
      </c>
      <c r="U317" s="10" t="s">
        <v>2998</v>
      </c>
      <c r="V317" s="10" t="s">
        <v>2998</v>
      </c>
      <c r="W317" s="10" t="s">
        <v>2998</v>
      </c>
      <c r="X317" s="10" t="s">
        <v>2998</v>
      </c>
      <c r="Y317" s="10" t="s">
        <v>2998</v>
      </c>
      <c r="Z317" s="10" t="s">
        <v>2998</v>
      </c>
      <c r="AA317" s="10" t="s">
        <v>2998</v>
      </c>
      <c r="AB317" s="10" t="s">
        <v>2998</v>
      </c>
      <c r="AC317" s="10" t="s">
        <v>2999</v>
      </c>
      <c r="AD317" s="10" t="s">
        <v>2998</v>
      </c>
      <c r="AE317" s="10" t="s">
        <v>2998</v>
      </c>
      <c r="AF317" s="10" t="s">
        <v>2998</v>
      </c>
      <c r="AG317" s="10" t="s">
        <v>2998</v>
      </c>
      <c r="AH317" s="10" t="s">
        <v>2998</v>
      </c>
      <c r="AI317" s="10" t="s">
        <v>2998</v>
      </c>
      <c r="BW317" s="10" t="s">
        <v>106</v>
      </c>
      <c r="BY317" s="10" t="s">
        <v>3065</v>
      </c>
      <c r="DL317" s="10" t="s">
        <v>2118</v>
      </c>
      <c r="DM317" s="10">
        <v>90094843</v>
      </c>
      <c r="DN317" s="10" t="s">
        <v>2115</v>
      </c>
      <c r="DO317" s="10" t="s">
        <v>2119</v>
      </c>
      <c r="DQ317" s="10">
        <v>316</v>
      </c>
    </row>
    <row r="318" spans="1:121" hidden="1" x14ac:dyDescent="0.3">
      <c r="A318" s="10" t="s">
        <v>2121</v>
      </c>
      <c r="B318" s="10" t="s">
        <v>2122</v>
      </c>
      <c r="C318" s="10" t="s">
        <v>1907</v>
      </c>
      <c r="D318" s="10" t="s">
        <v>3307</v>
      </c>
      <c r="E318" s="10" t="s">
        <v>237</v>
      </c>
      <c r="F318" s="10" t="s">
        <v>2103</v>
      </c>
      <c r="G318" s="10" t="s">
        <v>1907</v>
      </c>
      <c r="H318" s="10" t="s">
        <v>2405</v>
      </c>
      <c r="I318" s="10" t="s">
        <v>2426</v>
      </c>
      <c r="J318" s="10" t="s">
        <v>2426</v>
      </c>
      <c r="K318" s="10" t="s">
        <v>2426</v>
      </c>
      <c r="M318" s="10" t="s">
        <v>111</v>
      </c>
      <c r="N318" s="10" t="s">
        <v>2998</v>
      </c>
      <c r="O318" s="10" t="s">
        <v>2998</v>
      </c>
      <c r="P318" s="10" t="s">
        <v>2998</v>
      </c>
      <c r="Q318" s="10" t="s">
        <v>2998</v>
      </c>
      <c r="R318" s="10" t="s">
        <v>2998</v>
      </c>
      <c r="S318" s="10" t="s">
        <v>2998</v>
      </c>
      <c r="T318" s="10" t="s">
        <v>2998</v>
      </c>
      <c r="U318" s="10" t="s">
        <v>2998</v>
      </c>
      <c r="V318" s="10" t="s">
        <v>2998</v>
      </c>
      <c r="W318" s="10" t="s">
        <v>2998</v>
      </c>
      <c r="X318" s="10" t="s">
        <v>2998</v>
      </c>
      <c r="Y318" s="10" t="s">
        <v>2998</v>
      </c>
      <c r="Z318" s="10" t="s">
        <v>2998</v>
      </c>
      <c r="AA318" s="10" t="s">
        <v>2998</v>
      </c>
      <c r="AB318" s="10" t="s">
        <v>2998</v>
      </c>
      <c r="AC318" s="10" t="s">
        <v>2999</v>
      </c>
      <c r="AD318" s="10" t="s">
        <v>2998</v>
      </c>
      <c r="AE318" s="10" t="s">
        <v>2998</v>
      </c>
      <c r="AF318" s="10" t="s">
        <v>2998</v>
      </c>
      <c r="AG318" s="10" t="s">
        <v>2998</v>
      </c>
      <c r="AH318" s="10" t="s">
        <v>2998</v>
      </c>
      <c r="AI318" s="10" t="s">
        <v>2998</v>
      </c>
      <c r="BW318" s="10" t="s">
        <v>106</v>
      </c>
      <c r="BY318" s="10" t="s">
        <v>3065</v>
      </c>
      <c r="DM318" s="10">
        <v>90094861</v>
      </c>
      <c r="DN318" s="10" t="s">
        <v>2120</v>
      </c>
      <c r="DO318" s="10" t="s">
        <v>2123</v>
      </c>
      <c r="DQ318" s="10">
        <v>317</v>
      </c>
    </row>
    <row r="319" spans="1:121" hidden="1" x14ac:dyDescent="0.3">
      <c r="A319" s="10" t="s">
        <v>2125</v>
      </c>
      <c r="B319" s="10" t="s">
        <v>2126</v>
      </c>
      <c r="C319" s="10" t="s">
        <v>1907</v>
      </c>
      <c r="D319" s="10" t="s">
        <v>3307</v>
      </c>
      <c r="E319" s="10" t="s">
        <v>237</v>
      </c>
      <c r="F319" s="10" t="s">
        <v>3308</v>
      </c>
      <c r="G319" s="10" t="s">
        <v>1907</v>
      </c>
      <c r="H319" s="10" t="s">
        <v>2405</v>
      </c>
      <c r="I319" s="10" t="s">
        <v>2426</v>
      </c>
      <c r="J319" s="10" t="s">
        <v>2426</v>
      </c>
      <c r="K319" s="10" t="s">
        <v>2426</v>
      </c>
      <c r="M319" s="10" t="s">
        <v>111</v>
      </c>
      <c r="N319" s="10" t="s">
        <v>2998</v>
      </c>
      <c r="O319" s="10" t="s">
        <v>2998</v>
      </c>
      <c r="P319" s="10" t="s">
        <v>2998</v>
      </c>
      <c r="Q319" s="10" t="s">
        <v>2998</v>
      </c>
      <c r="R319" s="10" t="s">
        <v>2998</v>
      </c>
      <c r="S319" s="10" t="s">
        <v>2998</v>
      </c>
      <c r="T319" s="10" t="s">
        <v>2998</v>
      </c>
      <c r="U319" s="10" t="s">
        <v>2998</v>
      </c>
      <c r="V319" s="10" t="s">
        <v>2998</v>
      </c>
      <c r="W319" s="10" t="s">
        <v>2998</v>
      </c>
      <c r="X319" s="10" t="s">
        <v>2998</v>
      </c>
      <c r="Y319" s="10" t="s">
        <v>2998</v>
      </c>
      <c r="Z319" s="10" t="s">
        <v>2998</v>
      </c>
      <c r="AA319" s="10" t="s">
        <v>2998</v>
      </c>
      <c r="AB319" s="10" t="s">
        <v>2998</v>
      </c>
      <c r="AC319" s="10" t="s">
        <v>2999</v>
      </c>
      <c r="AD319" s="10" t="s">
        <v>2998</v>
      </c>
      <c r="AE319" s="10" t="s">
        <v>2998</v>
      </c>
      <c r="AF319" s="10" t="s">
        <v>2998</v>
      </c>
      <c r="AG319" s="10" t="s">
        <v>2998</v>
      </c>
      <c r="AH319" s="10" t="s">
        <v>2998</v>
      </c>
      <c r="AI319" s="10" t="s">
        <v>2998</v>
      </c>
      <c r="BW319" s="10" t="s">
        <v>106</v>
      </c>
      <c r="BY319" s="10" t="s">
        <v>3065</v>
      </c>
      <c r="DM319" s="10">
        <v>90094897</v>
      </c>
      <c r="DN319" s="10" t="s">
        <v>2124</v>
      </c>
      <c r="DO319" s="10" t="s">
        <v>2127</v>
      </c>
      <c r="DQ319" s="10">
        <v>318</v>
      </c>
    </row>
    <row r="320" spans="1:121" hidden="1" x14ac:dyDescent="0.3">
      <c r="A320" s="10" t="s">
        <v>2129</v>
      </c>
      <c r="B320" s="10" t="s">
        <v>2130</v>
      </c>
      <c r="C320" s="10" t="s">
        <v>1907</v>
      </c>
      <c r="D320" s="10" t="s">
        <v>3307</v>
      </c>
      <c r="E320" s="10" t="s">
        <v>237</v>
      </c>
      <c r="F320" s="10" t="s">
        <v>2103</v>
      </c>
      <c r="G320" s="10" t="s">
        <v>1907</v>
      </c>
      <c r="H320" s="10" t="s">
        <v>2405</v>
      </c>
      <c r="I320" s="10" t="s">
        <v>2426</v>
      </c>
      <c r="J320" s="10" t="s">
        <v>2426</v>
      </c>
      <c r="K320" s="10" t="s">
        <v>2426</v>
      </c>
      <c r="M320" s="10" t="s">
        <v>111</v>
      </c>
      <c r="N320" s="10" t="s">
        <v>2998</v>
      </c>
      <c r="O320" s="10" t="s">
        <v>2998</v>
      </c>
      <c r="P320" s="10" t="s">
        <v>2998</v>
      </c>
      <c r="Q320" s="10" t="s">
        <v>2998</v>
      </c>
      <c r="R320" s="10" t="s">
        <v>2998</v>
      </c>
      <c r="S320" s="10" t="s">
        <v>2998</v>
      </c>
      <c r="T320" s="10" t="s">
        <v>2998</v>
      </c>
      <c r="U320" s="10" t="s">
        <v>2998</v>
      </c>
      <c r="V320" s="10" t="s">
        <v>2998</v>
      </c>
      <c r="W320" s="10" t="s">
        <v>2998</v>
      </c>
      <c r="X320" s="10" t="s">
        <v>2998</v>
      </c>
      <c r="Y320" s="10" t="s">
        <v>2998</v>
      </c>
      <c r="Z320" s="10" t="s">
        <v>2998</v>
      </c>
      <c r="AA320" s="10" t="s">
        <v>2998</v>
      </c>
      <c r="AB320" s="10" t="s">
        <v>2998</v>
      </c>
      <c r="AC320" s="10" t="s">
        <v>2999</v>
      </c>
      <c r="AD320" s="10" t="s">
        <v>2998</v>
      </c>
      <c r="AE320" s="10" t="s">
        <v>2998</v>
      </c>
      <c r="AF320" s="10" t="s">
        <v>2998</v>
      </c>
      <c r="AG320" s="10" t="s">
        <v>2998</v>
      </c>
      <c r="AH320" s="10" t="s">
        <v>2998</v>
      </c>
      <c r="AI320" s="10" t="s">
        <v>2998</v>
      </c>
      <c r="BW320" s="10" t="s">
        <v>106</v>
      </c>
      <c r="BY320" s="10" t="s">
        <v>3065</v>
      </c>
      <c r="DM320" s="10">
        <v>90094909</v>
      </c>
      <c r="DN320" s="10" t="s">
        <v>2128</v>
      </c>
      <c r="DO320" s="10" t="s">
        <v>2131</v>
      </c>
      <c r="DQ320" s="10">
        <v>319</v>
      </c>
    </row>
    <row r="321" spans="1:121" hidden="1" x14ac:dyDescent="0.3">
      <c r="A321" s="10" t="s">
        <v>2133</v>
      </c>
      <c r="B321" s="10" t="s">
        <v>2134</v>
      </c>
      <c r="C321" s="10" t="s">
        <v>1907</v>
      </c>
      <c r="D321" s="10" t="s">
        <v>3307</v>
      </c>
      <c r="E321" s="10" t="s">
        <v>237</v>
      </c>
      <c r="F321" s="10" t="s">
        <v>2103</v>
      </c>
      <c r="G321" s="10" t="s">
        <v>1907</v>
      </c>
      <c r="H321" s="10" t="s">
        <v>2405</v>
      </c>
      <c r="I321" s="10" t="s">
        <v>2426</v>
      </c>
      <c r="J321" s="10" t="s">
        <v>2426</v>
      </c>
      <c r="K321" s="10" t="s">
        <v>2426</v>
      </c>
      <c r="M321" s="10" t="s">
        <v>111</v>
      </c>
      <c r="N321" s="10" t="s">
        <v>2998</v>
      </c>
      <c r="O321" s="10" t="s">
        <v>2998</v>
      </c>
      <c r="P321" s="10" t="s">
        <v>2998</v>
      </c>
      <c r="Q321" s="10" t="s">
        <v>2998</v>
      </c>
      <c r="R321" s="10" t="s">
        <v>2998</v>
      </c>
      <c r="S321" s="10" t="s">
        <v>2998</v>
      </c>
      <c r="T321" s="10" t="s">
        <v>2998</v>
      </c>
      <c r="U321" s="10" t="s">
        <v>2998</v>
      </c>
      <c r="V321" s="10" t="s">
        <v>2998</v>
      </c>
      <c r="W321" s="10" t="s">
        <v>2998</v>
      </c>
      <c r="X321" s="10" t="s">
        <v>2998</v>
      </c>
      <c r="Y321" s="10" t="s">
        <v>2998</v>
      </c>
      <c r="Z321" s="10" t="s">
        <v>2998</v>
      </c>
      <c r="AA321" s="10" t="s">
        <v>2998</v>
      </c>
      <c r="AB321" s="10" t="s">
        <v>2998</v>
      </c>
      <c r="AC321" s="10" t="s">
        <v>2999</v>
      </c>
      <c r="AD321" s="10" t="s">
        <v>2998</v>
      </c>
      <c r="AE321" s="10" t="s">
        <v>2998</v>
      </c>
      <c r="AF321" s="10" t="s">
        <v>2998</v>
      </c>
      <c r="AG321" s="10" t="s">
        <v>2998</v>
      </c>
      <c r="AH321" s="10" t="s">
        <v>2998</v>
      </c>
      <c r="AI321" s="10" t="s">
        <v>2998</v>
      </c>
      <c r="BW321" s="10" t="s">
        <v>106</v>
      </c>
      <c r="BY321" s="10" t="s">
        <v>3065</v>
      </c>
      <c r="DM321" s="10">
        <v>90094915</v>
      </c>
      <c r="DN321" s="10" t="s">
        <v>2132</v>
      </c>
      <c r="DO321" s="10" t="s">
        <v>2135</v>
      </c>
      <c r="DQ321" s="10">
        <v>320</v>
      </c>
    </row>
    <row r="322" spans="1:121" hidden="1" x14ac:dyDescent="0.3">
      <c r="A322" s="10" t="s">
        <v>2137</v>
      </c>
      <c r="B322" s="10" t="s">
        <v>2138</v>
      </c>
      <c r="C322" s="10" t="s">
        <v>1907</v>
      </c>
      <c r="D322" s="10" t="s">
        <v>3307</v>
      </c>
      <c r="E322" s="10" t="s">
        <v>237</v>
      </c>
      <c r="F322" s="10" t="s">
        <v>2103</v>
      </c>
      <c r="G322" s="10" t="s">
        <v>1907</v>
      </c>
      <c r="H322" s="10" t="s">
        <v>2405</v>
      </c>
      <c r="I322" s="10" t="s">
        <v>2426</v>
      </c>
      <c r="J322" s="10" t="s">
        <v>2426</v>
      </c>
      <c r="K322" s="10" t="s">
        <v>2426</v>
      </c>
      <c r="M322" s="10" t="s">
        <v>123</v>
      </c>
      <c r="N322" s="10" t="s">
        <v>2998</v>
      </c>
      <c r="O322" s="10" t="s">
        <v>2998</v>
      </c>
      <c r="P322" s="10" t="s">
        <v>2998</v>
      </c>
      <c r="Q322" s="10" t="s">
        <v>2998</v>
      </c>
      <c r="R322" s="10" t="s">
        <v>2999</v>
      </c>
      <c r="S322" s="10" t="s">
        <v>2998</v>
      </c>
      <c r="T322" s="10" t="s">
        <v>2998</v>
      </c>
      <c r="U322" s="10" t="s">
        <v>2998</v>
      </c>
      <c r="V322" s="10" t="s">
        <v>2998</v>
      </c>
      <c r="W322" s="10" t="s">
        <v>2998</v>
      </c>
      <c r="X322" s="10" t="s">
        <v>2998</v>
      </c>
      <c r="Y322" s="10" t="s">
        <v>2998</v>
      </c>
      <c r="Z322" s="10" t="s">
        <v>2998</v>
      </c>
      <c r="AA322" s="10" t="s">
        <v>2998</v>
      </c>
      <c r="AB322" s="10" t="s">
        <v>2998</v>
      </c>
      <c r="AC322" s="10" t="s">
        <v>2998</v>
      </c>
      <c r="AD322" s="10" t="s">
        <v>2998</v>
      </c>
      <c r="AE322" s="10" t="s">
        <v>2998</v>
      </c>
      <c r="AF322" s="10" t="s">
        <v>2998</v>
      </c>
      <c r="AG322" s="10" t="s">
        <v>2998</v>
      </c>
      <c r="AH322" s="10" t="s">
        <v>2998</v>
      </c>
      <c r="AI322" s="10" t="s">
        <v>2998</v>
      </c>
      <c r="AV322" s="10" t="s">
        <v>106</v>
      </c>
      <c r="AX322" s="10" t="s">
        <v>3024</v>
      </c>
      <c r="DM322" s="10">
        <v>90094925</v>
      </c>
      <c r="DN322" s="10" t="s">
        <v>2136</v>
      </c>
      <c r="DO322" s="10" t="s">
        <v>2139</v>
      </c>
      <c r="DQ322" s="10">
        <v>321</v>
      </c>
    </row>
    <row r="323" spans="1:121" hidden="1" x14ac:dyDescent="0.3">
      <c r="A323" s="10" t="s">
        <v>2141</v>
      </c>
      <c r="B323" s="10" t="s">
        <v>2142</v>
      </c>
      <c r="C323" s="10" t="s">
        <v>1907</v>
      </c>
      <c r="D323" s="10" t="s">
        <v>3307</v>
      </c>
      <c r="E323" s="10" t="s">
        <v>237</v>
      </c>
      <c r="F323" s="10" t="s">
        <v>2103</v>
      </c>
      <c r="G323" s="10" t="s">
        <v>1907</v>
      </c>
      <c r="H323" s="10" t="s">
        <v>2405</v>
      </c>
      <c r="I323" s="10" t="s">
        <v>2426</v>
      </c>
      <c r="J323" s="10" t="s">
        <v>2426</v>
      </c>
      <c r="K323" s="10" t="s">
        <v>2426</v>
      </c>
      <c r="M323" s="10" t="s">
        <v>123</v>
      </c>
      <c r="N323" s="10" t="s">
        <v>2998</v>
      </c>
      <c r="O323" s="10" t="s">
        <v>2998</v>
      </c>
      <c r="P323" s="10" t="s">
        <v>2998</v>
      </c>
      <c r="Q323" s="10" t="s">
        <v>2998</v>
      </c>
      <c r="R323" s="10" t="s">
        <v>2999</v>
      </c>
      <c r="S323" s="10" t="s">
        <v>2998</v>
      </c>
      <c r="T323" s="10" t="s">
        <v>2998</v>
      </c>
      <c r="U323" s="10" t="s">
        <v>2998</v>
      </c>
      <c r="V323" s="10" t="s">
        <v>2998</v>
      </c>
      <c r="W323" s="10" t="s">
        <v>2998</v>
      </c>
      <c r="X323" s="10" t="s">
        <v>2998</v>
      </c>
      <c r="Y323" s="10" t="s">
        <v>2998</v>
      </c>
      <c r="Z323" s="10" t="s">
        <v>2998</v>
      </c>
      <c r="AA323" s="10" t="s">
        <v>2998</v>
      </c>
      <c r="AB323" s="10" t="s">
        <v>2998</v>
      </c>
      <c r="AC323" s="10" t="s">
        <v>2998</v>
      </c>
      <c r="AD323" s="10" t="s">
        <v>2998</v>
      </c>
      <c r="AE323" s="10" t="s">
        <v>2998</v>
      </c>
      <c r="AF323" s="10" t="s">
        <v>2998</v>
      </c>
      <c r="AG323" s="10" t="s">
        <v>2998</v>
      </c>
      <c r="AH323" s="10" t="s">
        <v>2998</v>
      </c>
      <c r="AI323" s="10" t="s">
        <v>2998</v>
      </c>
      <c r="AV323" s="10" t="s">
        <v>106</v>
      </c>
      <c r="AX323" s="10" t="s">
        <v>3047</v>
      </c>
      <c r="DM323" s="10">
        <v>90094946</v>
      </c>
      <c r="DN323" s="10" t="s">
        <v>2140</v>
      </c>
      <c r="DO323" s="10" t="s">
        <v>2143</v>
      </c>
      <c r="DQ323" s="10">
        <v>322</v>
      </c>
    </row>
    <row r="324" spans="1:121" hidden="1" x14ac:dyDescent="0.3">
      <c r="A324" s="10" t="s">
        <v>2145</v>
      </c>
      <c r="B324" s="10" t="s">
        <v>2146</v>
      </c>
      <c r="C324" s="10" t="s">
        <v>1907</v>
      </c>
      <c r="D324" s="10" t="s">
        <v>3307</v>
      </c>
      <c r="E324" s="10" t="s">
        <v>237</v>
      </c>
      <c r="F324" s="10" t="s">
        <v>2103</v>
      </c>
      <c r="G324" s="10" t="s">
        <v>1907</v>
      </c>
      <c r="H324" s="10" t="s">
        <v>2405</v>
      </c>
      <c r="I324" s="10" t="s">
        <v>2426</v>
      </c>
      <c r="J324" s="10" t="s">
        <v>2426</v>
      </c>
      <c r="K324" s="10" t="s">
        <v>2426</v>
      </c>
      <c r="M324" s="10" t="s">
        <v>123</v>
      </c>
      <c r="N324" s="10" t="s">
        <v>2998</v>
      </c>
      <c r="O324" s="10" t="s">
        <v>2998</v>
      </c>
      <c r="P324" s="10" t="s">
        <v>2998</v>
      </c>
      <c r="Q324" s="10" t="s">
        <v>2998</v>
      </c>
      <c r="R324" s="10" t="s">
        <v>2999</v>
      </c>
      <c r="S324" s="10" t="s">
        <v>2998</v>
      </c>
      <c r="T324" s="10" t="s">
        <v>2998</v>
      </c>
      <c r="U324" s="10" t="s">
        <v>2998</v>
      </c>
      <c r="V324" s="10" t="s">
        <v>2998</v>
      </c>
      <c r="W324" s="10" t="s">
        <v>2998</v>
      </c>
      <c r="X324" s="10" t="s">
        <v>2998</v>
      </c>
      <c r="Y324" s="10" t="s">
        <v>2998</v>
      </c>
      <c r="Z324" s="10" t="s">
        <v>2998</v>
      </c>
      <c r="AA324" s="10" t="s">
        <v>2998</v>
      </c>
      <c r="AB324" s="10" t="s">
        <v>2998</v>
      </c>
      <c r="AC324" s="10" t="s">
        <v>2998</v>
      </c>
      <c r="AD324" s="10" t="s">
        <v>2998</v>
      </c>
      <c r="AE324" s="10" t="s">
        <v>2998</v>
      </c>
      <c r="AF324" s="10" t="s">
        <v>2998</v>
      </c>
      <c r="AG324" s="10" t="s">
        <v>2998</v>
      </c>
      <c r="AH324" s="10" t="s">
        <v>2998</v>
      </c>
      <c r="AI324" s="10" t="s">
        <v>2998</v>
      </c>
      <c r="AV324" s="10" t="s">
        <v>106</v>
      </c>
      <c r="AX324" s="10" t="s">
        <v>3047</v>
      </c>
      <c r="DM324" s="10">
        <v>90094969</v>
      </c>
      <c r="DN324" s="10" t="s">
        <v>2144</v>
      </c>
      <c r="DO324" s="10" t="s">
        <v>2147</v>
      </c>
      <c r="DQ324" s="10">
        <v>323</v>
      </c>
    </row>
    <row r="325" spans="1:121" hidden="1" x14ac:dyDescent="0.3">
      <c r="A325" s="10" t="s">
        <v>2149</v>
      </c>
      <c r="B325" s="10" t="s">
        <v>2150</v>
      </c>
      <c r="C325" s="10" t="s">
        <v>1907</v>
      </c>
      <c r="D325" s="10" t="s">
        <v>3307</v>
      </c>
      <c r="E325" s="10" t="s">
        <v>237</v>
      </c>
      <c r="F325" s="10" t="s">
        <v>2103</v>
      </c>
      <c r="G325" s="10" t="s">
        <v>1907</v>
      </c>
      <c r="H325" s="10" t="s">
        <v>2405</v>
      </c>
      <c r="I325" s="10" t="s">
        <v>2426</v>
      </c>
      <c r="J325" s="10" t="s">
        <v>2426</v>
      </c>
      <c r="K325" s="10" t="s">
        <v>2426</v>
      </c>
      <c r="M325" s="10" t="s">
        <v>123</v>
      </c>
      <c r="N325" s="10" t="s">
        <v>2998</v>
      </c>
      <c r="O325" s="10" t="s">
        <v>2998</v>
      </c>
      <c r="P325" s="10" t="s">
        <v>2998</v>
      </c>
      <c r="Q325" s="10" t="s">
        <v>2998</v>
      </c>
      <c r="R325" s="10" t="s">
        <v>2999</v>
      </c>
      <c r="S325" s="10" t="s">
        <v>2998</v>
      </c>
      <c r="T325" s="10" t="s">
        <v>2998</v>
      </c>
      <c r="U325" s="10" t="s">
        <v>2998</v>
      </c>
      <c r="V325" s="10" t="s">
        <v>2998</v>
      </c>
      <c r="W325" s="10" t="s">
        <v>2998</v>
      </c>
      <c r="X325" s="10" t="s">
        <v>2998</v>
      </c>
      <c r="Y325" s="10" t="s">
        <v>2998</v>
      </c>
      <c r="Z325" s="10" t="s">
        <v>2998</v>
      </c>
      <c r="AA325" s="10" t="s">
        <v>2998</v>
      </c>
      <c r="AB325" s="10" t="s">
        <v>2998</v>
      </c>
      <c r="AC325" s="10" t="s">
        <v>2998</v>
      </c>
      <c r="AD325" s="10" t="s">
        <v>2998</v>
      </c>
      <c r="AE325" s="10" t="s">
        <v>2998</v>
      </c>
      <c r="AF325" s="10" t="s">
        <v>2998</v>
      </c>
      <c r="AG325" s="10" t="s">
        <v>2998</v>
      </c>
      <c r="AH325" s="10" t="s">
        <v>2998</v>
      </c>
      <c r="AI325" s="10" t="s">
        <v>2998</v>
      </c>
      <c r="AV325" s="10" t="s">
        <v>106</v>
      </c>
      <c r="AX325" s="10" t="s">
        <v>3047</v>
      </c>
      <c r="DM325" s="10">
        <v>90095011</v>
      </c>
      <c r="DN325" s="10" t="s">
        <v>2148</v>
      </c>
      <c r="DO325" s="10" t="s">
        <v>2151</v>
      </c>
      <c r="DQ325" s="10">
        <v>324</v>
      </c>
    </row>
    <row r="326" spans="1:121" hidden="1" x14ac:dyDescent="0.3">
      <c r="A326" s="10" t="s">
        <v>2153</v>
      </c>
      <c r="B326" s="10" t="s">
        <v>2154</v>
      </c>
      <c r="C326" s="10" t="s">
        <v>1907</v>
      </c>
      <c r="D326" s="10" t="s">
        <v>3307</v>
      </c>
      <c r="E326" s="10" t="s">
        <v>237</v>
      </c>
      <c r="F326" s="10" t="s">
        <v>2103</v>
      </c>
      <c r="G326" s="10" t="s">
        <v>1907</v>
      </c>
      <c r="H326" s="10" t="s">
        <v>2405</v>
      </c>
      <c r="I326" s="10" t="s">
        <v>2426</v>
      </c>
      <c r="J326" s="10" t="s">
        <v>2426</v>
      </c>
      <c r="K326" s="10" t="s">
        <v>2426</v>
      </c>
      <c r="M326" s="10" t="s">
        <v>123</v>
      </c>
      <c r="N326" s="10" t="s">
        <v>2998</v>
      </c>
      <c r="O326" s="10" t="s">
        <v>2998</v>
      </c>
      <c r="P326" s="10" t="s">
        <v>2998</v>
      </c>
      <c r="Q326" s="10" t="s">
        <v>2998</v>
      </c>
      <c r="R326" s="10" t="s">
        <v>2999</v>
      </c>
      <c r="S326" s="10" t="s">
        <v>2998</v>
      </c>
      <c r="T326" s="10" t="s">
        <v>2998</v>
      </c>
      <c r="U326" s="10" t="s">
        <v>2998</v>
      </c>
      <c r="V326" s="10" t="s">
        <v>2998</v>
      </c>
      <c r="W326" s="10" t="s">
        <v>2998</v>
      </c>
      <c r="X326" s="10" t="s">
        <v>2998</v>
      </c>
      <c r="Y326" s="10" t="s">
        <v>2998</v>
      </c>
      <c r="Z326" s="10" t="s">
        <v>2998</v>
      </c>
      <c r="AA326" s="10" t="s">
        <v>2998</v>
      </c>
      <c r="AB326" s="10" t="s">
        <v>2998</v>
      </c>
      <c r="AC326" s="10" t="s">
        <v>2998</v>
      </c>
      <c r="AD326" s="10" t="s">
        <v>2998</v>
      </c>
      <c r="AE326" s="10" t="s">
        <v>2998</v>
      </c>
      <c r="AF326" s="10" t="s">
        <v>2998</v>
      </c>
      <c r="AG326" s="10" t="s">
        <v>2998</v>
      </c>
      <c r="AH326" s="10" t="s">
        <v>2998</v>
      </c>
      <c r="AI326" s="10" t="s">
        <v>2998</v>
      </c>
      <c r="AV326" s="10" t="s">
        <v>106</v>
      </c>
      <c r="AX326" s="10" t="s">
        <v>3024</v>
      </c>
      <c r="DM326" s="10">
        <v>90095027</v>
      </c>
      <c r="DN326" s="10" t="s">
        <v>2152</v>
      </c>
      <c r="DO326" s="10" t="s">
        <v>2155</v>
      </c>
      <c r="DQ326" s="10">
        <v>325</v>
      </c>
    </row>
    <row r="327" spans="1:121" hidden="1" x14ac:dyDescent="0.3">
      <c r="A327" s="10" t="s">
        <v>2157</v>
      </c>
      <c r="B327" s="10" t="s">
        <v>2158</v>
      </c>
      <c r="C327" s="10" t="s">
        <v>1907</v>
      </c>
      <c r="D327" s="10" t="s">
        <v>3307</v>
      </c>
      <c r="E327" s="10" t="s">
        <v>237</v>
      </c>
      <c r="F327" s="10" t="s">
        <v>2103</v>
      </c>
      <c r="G327" s="10" t="s">
        <v>1907</v>
      </c>
      <c r="H327" s="10" t="s">
        <v>2405</v>
      </c>
      <c r="I327" s="10" t="s">
        <v>2426</v>
      </c>
      <c r="J327" s="10" t="s">
        <v>2426</v>
      </c>
      <c r="K327" s="10" t="s">
        <v>2426</v>
      </c>
      <c r="M327" s="10" t="s">
        <v>112</v>
      </c>
      <c r="N327" s="10" t="s">
        <v>2998</v>
      </c>
      <c r="O327" s="10" t="s">
        <v>2998</v>
      </c>
      <c r="P327" s="10" t="s">
        <v>2998</v>
      </c>
      <c r="Q327" s="10" t="s">
        <v>2998</v>
      </c>
      <c r="R327" s="10" t="s">
        <v>2998</v>
      </c>
      <c r="S327" s="10" t="s">
        <v>2998</v>
      </c>
      <c r="T327" s="10" t="s">
        <v>2998</v>
      </c>
      <c r="U327" s="10" t="s">
        <v>2998</v>
      </c>
      <c r="V327" s="10" t="s">
        <v>2998</v>
      </c>
      <c r="W327" s="10" t="s">
        <v>2998</v>
      </c>
      <c r="X327" s="10" t="s">
        <v>2998</v>
      </c>
      <c r="Y327" s="10" t="s">
        <v>2998</v>
      </c>
      <c r="Z327" s="10" t="s">
        <v>2998</v>
      </c>
      <c r="AA327" s="10" t="s">
        <v>2998</v>
      </c>
      <c r="AB327" s="10" t="s">
        <v>2998</v>
      </c>
      <c r="AC327" s="10" t="s">
        <v>2998</v>
      </c>
      <c r="AD327" s="10" t="s">
        <v>2998</v>
      </c>
      <c r="AE327" s="10" t="s">
        <v>2998</v>
      </c>
      <c r="AF327" s="10" t="s">
        <v>2998</v>
      </c>
      <c r="AG327" s="10" t="s">
        <v>2998</v>
      </c>
      <c r="AH327" s="10" t="s">
        <v>2998</v>
      </c>
      <c r="AI327" s="10" t="s">
        <v>2999</v>
      </c>
      <c r="DI327" s="10" t="s">
        <v>106</v>
      </c>
      <c r="DK327" s="10" t="s">
        <v>3013</v>
      </c>
      <c r="DL327" s="10" t="s">
        <v>2159</v>
      </c>
      <c r="DM327" s="10">
        <v>90095042</v>
      </c>
      <c r="DN327" s="10" t="s">
        <v>2156</v>
      </c>
      <c r="DO327" s="10" t="s">
        <v>2160</v>
      </c>
      <c r="DQ327" s="10">
        <v>326</v>
      </c>
    </row>
    <row r="328" spans="1:121" hidden="1" x14ac:dyDescent="0.3">
      <c r="A328" s="10" t="s">
        <v>2162</v>
      </c>
      <c r="B328" s="10" t="s">
        <v>2163</v>
      </c>
      <c r="C328" s="10" t="s">
        <v>1907</v>
      </c>
      <c r="D328" s="10" t="s">
        <v>3307</v>
      </c>
      <c r="E328" s="10" t="s">
        <v>237</v>
      </c>
      <c r="F328" s="10" t="s">
        <v>2103</v>
      </c>
      <c r="G328" s="10" t="s">
        <v>1907</v>
      </c>
      <c r="H328" s="10" t="s">
        <v>2405</v>
      </c>
      <c r="I328" s="10" t="s">
        <v>2426</v>
      </c>
      <c r="J328" s="10" t="s">
        <v>2426</v>
      </c>
      <c r="K328" s="10" t="s">
        <v>2426</v>
      </c>
      <c r="M328" s="10" t="s">
        <v>112</v>
      </c>
      <c r="N328" s="10" t="s">
        <v>2998</v>
      </c>
      <c r="O328" s="10" t="s">
        <v>2998</v>
      </c>
      <c r="P328" s="10" t="s">
        <v>2998</v>
      </c>
      <c r="Q328" s="10" t="s">
        <v>2998</v>
      </c>
      <c r="R328" s="10" t="s">
        <v>2998</v>
      </c>
      <c r="S328" s="10" t="s">
        <v>2998</v>
      </c>
      <c r="T328" s="10" t="s">
        <v>2998</v>
      </c>
      <c r="U328" s="10" t="s">
        <v>2998</v>
      </c>
      <c r="V328" s="10" t="s">
        <v>2998</v>
      </c>
      <c r="W328" s="10" t="s">
        <v>2998</v>
      </c>
      <c r="X328" s="10" t="s">
        <v>2998</v>
      </c>
      <c r="Y328" s="10" t="s">
        <v>2998</v>
      </c>
      <c r="Z328" s="10" t="s">
        <v>2998</v>
      </c>
      <c r="AA328" s="10" t="s">
        <v>2998</v>
      </c>
      <c r="AB328" s="10" t="s">
        <v>2998</v>
      </c>
      <c r="AC328" s="10" t="s">
        <v>2998</v>
      </c>
      <c r="AD328" s="10" t="s">
        <v>2998</v>
      </c>
      <c r="AE328" s="10" t="s">
        <v>2998</v>
      </c>
      <c r="AF328" s="10" t="s">
        <v>2998</v>
      </c>
      <c r="AG328" s="10" t="s">
        <v>2998</v>
      </c>
      <c r="AH328" s="10" t="s">
        <v>2998</v>
      </c>
      <c r="AI328" s="10" t="s">
        <v>2999</v>
      </c>
      <c r="DI328" s="10" t="s">
        <v>106</v>
      </c>
      <c r="DK328" s="10" t="s">
        <v>3013</v>
      </c>
      <c r="DL328" s="10" t="s">
        <v>2164</v>
      </c>
      <c r="DM328" s="10">
        <v>90095065</v>
      </c>
      <c r="DN328" s="10" t="s">
        <v>2161</v>
      </c>
      <c r="DO328" s="10" t="s">
        <v>2165</v>
      </c>
      <c r="DQ328" s="10">
        <v>327</v>
      </c>
    </row>
    <row r="329" spans="1:121" hidden="1" x14ac:dyDescent="0.3">
      <c r="A329" s="10" t="s">
        <v>2167</v>
      </c>
      <c r="B329" s="10" t="s">
        <v>2168</v>
      </c>
      <c r="C329" s="10" t="s">
        <v>1907</v>
      </c>
      <c r="D329" s="10" t="s">
        <v>3307</v>
      </c>
      <c r="E329" s="10" t="s">
        <v>237</v>
      </c>
      <c r="F329" s="10" t="s">
        <v>2103</v>
      </c>
      <c r="G329" s="10" t="s">
        <v>1907</v>
      </c>
      <c r="H329" s="10" t="s">
        <v>2405</v>
      </c>
      <c r="I329" s="10" t="s">
        <v>2426</v>
      </c>
      <c r="J329" s="10" t="s">
        <v>2426</v>
      </c>
      <c r="K329" s="10" t="s">
        <v>2426</v>
      </c>
      <c r="M329" s="10" t="s">
        <v>112</v>
      </c>
      <c r="N329" s="10" t="s">
        <v>2998</v>
      </c>
      <c r="O329" s="10" t="s">
        <v>2998</v>
      </c>
      <c r="P329" s="10" t="s">
        <v>2998</v>
      </c>
      <c r="Q329" s="10" t="s">
        <v>2998</v>
      </c>
      <c r="R329" s="10" t="s">
        <v>2998</v>
      </c>
      <c r="S329" s="10" t="s">
        <v>2998</v>
      </c>
      <c r="T329" s="10" t="s">
        <v>2998</v>
      </c>
      <c r="U329" s="10" t="s">
        <v>2998</v>
      </c>
      <c r="V329" s="10" t="s">
        <v>2998</v>
      </c>
      <c r="W329" s="10" t="s">
        <v>2998</v>
      </c>
      <c r="X329" s="10" t="s">
        <v>2998</v>
      </c>
      <c r="Y329" s="10" t="s">
        <v>2998</v>
      </c>
      <c r="Z329" s="10" t="s">
        <v>2998</v>
      </c>
      <c r="AA329" s="10" t="s">
        <v>2998</v>
      </c>
      <c r="AB329" s="10" t="s">
        <v>2998</v>
      </c>
      <c r="AC329" s="10" t="s">
        <v>2998</v>
      </c>
      <c r="AD329" s="10" t="s">
        <v>2998</v>
      </c>
      <c r="AE329" s="10" t="s">
        <v>2998</v>
      </c>
      <c r="AF329" s="10" t="s">
        <v>2998</v>
      </c>
      <c r="AG329" s="10" t="s">
        <v>2998</v>
      </c>
      <c r="AH329" s="10" t="s">
        <v>2998</v>
      </c>
      <c r="AI329" s="10" t="s">
        <v>2999</v>
      </c>
      <c r="DI329" s="10" t="s">
        <v>106</v>
      </c>
      <c r="DK329" s="10" t="s">
        <v>3013</v>
      </c>
      <c r="DM329" s="10">
        <v>90095075</v>
      </c>
      <c r="DN329" s="10" t="s">
        <v>2166</v>
      </c>
      <c r="DO329" s="10" t="s">
        <v>2169</v>
      </c>
      <c r="DQ329" s="10">
        <v>328</v>
      </c>
    </row>
    <row r="330" spans="1:121" hidden="1" x14ac:dyDescent="0.3">
      <c r="A330" s="10" t="s">
        <v>2171</v>
      </c>
      <c r="B330" s="10" t="s">
        <v>2172</v>
      </c>
      <c r="C330" s="10" t="s">
        <v>1907</v>
      </c>
      <c r="D330" s="10" t="s">
        <v>3307</v>
      </c>
      <c r="E330" s="10" t="s">
        <v>237</v>
      </c>
      <c r="F330" s="10" t="s">
        <v>2103</v>
      </c>
      <c r="G330" s="10" t="s">
        <v>1907</v>
      </c>
      <c r="H330" s="10" t="s">
        <v>2405</v>
      </c>
      <c r="I330" s="10" t="s">
        <v>2426</v>
      </c>
      <c r="J330" s="10" t="s">
        <v>2426</v>
      </c>
      <c r="K330" s="10" t="s">
        <v>2426</v>
      </c>
      <c r="M330" s="10" t="s">
        <v>112</v>
      </c>
      <c r="N330" s="10" t="s">
        <v>2998</v>
      </c>
      <c r="O330" s="10" t="s">
        <v>2998</v>
      </c>
      <c r="P330" s="10" t="s">
        <v>2998</v>
      </c>
      <c r="Q330" s="10" t="s">
        <v>2998</v>
      </c>
      <c r="R330" s="10" t="s">
        <v>2998</v>
      </c>
      <c r="S330" s="10" t="s">
        <v>2998</v>
      </c>
      <c r="T330" s="10" t="s">
        <v>2998</v>
      </c>
      <c r="U330" s="10" t="s">
        <v>2998</v>
      </c>
      <c r="V330" s="10" t="s">
        <v>2998</v>
      </c>
      <c r="W330" s="10" t="s">
        <v>2998</v>
      </c>
      <c r="X330" s="10" t="s">
        <v>2998</v>
      </c>
      <c r="Y330" s="10" t="s">
        <v>2998</v>
      </c>
      <c r="Z330" s="10" t="s">
        <v>2998</v>
      </c>
      <c r="AA330" s="10" t="s">
        <v>2998</v>
      </c>
      <c r="AB330" s="10" t="s">
        <v>2998</v>
      </c>
      <c r="AC330" s="10" t="s">
        <v>2998</v>
      </c>
      <c r="AD330" s="10" t="s">
        <v>2998</v>
      </c>
      <c r="AE330" s="10" t="s">
        <v>2998</v>
      </c>
      <c r="AF330" s="10" t="s">
        <v>2998</v>
      </c>
      <c r="AG330" s="10" t="s">
        <v>2998</v>
      </c>
      <c r="AH330" s="10" t="s">
        <v>2998</v>
      </c>
      <c r="AI330" s="10" t="s">
        <v>2999</v>
      </c>
      <c r="DI330" s="10" t="s">
        <v>106</v>
      </c>
      <c r="DK330" s="10" t="s">
        <v>3013</v>
      </c>
      <c r="DM330" s="10">
        <v>90095079</v>
      </c>
      <c r="DN330" s="10" t="s">
        <v>2170</v>
      </c>
      <c r="DO330" s="10" t="s">
        <v>2173</v>
      </c>
      <c r="DQ330" s="10">
        <v>329</v>
      </c>
    </row>
    <row r="331" spans="1:121" hidden="1" x14ac:dyDescent="0.3">
      <c r="A331" s="10" t="s">
        <v>2175</v>
      </c>
      <c r="B331" s="10" t="s">
        <v>2176</v>
      </c>
      <c r="C331" s="10" t="s">
        <v>1907</v>
      </c>
      <c r="D331" s="10" t="s">
        <v>3307</v>
      </c>
      <c r="E331" s="10" t="s">
        <v>237</v>
      </c>
      <c r="F331" s="10" t="s">
        <v>2103</v>
      </c>
      <c r="G331" s="10" t="s">
        <v>1907</v>
      </c>
      <c r="H331" s="10" t="s">
        <v>2405</v>
      </c>
      <c r="I331" s="10" t="s">
        <v>2426</v>
      </c>
      <c r="J331" s="10" t="s">
        <v>2426</v>
      </c>
      <c r="K331" s="10" t="s">
        <v>2426</v>
      </c>
      <c r="M331" s="10" t="s">
        <v>112</v>
      </c>
      <c r="N331" s="10" t="s">
        <v>2998</v>
      </c>
      <c r="O331" s="10" t="s">
        <v>2998</v>
      </c>
      <c r="P331" s="10" t="s">
        <v>2998</v>
      </c>
      <c r="Q331" s="10" t="s">
        <v>2998</v>
      </c>
      <c r="R331" s="10" t="s">
        <v>2998</v>
      </c>
      <c r="S331" s="10" t="s">
        <v>2998</v>
      </c>
      <c r="T331" s="10" t="s">
        <v>2998</v>
      </c>
      <c r="U331" s="10" t="s">
        <v>2998</v>
      </c>
      <c r="V331" s="10" t="s">
        <v>2998</v>
      </c>
      <c r="W331" s="10" t="s">
        <v>2998</v>
      </c>
      <c r="X331" s="10" t="s">
        <v>2998</v>
      </c>
      <c r="Y331" s="10" t="s">
        <v>2998</v>
      </c>
      <c r="Z331" s="10" t="s">
        <v>2998</v>
      </c>
      <c r="AA331" s="10" t="s">
        <v>2998</v>
      </c>
      <c r="AB331" s="10" t="s">
        <v>2998</v>
      </c>
      <c r="AC331" s="10" t="s">
        <v>2998</v>
      </c>
      <c r="AD331" s="10" t="s">
        <v>2998</v>
      </c>
      <c r="AE331" s="10" t="s">
        <v>2998</v>
      </c>
      <c r="AF331" s="10" t="s">
        <v>2998</v>
      </c>
      <c r="AG331" s="10" t="s">
        <v>2998</v>
      </c>
      <c r="AH331" s="10" t="s">
        <v>2998</v>
      </c>
      <c r="AI331" s="10" t="s">
        <v>2999</v>
      </c>
      <c r="DI331" s="10" t="s">
        <v>106</v>
      </c>
      <c r="DK331" s="10" t="s">
        <v>3013</v>
      </c>
      <c r="DM331" s="10">
        <v>90095083</v>
      </c>
      <c r="DN331" s="10" t="s">
        <v>2174</v>
      </c>
      <c r="DO331" s="10" t="s">
        <v>2177</v>
      </c>
      <c r="DQ331" s="10">
        <v>330</v>
      </c>
    </row>
    <row r="332" spans="1:121" hidden="1" x14ac:dyDescent="0.3">
      <c r="A332" s="10" t="s">
        <v>2179</v>
      </c>
      <c r="B332" s="10" t="s">
        <v>2180</v>
      </c>
      <c r="C332" s="10" t="s">
        <v>1907</v>
      </c>
      <c r="D332" s="10" t="s">
        <v>3307</v>
      </c>
      <c r="E332" s="10" t="s">
        <v>237</v>
      </c>
      <c r="F332" s="10" t="s">
        <v>2103</v>
      </c>
      <c r="G332" s="10" t="s">
        <v>1907</v>
      </c>
      <c r="H332" s="10" t="s">
        <v>2405</v>
      </c>
      <c r="I332" s="10" t="s">
        <v>2426</v>
      </c>
      <c r="J332" s="10" t="s">
        <v>2426</v>
      </c>
      <c r="K332" s="10" t="s">
        <v>2426</v>
      </c>
      <c r="M332" s="10" t="s">
        <v>110</v>
      </c>
      <c r="N332" s="10" t="s">
        <v>2998</v>
      </c>
      <c r="O332" s="10" t="s">
        <v>2998</v>
      </c>
      <c r="P332" s="10" t="s">
        <v>2998</v>
      </c>
      <c r="Q332" s="10" t="s">
        <v>2998</v>
      </c>
      <c r="R332" s="10" t="s">
        <v>2998</v>
      </c>
      <c r="S332" s="10" t="s">
        <v>2998</v>
      </c>
      <c r="T332" s="10" t="s">
        <v>2998</v>
      </c>
      <c r="U332" s="10" t="s">
        <v>2998</v>
      </c>
      <c r="V332" s="10" t="s">
        <v>2998</v>
      </c>
      <c r="W332" s="10" t="s">
        <v>2998</v>
      </c>
      <c r="X332" s="10" t="s">
        <v>2998</v>
      </c>
      <c r="Y332" s="10" t="s">
        <v>2998</v>
      </c>
      <c r="Z332" s="10" t="s">
        <v>2998</v>
      </c>
      <c r="AA332" s="10" t="s">
        <v>2998</v>
      </c>
      <c r="AB332" s="10" t="s">
        <v>2998</v>
      </c>
      <c r="AC332" s="10" t="s">
        <v>2998</v>
      </c>
      <c r="AD332" s="10" t="s">
        <v>2998</v>
      </c>
      <c r="AE332" s="10" t="s">
        <v>2998</v>
      </c>
      <c r="AF332" s="10" t="s">
        <v>2998</v>
      </c>
      <c r="AG332" s="10" t="s">
        <v>2998</v>
      </c>
      <c r="AH332" s="10" t="s">
        <v>2999</v>
      </c>
      <c r="AI332" s="10" t="s">
        <v>2998</v>
      </c>
      <c r="DF332" s="10" t="s">
        <v>106</v>
      </c>
      <c r="DH332" s="10" t="s">
        <v>3001</v>
      </c>
      <c r="DM332" s="10">
        <v>90095084</v>
      </c>
      <c r="DN332" s="10" t="s">
        <v>2178</v>
      </c>
      <c r="DO332" s="10" t="s">
        <v>2181</v>
      </c>
      <c r="DQ332" s="10">
        <v>331</v>
      </c>
    </row>
    <row r="333" spans="1:121" hidden="1" x14ac:dyDescent="0.3">
      <c r="A333" s="10" t="s">
        <v>2183</v>
      </c>
      <c r="B333" s="10" t="s">
        <v>2184</v>
      </c>
      <c r="C333" s="10" t="s">
        <v>1907</v>
      </c>
      <c r="D333" s="10" t="s">
        <v>3307</v>
      </c>
      <c r="E333" s="10" t="s">
        <v>237</v>
      </c>
      <c r="F333" s="10" t="s">
        <v>2103</v>
      </c>
      <c r="G333" s="10" t="s">
        <v>1907</v>
      </c>
      <c r="H333" s="10" t="s">
        <v>2405</v>
      </c>
      <c r="I333" s="10" t="s">
        <v>2426</v>
      </c>
      <c r="J333" s="10" t="s">
        <v>2426</v>
      </c>
      <c r="K333" s="10" t="s">
        <v>2426</v>
      </c>
      <c r="M333" s="10" t="s">
        <v>112</v>
      </c>
      <c r="N333" s="10" t="s">
        <v>2998</v>
      </c>
      <c r="O333" s="10" t="s">
        <v>2998</v>
      </c>
      <c r="P333" s="10" t="s">
        <v>2998</v>
      </c>
      <c r="Q333" s="10" t="s">
        <v>2998</v>
      </c>
      <c r="R333" s="10" t="s">
        <v>2998</v>
      </c>
      <c r="S333" s="10" t="s">
        <v>2998</v>
      </c>
      <c r="T333" s="10" t="s">
        <v>2998</v>
      </c>
      <c r="U333" s="10" t="s">
        <v>2998</v>
      </c>
      <c r="V333" s="10" t="s">
        <v>2998</v>
      </c>
      <c r="W333" s="10" t="s">
        <v>2998</v>
      </c>
      <c r="X333" s="10" t="s">
        <v>2998</v>
      </c>
      <c r="Y333" s="10" t="s">
        <v>2998</v>
      </c>
      <c r="Z333" s="10" t="s">
        <v>2998</v>
      </c>
      <c r="AA333" s="10" t="s">
        <v>2998</v>
      </c>
      <c r="AB333" s="10" t="s">
        <v>2998</v>
      </c>
      <c r="AC333" s="10" t="s">
        <v>2998</v>
      </c>
      <c r="AD333" s="10" t="s">
        <v>2998</v>
      </c>
      <c r="AE333" s="10" t="s">
        <v>2998</v>
      </c>
      <c r="AF333" s="10" t="s">
        <v>2998</v>
      </c>
      <c r="AG333" s="10" t="s">
        <v>2998</v>
      </c>
      <c r="AH333" s="10" t="s">
        <v>2998</v>
      </c>
      <c r="AI333" s="10" t="s">
        <v>2999</v>
      </c>
      <c r="DI333" s="10" t="s">
        <v>106</v>
      </c>
      <c r="DK333" s="10" t="s">
        <v>3001</v>
      </c>
      <c r="DM333" s="10">
        <v>90095088</v>
      </c>
      <c r="DN333" s="10" t="s">
        <v>2182</v>
      </c>
      <c r="DO333" s="10" t="s">
        <v>2185</v>
      </c>
      <c r="DQ333" s="10">
        <v>332</v>
      </c>
    </row>
    <row r="334" spans="1:121" hidden="1" x14ac:dyDescent="0.3">
      <c r="A334" s="10" t="s">
        <v>2187</v>
      </c>
      <c r="B334" s="10" t="s">
        <v>2188</v>
      </c>
      <c r="C334" s="10" t="s">
        <v>1907</v>
      </c>
      <c r="D334" s="10" t="s">
        <v>3307</v>
      </c>
      <c r="E334" s="10" t="s">
        <v>237</v>
      </c>
      <c r="F334" s="10" t="s">
        <v>2103</v>
      </c>
      <c r="G334" s="10" t="s">
        <v>1907</v>
      </c>
      <c r="H334" s="10" t="s">
        <v>2405</v>
      </c>
      <c r="I334" s="10" t="s">
        <v>2426</v>
      </c>
      <c r="J334" s="10" t="s">
        <v>2426</v>
      </c>
      <c r="K334" s="10" t="s">
        <v>2426</v>
      </c>
      <c r="M334" s="10" t="s">
        <v>110</v>
      </c>
      <c r="N334" s="10" t="s">
        <v>2998</v>
      </c>
      <c r="O334" s="10" t="s">
        <v>2998</v>
      </c>
      <c r="P334" s="10" t="s">
        <v>2998</v>
      </c>
      <c r="Q334" s="10" t="s">
        <v>2998</v>
      </c>
      <c r="R334" s="10" t="s">
        <v>2998</v>
      </c>
      <c r="S334" s="10" t="s">
        <v>2998</v>
      </c>
      <c r="T334" s="10" t="s">
        <v>2998</v>
      </c>
      <c r="U334" s="10" t="s">
        <v>2998</v>
      </c>
      <c r="V334" s="10" t="s">
        <v>2998</v>
      </c>
      <c r="W334" s="10" t="s">
        <v>2998</v>
      </c>
      <c r="X334" s="10" t="s">
        <v>2998</v>
      </c>
      <c r="Y334" s="10" t="s">
        <v>2998</v>
      </c>
      <c r="Z334" s="10" t="s">
        <v>2998</v>
      </c>
      <c r="AA334" s="10" t="s">
        <v>2998</v>
      </c>
      <c r="AB334" s="10" t="s">
        <v>2998</v>
      </c>
      <c r="AC334" s="10" t="s">
        <v>2998</v>
      </c>
      <c r="AD334" s="10" t="s">
        <v>2998</v>
      </c>
      <c r="AE334" s="10" t="s">
        <v>2998</v>
      </c>
      <c r="AF334" s="10" t="s">
        <v>2998</v>
      </c>
      <c r="AG334" s="10" t="s">
        <v>2998</v>
      </c>
      <c r="AH334" s="10" t="s">
        <v>2999</v>
      </c>
      <c r="AI334" s="10" t="s">
        <v>2998</v>
      </c>
      <c r="DF334" s="10" t="s">
        <v>106</v>
      </c>
      <c r="DH334" s="10" t="s">
        <v>3001</v>
      </c>
      <c r="DL334" s="10" t="s">
        <v>2189</v>
      </c>
      <c r="DM334" s="10">
        <v>90095093</v>
      </c>
      <c r="DN334" s="10" t="s">
        <v>2186</v>
      </c>
      <c r="DO334" s="10" t="s">
        <v>2190</v>
      </c>
      <c r="DQ334" s="10">
        <v>333</v>
      </c>
    </row>
    <row r="335" spans="1:121" hidden="1" x14ac:dyDescent="0.3">
      <c r="A335" s="10" t="s">
        <v>2192</v>
      </c>
      <c r="B335" s="10" t="s">
        <v>2193</v>
      </c>
      <c r="C335" s="10" t="s">
        <v>1907</v>
      </c>
      <c r="D335" s="10" t="s">
        <v>3307</v>
      </c>
      <c r="E335" s="10" t="s">
        <v>237</v>
      </c>
      <c r="F335" s="10" t="s">
        <v>2103</v>
      </c>
      <c r="G335" s="10" t="s">
        <v>1907</v>
      </c>
      <c r="H335" s="10" t="s">
        <v>2405</v>
      </c>
      <c r="I335" s="10" t="s">
        <v>2426</v>
      </c>
      <c r="J335" s="10" t="s">
        <v>2426</v>
      </c>
      <c r="K335" s="10" t="s">
        <v>2426</v>
      </c>
      <c r="M335" s="10" t="s">
        <v>110</v>
      </c>
      <c r="N335" s="10" t="s">
        <v>2998</v>
      </c>
      <c r="O335" s="10" t="s">
        <v>2998</v>
      </c>
      <c r="P335" s="10" t="s">
        <v>2998</v>
      </c>
      <c r="Q335" s="10" t="s">
        <v>2998</v>
      </c>
      <c r="R335" s="10" t="s">
        <v>2998</v>
      </c>
      <c r="S335" s="10" t="s">
        <v>2998</v>
      </c>
      <c r="T335" s="10" t="s">
        <v>2998</v>
      </c>
      <c r="U335" s="10" t="s">
        <v>2998</v>
      </c>
      <c r="V335" s="10" t="s">
        <v>2998</v>
      </c>
      <c r="W335" s="10" t="s">
        <v>2998</v>
      </c>
      <c r="X335" s="10" t="s">
        <v>2998</v>
      </c>
      <c r="Y335" s="10" t="s">
        <v>2998</v>
      </c>
      <c r="Z335" s="10" t="s">
        <v>2998</v>
      </c>
      <c r="AA335" s="10" t="s">
        <v>2998</v>
      </c>
      <c r="AB335" s="10" t="s">
        <v>2998</v>
      </c>
      <c r="AC335" s="10" t="s">
        <v>2998</v>
      </c>
      <c r="AD335" s="10" t="s">
        <v>2998</v>
      </c>
      <c r="AE335" s="10" t="s">
        <v>2998</v>
      </c>
      <c r="AF335" s="10" t="s">
        <v>2998</v>
      </c>
      <c r="AG335" s="10" t="s">
        <v>2998</v>
      </c>
      <c r="AH335" s="10" t="s">
        <v>2999</v>
      </c>
      <c r="AI335" s="10" t="s">
        <v>2998</v>
      </c>
      <c r="DF335" s="10" t="s">
        <v>106</v>
      </c>
      <c r="DH335" s="10" t="s">
        <v>3001</v>
      </c>
      <c r="DM335" s="10">
        <v>90095115</v>
      </c>
      <c r="DN335" s="10" t="s">
        <v>2191</v>
      </c>
      <c r="DO335" s="10" t="s">
        <v>2194</v>
      </c>
      <c r="DQ335" s="10">
        <v>334</v>
      </c>
    </row>
    <row r="336" spans="1:121" hidden="1" x14ac:dyDescent="0.3">
      <c r="A336" s="10" t="s">
        <v>2196</v>
      </c>
      <c r="B336" s="10" t="s">
        <v>2197</v>
      </c>
      <c r="C336" s="10" t="s">
        <v>1907</v>
      </c>
      <c r="D336" s="10" t="s">
        <v>3307</v>
      </c>
      <c r="E336" s="10" t="s">
        <v>237</v>
      </c>
      <c r="F336" s="10" t="s">
        <v>2103</v>
      </c>
      <c r="G336" s="10" t="s">
        <v>1907</v>
      </c>
      <c r="H336" s="10" t="s">
        <v>2405</v>
      </c>
      <c r="I336" s="10" t="s">
        <v>2426</v>
      </c>
      <c r="J336" s="10" t="s">
        <v>2426</v>
      </c>
      <c r="K336" s="10" t="s">
        <v>2426</v>
      </c>
      <c r="M336" s="10" t="s">
        <v>110</v>
      </c>
      <c r="N336" s="10" t="s">
        <v>2998</v>
      </c>
      <c r="O336" s="10" t="s">
        <v>2998</v>
      </c>
      <c r="P336" s="10" t="s">
        <v>2998</v>
      </c>
      <c r="Q336" s="10" t="s">
        <v>2998</v>
      </c>
      <c r="R336" s="10" t="s">
        <v>2998</v>
      </c>
      <c r="S336" s="10" t="s">
        <v>2998</v>
      </c>
      <c r="T336" s="10" t="s">
        <v>2998</v>
      </c>
      <c r="U336" s="10" t="s">
        <v>2998</v>
      </c>
      <c r="V336" s="10" t="s">
        <v>2998</v>
      </c>
      <c r="W336" s="10" t="s">
        <v>2998</v>
      </c>
      <c r="X336" s="10" t="s">
        <v>2998</v>
      </c>
      <c r="Y336" s="10" t="s">
        <v>2998</v>
      </c>
      <c r="Z336" s="10" t="s">
        <v>2998</v>
      </c>
      <c r="AA336" s="10" t="s">
        <v>2998</v>
      </c>
      <c r="AB336" s="10" t="s">
        <v>2998</v>
      </c>
      <c r="AC336" s="10" t="s">
        <v>2998</v>
      </c>
      <c r="AD336" s="10" t="s">
        <v>2998</v>
      </c>
      <c r="AE336" s="10" t="s">
        <v>2998</v>
      </c>
      <c r="AF336" s="10" t="s">
        <v>2998</v>
      </c>
      <c r="AG336" s="10" t="s">
        <v>2998</v>
      </c>
      <c r="AH336" s="10" t="s">
        <v>2999</v>
      </c>
      <c r="AI336" s="10" t="s">
        <v>2998</v>
      </c>
      <c r="DF336" s="10" t="s">
        <v>106</v>
      </c>
      <c r="DH336" s="10" t="s">
        <v>3001</v>
      </c>
      <c r="DM336" s="10">
        <v>90095130</v>
      </c>
      <c r="DN336" s="10" t="s">
        <v>2195</v>
      </c>
      <c r="DO336" s="10" t="s">
        <v>2198</v>
      </c>
      <c r="DQ336" s="10">
        <v>335</v>
      </c>
    </row>
    <row r="337" spans="1:121" hidden="1" x14ac:dyDescent="0.3">
      <c r="A337" s="10" t="s">
        <v>2200</v>
      </c>
      <c r="B337" s="10" t="s">
        <v>2201</v>
      </c>
      <c r="C337" s="10" t="s">
        <v>1907</v>
      </c>
      <c r="D337" s="10" t="s">
        <v>3307</v>
      </c>
      <c r="E337" s="10" t="s">
        <v>237</v>
      </c>
      <c r="F337" s="10" t="s">
        <v>2103</v>
      </c>
      <c r="G337" s="10" t="s">
        <v>1907</v>
      </c>
      <c r="H337" s="10" t="s">
        <v>2405</v>
      </c>
      <c r="I337" s="10" t="s">
        <v>2426</v>
      </c>
      <c r="J337" s="10" t="s">
        <v>2426</v>
      </c>
      <c r="K337" s="10" t="s">
        <v>2426</v>
      </c>
      <c r="M337" s="10" t="s">
        <v>752</v>
      </c>
      <c r="N337" s="10" t="s">
        <v>2998</v>
      </c>
      <c r="O337" s="10" t="s">
        <v>2998</v>
      </c>
      <c r="P337" s="10" t="s">
        <v>2998</v>
      </c>
      <c r="Q337" s="10" t="s">
        <v>2998</v>
      </c>
      <c r="R337" s="10" t="s">
        <v>2998</v>
      </c>
      <c r="S337" s="10" t="s">
        <v>2998</v>
      </c>
      <c r="T337" s="10" t="s">
        <v>2998</v>
      </c>
      <c r="U337" s="10" t="s">
        <v>2998</v>
      </c>
      <c r="V337" s="10" t="s">
        <v>2998</v>
      </c>
      <c r="W337" s="10" t="s">
        <v>2998</v>
      </c>
      <c r="X337" s="10" t="s">
        <v>2998</v>
      </c>
      <c r="Y337" s="10" t="s">
        <v>2999</v>
      </c>
      <c r="Z337" s="10" t="s">
        <v>2999</v>
      </c>
      <c r="AA337" s="10" t="s">
        <v>2998</v>
      </c>
      <c r="AB337" s="10" t="s">
        <v>2998</v>
      </c>
      <c r="AC337" s="10" t="s">
        <v>2998</v>
      </c>
      <c r="AD337" s="10" t="s">
        <v>2998</v>
      </c>
      <c r="AE337" s="10" t="s">
        <v>2998</v>
      </c>
      <c r="AF337" s="10" t="s">
        <v>2998</v>
      </c>
      <c r="AG337" s="10" t="s">
        <v>2998</v>
      </c>
      <c r="AH337" s="10" t="s">
        <v>2998</v>
      </c>
      <c r="AI337" s="10" t="s">
        <v>2998</v>
      </c>
      <c r="BZ337" s="10" t="s">
        <v>420</v>
      </c>
      <c r="CB337" s="10" t="s">
        <v>3016</v>
      </c>
      <c r="CC337" s="10" t="s">
        <v>3016</v>
      </c>
      <c r="CE337" s="10" t="s">
        <v>420</v>
      </c>
      <c r="CG337" s="10" t="s">
        <v>3092</v>
      </c>
      <c r="CH337" s="10" t="s">
        <v>3092</v>
      </c>
      <c r="DM337" s="10">
        <v>90095139</v>
      </c>
      <c r="DN337" s="10" t="s">
        <v>2199</v>
      </c>
      <c r="DO337" s="10" t="s">
        <v>2202</v>
      </c>
      <c r="DQ337" s="10">
        <v>336</v>
      </c>
    </row>
    <row r="338" spans="1:121" hidden="1" x14ac:dyDescent="0.3">
      <c r="A338" s="10" t="s">
        <v>2204</v>
      </c>
      <c r="B338" s="10" t="s">
        <v>2205</v>
      </c>
      <c r="C338" s="10" t="s">
        <v>1907</v>
      </c>
      <c r="D338" s="10" t="s">
        <v>3307</v>
      </c>
      <c r="E338" s="10" t="s">
        <v>2401</v>
      </c>
      <c r="G338" s="10" t="s">
        <v>1907</v>
      </c>
      <c r="H338" s="10" t="s">
        <v>2405</v>
      </c>
      <c r="I338" s="10" t="s">
        <v>2426</v>
      </c>
      <c r="J338" s="10" t="s">
        <v>2426</v>
      </c>
      <c r="K338" s="10" t="s">
        <v>2426</v>
      </c>
      <c r="M338" s="10" t="s">
        <v>752</v>
      </c>
      <c r="N338" s="10" t="s">
        <v>2998</v>
      </c>
      <c r="O338" s="10" t="s">
        <v>2998</v>
      </c>
      <c r="P338" s="10" t="s">
        <v>2998</v>
      </c>
      <c r="Q338" s="10" t="s">
        <v>2998</v>
      </c>
      <c r="R338" s="10" t="s">
        <v>2998</v>
      </c>
      <c r="S338" s="10" t="s">
        <v>2998</v>
      </c>
      <c r="T338" s="10" t="s">
        <v>2998</v>
      </c>
      <c r="U338" s="10" t="s">
        <v>2998</v>
      </c>
      <c r="V338" s="10" t="s">
        <v>2998</v>
      </c>
      <c r="W338" s="10" t="s">
        <v>2998</v>
      </c>
      <c r="X338" s="10" t="s">
        <v>2998</v>
      </c>
      <c r="Y338" s="10" t="s">
        <v>2999</v>
      </c>
      <c r="Z338" s="10" t="s">
        <v>2999</v>
      </c>
      <c r="AA338" s="10" t="s">
        <v>2998</v>
      </c>
      <c r="AB338" s="10" t="s">
        <v>2998</v>
      </c>
      <c r="AC338" s="10" t="s">
        <v>2998</v>
      </c>
      <c r="AD338" s="10" t="s">
        <v>2998</v>
      </c>
      <c r="AE338" s="10" t="s">
        <v>2998</v>
      </c>
      <c r="AF338" s="10" t="s">
        <v>2998</v>
      </c>
      <c r="AG338" s="10" t="s">
        <v>2998</v>
      </c>
      <c r="AH338" s="10" t="s">
        <v>2998</v>
      </c>
      <c r="AI338" s="10" t="s">
        <v>2998</v>
      </c>
      <c r="BZ338" s="10" t="s">
        <v>422</v>
      </c>
      <c r="CD338" s="10" t="s">
        <v>3009</v>
      </c>
      <c r="CE338" s="10" t="s">
        <v>422</v>
      </c>
      <c r="CI338" s="10" t="s">
        <v>3009</v>
      </c>
      <c r="DM338" s="10">
        <v>90095147</v>
      </c>
      <c r="DN338" s="10" t="s">
        <v>2203</v>
      </c>
      <c r="DO338" s="10" t="s">
        <v>2206</v>
      </c>
      <c r="DQ338" s="10">
        <v>337</v>
      </c>
    </row>
    <row r="339" spans="1:121" hidden="1" x14ac:dyDescent="0.3">
      <c r="A339" s="10" t="s">
        <v>2208</v>
      </c>
      <c r="B339" s="10" t="s">
        <v>2209</v>
      </c>
      <c r="C339" s="10" t="s">
        <v>1907</v>
      </c>
      <c r="D339" s="10" t="s">
        <v>3307</v>
      </c>
      <c r="E339" s="10" t="s">
        <v>2401</v>
      </c>
      <c r="G339" s="10" t="s">
        <v>1907</v>
      </c>
      <c r="H339" s="10" t="s">
        <v>2405</v>
      </c>
      <c r="I339" s="10" t="s">
        <v>2426</v>
      </c>
      <c r="J339" s="10" t="s">
        <v>2426</v>
      </c>
      <c r="K339" s="10" t="s">
        <v>2426</v>
      </c>
      <c r="M339" s="10" t="s">
        <v>752</v>
      </c>
      <c r="N339" s="10" t="s">
        <v>2998</v>
      </c>
      <c r="O339" s="10" t="s">
        <v>2998</v>
      </c>
      <c r="P339" s="10" t="s">
        <v>2998</v>
      </c>
      <c r="Q339" s="10" t="s">
        <v>2998</v>
      </c>
      <c r="R339" s="10" t="s">
        <v>2998</v>
      </c>
      <c r="S339" s="10" t="s">
        <v>2998</v>
      </c>
      <c r="T339" s="10" t="s">
        <v>2998</v>
      </c>
      <c r="U339" s="10" t="s">
        <v>2998</v>
      </c>
      <c r="V339" s="10" t="s">
        <v>2998</v>
      </c>
      <c r="W339" s="10" t="s">
        <v>2998</v>
      </c>
      <c r="X339" s="10" t="s">
        <v>2998</v>
      </c>
      <c r="Y339" s="10" t="s">
        <v>2999</v>
      </c>
      <c r="Z339" s="10" t="s">
        <v>2999</v>
      </c>
      <c r="AA339" s="10" t="s">
        <v>2998</v>
      </c>
      <c r="AB339" s="10" t="s">
        <v>2998</v>
      </c>
      <c r="AC339" s="10" t="s">
        <v>2998</v>
      </c>
      <c r="AD339" s="10" t="s">
        <v>2998</v>
      </c>
      <c r="AE339" s="10" t="s">
        <v>2998</v>
      </c>
      <c r="AF339" s="10" t="s">
        <v>2998</v>
      </c>
      <c r="AG339" s="10" t="s">
        <v>2998</v>
      </c>
      <c r="AH339" s="10" t="s">
        <v>2998</v>
      </c>
      <c r="AI339" s="10" t="s">
        <v>2998</v>
      </c>
      <c r="BZ339" s="10" t="s">
        <v>422</v>
      </c>
      <c r="CD339" s="10" t="s">
        <v>3009</v>
      </c>
      <c r="CE339" s="10" t="s">
        <v>422</v>
      </c>
      <c r="CI339" s="10" t="s">
        <v>3009</v>
      </c>
      <c r="DM339" s="10">
        <v>90095154</v>
      </c>
      <c r="DN339" s="10" t="s">
        <v>2207</v>
      </c>
      <c r="DO339" s="10" t="s">
        <v>2210</v>
      </c>
      <c r="DQ339" s="10">
        <v>338</v>
      </c>
    </row>
    <row r="340" spans="1:121" hidden="1" x14ac:dyDescent="0.3">
      <c r="A340" s="10" t="s">
        <v>2212</v>
      </c>
      <c r="B340" s="10" t="s">
        <v>2213</v>
      </c>
      <c r="C340" s="10" t="s">
        <v>1907</v>
      </c>
      <c r="D340" s="10" t="s">
        <v>3307</v>
      </c>
      <c r="E340" s="10" t="s">
        <v>2401</v>
      </c>
      <c r="G340" s="10" t="s">
        <v>1907</v>
      </c>
      <c r="H340" s="10" t="s">
        <v>2405</v>
      </c>
      <c r="I340" s="10" t="s">
        <v>2426</v>
      </c>
      <c r="J340" s="10" t="s">
        <v>2426</v>
      </c>
      <c r="K340" s="10" t="s">
        <v>2426</v>
      </c>
      <c r="M340" s="10" t="s">
        <v>752</v>
      </c>
      <c r="N340" s="10" t="s">
        <v>2998</v>
      </c>
      <c r="O340" s="10" t="s">
        <v>2998</v>
      </c>
      <c r="P340" s="10" t="s">
        <v>2998</v>
      </c>
      <c r="Q340" s="10" t="s">
        <v>2998</v>
      </c>
      <c r="R340" s="10" t="s">
        <v>2998</v>
      </c>
      <c r="S340" s="10" t="s">
        <v>2998</v>
      </c>
      <c r="T340" s="10" t="s">
        <v>2998</v>
      </c>
      <c r="U340" s="10" t="s">
        <v>2998</v>
      </c>
      <c r="V340" s="10" t="s">
        <v>2998</v>
      </c>
      <c r="W340" s="10" t="s">
        <v>2998</v>
      </c>
      <c r="X340" s="10" t="s">
        <v>2998</v>
      </c>
      <c r="Y340" s="10" t="s">
        <v>2999</v>
      </c>
      <c r="Z340" s="10" t="s">
        <v>2999</v>
      </c>
      <c r="AA340" s="10" t="s">
        <v>2998</v>
      </c>
      <c r="AB340" s="10" t="s">
        <v>2998</v>
      </c>
      <c r="AC340" s="10" t="s">
        <v>2998</v>
      </c>
      <c r="AD340" s="10" t="s">
        <v>2998</v>
      </c>
      <c r="AE340" s="10" t="s">
        <v>2998</v>
      </c>
      <c r="AF340" s="10" t="s">
        <v>2998</v>
      </c>
      <c r="AG340" s="10" t="s">
        <v>2998</v>
      </c>
      <c r="AH340" s="10" t="s">
        <v>2998</v>
      </c>
      <c r="AI340" s="10" t="s">
        <v>2998</v>
      </c>
      <c r="BZ340" s="10" t="s">
        <v>422</v>
      </c>
      <c r="CD340" s="10" t="s">
        <v>3009</v>
      </c>
      <c r="CE340" s="10" t="s">
        <v>422</v>
      </c>
      <c r="CI340" s="10" t="s">
        <v>3009</v>
      </c>
      <c r="DM340" s="10">
        <v>90095171</v>
      </c>
      <c r="DN340" s="10" t="s">
        <v>2211</v>
      </c>
      <c r="DO340" s="10" t="s">
        <v>2214</v>
      </c>
      <c r="DQ340" s="10">
        <v>339</v>
      </c>
    </row>
    <row r="341" spans="1:121" hidden="1" x14ac:dyDescent="0.3">
      <c r="A341" s="10" t="s">
        <v>2216</v>
      </c>
      <c r="B341" s="10" t="s">
        <v>2217</v>
      </c>
      <c r="C341" s="10" t="s">
        <v>1907</v>
      </c>
      <c r="D341" s="10" t="s">
        <v>3307</v>
      </c>
      <c r="E341" s="10" t="s">
        <v>2401</v>
      </c>
      <c r="G341" s="10" t="s">
        <v>1907</v>
      </c>
      <c r="H341" s="10" t="s">
        <v>2405</v>
      </c>
      <c r="I341" s="10" t="s">
        <v>2426</v>
      </c>
      <c r="J341" s="10" t="s">
        <v>2426</v>
      </c>
      <c r="K341" s="10" t="s">
        <v>2426</v>
      </c>
      <c r="M341" s="10" t="s">
        <v>752</v>
      </c>
      <c r="N341" s="10" t="s">
        <v>2998</v>
      </c>
      <c r="O341" s="10" t="s">
        <v>2998</v>
      </c>
      <c r="P341" s="10" t="s">
        <v>2998</v>
      </c>
      <c r="Q341" s="10" t="s">
        <v>2998</v>
      </c>
      <c r="R341" s="10" t="s">
        <v>2998</v>
      </c>
      <c r="S341" s="10" t="s">
        <v>2998</v>
      </c>
      <c r="T341" s="10" t="s">
        <v>2998</v>
      </c>
      <c r="U341" s="10" t="s">
        <v>2998</v>
      </c>
      <c r="V341" s="10" t="s">
        <v>2998</v>
      </c>
      <c r="W341" s="10" t="s">
        <v>2998</v>
      </c>
      <c r="X341" s="10" t="s">
        <v>2998</v>
      </c>
      <c r="Y341" s="10" t="s">
        <v>2999</v>
      </c>
      <c r="Z341" s="10" t="s">
        <v>2999</v>
      </c>
      <c r="AA341" s="10" t="s">
        <v>2998</v>
      </c>
      <c r="AB341" s="10" t="s">
        <v>2998</v>
      </c>
      <c r="AC341" s="10" t="s">
        <v>2998</v>
      </c>
      <c r="AD341" s="10" t="s">
        <v>2998</v>
      </c>
      <c r="AE341" s="10" t="s">
        <v>2998</v>
      </c>
      <c r="AF341" s="10" t="s">
        <v>2998</v>
      </c>
      <c r="AG341" s="10" t="s">
        <v>2998</v>
      </c>
      <c r="AH341" s="10" t="s">
        <v>2998</v>
      </c>
      <c r="AI341" s="10" t="s">
        <v>2998</v>
      </c>
      <c r="BZ341" s="10" t="s">
        <v>422</v>
      </c>
      <c r="CD341" s="10" t="s">
        <v>3000</v>
      </c>
      <c r="CE341" s="10" t="s">
        <v>422</v>
      </c>
      <c r="CI341" s="10" t="s">
        <v>3000</v>
      </c>
      <c r="DL341" s="10" t="s">
        <v>2218</v>
      </c>
      <c r="DM341" s="10">
        <v>90095186</v>
      </c>
      <c r="DN341" s="10" t="s">
        <v>2215</v>
      </c>
      <c r="DO341" s="10" t="s">
        <v>2219</v>
      </c>
      <c r="DQ341" s="10">
        <v>340</v>
      </c>
    </row>
    <row r="342" spans="1:121" hidden="1" x14ac:dyDescent="0.3">
      <c r="A342" s="10" t="s">
        <v>2222</v>
      </c>
      <c r="B342" s="10" t="s">
        <v>2223</v>
      </c>
      <c r="C342" s="10" t="s">
        <v>2224</v>
      </c>
      <c r="D342" s="10" t="s">
        <v>3051</v>
      </c>
      <c r="E342" s="10" t="s">
        <v>246</v>
      </c>
      <c r="G342" s="10" t="s">
        <v>2225</v>
      </c>
      <c r="H342" s="10" t="s">
        <v>2409</v>
      </c>
      <c r="I342" s="10" t="s">
        <v>294</v>
      </c>
      <c r="J342" s="10" t="s">
        <v>294</v>
      </c>
      <c r="K342" s="10" t="s">
        <v>294</v>
      </c>
      <c r="M342" s="10" t="s">
        <v>3309</v>
      </c>
      <c r="N342" s="10" t="s">
        <v>2999</v>
      </c>
      <c r="O342" s="10" t="s">
        <v>2999</v>
      </c>
      <c r="P342" s="10" t="s">
        <v>2999</v>
      </c>
      <c r="Q342" s="10" t="s">
        <v>2999</v>
      </c>
      <c r="R342" s="10" t="s">
        <v>2999</v>
      </c>
      <c r="S342" s="10" t="s">
        <v>2999</v>
      </c>
      <c r="T342" s="10" t="s">
        <v>2999</v>
      </c>
      <c r="U342" s="10" t="s">
        <v>2999</v>
      </c>
      <c r="V342" s="10" t="s">
        <v>2999</v>
      </c>
      <c r="W342" s="10" t="s">
        <v>2999</v>
      </c>
      <c r="X342" s="10" t="s">
        <v>2999</v>
      </c>
      <c r="Y342" s="10" t="s">
        <v>2999</v>
      </c>
      <c r="Z342" s="10" t="s">
        <v>2999</v>
      </c>
      <c r="AA342" s="10" t="s">
        <v>2999</v>
      </c>
      <c r="AB342" s="10" t="s">
        <v>2999</v>
      </c>
      <c r="AC342" s="10" t="s">
        <v>2998</v>
      </c>
      <c r="AD342" s="10" t="s">
        <v>2999</v>
      </c>
      <c r="AE342" s="10" t="s">
        <v>2999</v>
      </c>
      <c r="AF342" s="10" t="s">
        <v>2999</v>
      </c>
      <c r="AG342" s="10" t="s">
        <v>2999</v>
      </c>
      <c r="AH342" s="10" t="s">
        <v>2999</v>
      </c>
      <c r="AI342" s="10" t="s">
        <v>2999</v>
      </c>
      <c r="AJ342" s="10" t="s">
        <v>106</v>
      </c>
      <c r="AL342" s="10" t="s">
        <v>3003</v>
      </c>
      <c r="AM342" s="10" t="s">
        <v>106</v>
      </c>
      <c r="AO342" s="10" t="s">
        <v>3016</v>
      </c>
      <c r="AP342" s="10" t="s">
        <v>106</v>
      </c>
      <c r="AR342" s="10" t="s">
        <v>3029</v>
      </c>
      <c r="AS342" s="10" t="s">
        <v>106</v>
      </c>
      <c r="AU342" s="10" t="s">
        <v>3024</v>
      </c>
      <c r="AV342" s="10" t="s">
        <v>106</v>
      </c>
      <c r="AX342" s="10" t="s">
        <v>3012</v>
      </c>
      <c r="AY342" s="10" t="s">
        <v>106</v>
      </c>
      <c r="BA342" s="10" t="s">
        <v>3054</v>
      </c>
      <c r="BB342" s="10" t="s">
        <v>106</v>
      </c>
      <c r="BD342" s="10" t="s">
        <v>3029</v>
      </c>
      <c r="BE342" s="10" t="s">
        <v>106</v>
      </c>
      <c r="BG342" s="10" t="s">
        <v>3054</v>
      </c>
      <c r="BH342" s="10" t="s">
        <v>422</v>
      </c>
      <c r="BL342" s="10" t="s">
        <v>3001</v>
      </c>
      <c r="BM342" s="10" t="s">
        <v>422</v>
      </c>
      <c r="BQ342" s="10" t="s">
        <v>3001</v>
      </c>
      <c r="BR342" s="10" t="s">
        <v>419</v>
      </c>
      <c r="BS342" s="10" t="s">
        <v>3007</v>
      </c>
      <c r="BU342" s="10" t="s">
        <v>3009</v>
      </c>
      <c r="BZ342" s="10" t="s">
        <v>422</v>
      </c>
      <c r="CD342" s="10" t="s">
        <v>3001</v>
      </c>
      <c r="CE342" s="10" t="s">
        <v>422</v>
      </c>
      <c r="CI342" s="10" t="s">
        <v>3000</v>
      </c>
      <c r="CJ342" s="10" t="s">
        <v>106</v>
      </c>
      <c r="CL342" s="10" t="s">
        <v>3013</v>
      </c>
      <c r="CM342" s="10" t="s">
        <v>419</v>
      </c>
      <c r="CN342" s="10" t="s">
        <v>3007</v>
      </c>
      <c r="CP342" s="10" t="s">
        <v>3007</v>
      </c>
      <c r="CR342" s="10" t="s">
        <v>422</v>
      </c>
      <c r="CV342" s="10" t="s">
        <v>3035</v>
      </c>
      <c r="CW342" s="10" t="s">
        <v>106</v>
      </c>
      <c r="CY342" s="10" t="s">
        <v>3004</v>
      </c>
      <c r="CZ342" s="10" t="s">
        <v>106</v>
      </c>
      <c r="DB342" s="10" t="s">
        <v>3013</v>
      </c>
      <c r="DC342" s="10" t="s">
        <v>106</v>
      </c>
      <c r="DE342" s="10" t="s">
        <v>3016</v>
      </c>
      <c r="DF342" s="10" t="s">
        <v>106</v>
      </c>
      <c r="DH342" s="10" t="s">
        <v>3001</v>
      </c>
      <c r="DI342" s="10" t="s">
        <v>106</v>
      </c>
      <c r="DK342" s="10" t="s">
        <v>3020</v>
      </c>
      <c r="DL342" s="10" t="s">
        <v>2227</v>
      </c>
      <c r="DM342" s="10">
        <v>90362707</v>
      </c>
      <c r="DN342" s="10" t="s">
        <v>2221</v>
      </c>
      <c r="DO342" s="10" t="s">
        <v>2228</v>
      </c>
      <c r="DQ342" s="10">
        <v>341</v>
      </c>
    </row>
    <row r="343" spans="1:121" hidden="1" x14ac:dyDescent="0.3">
      <c r="A343" s="10" t="s">
        <v>2230</v>
      </c>
      <c r="B343" s="10" t="s">
        <v>2231</v>
      </c>
      <c r="C343" s="10" t="s">
        <v>2225</v>
      </c>
      <c r="D343" s="10" t="s">
        <v>3051</v>
      </c>
      <c r="E343" s="10" t="s">
        <v>246</v>
      </c>
      <c r="G343" s="10" t="s">
        <v>2225</v>
      </c>
      <c r="H343" s="10" t="s">
        <v>2409</v>
      </c>
      <c r="I343" s="10" t="s">
        <v>294</v>
      </c>
      <c r="J343" s="10" t="s">
        <v>294</v>
      </c>
      <c r="K343" s="10" t="s">
        <v>294</v>
      </c>
      <c r="M343" s="10" t="s">
        <v>3310</v>
      </c>
      <c r="N343" s="10" t="s">
        <v>2999</v>
      </c>
      <c r="O343" s="10" t="s">
        <v>2999</v>
      </c>
      <c r="P343" s="10" t="s">
        <v>2999</v>
      </c>
      <c r="Q343" s="10" t="s">
        <v>2999</v>
      </c>
      <c r="R343" s="10" t="s">
        <v>2998</v>
      </c>
      <c r="S343" s="10" t="s">
        <v>2998</v>
      </c>
      <c r="T343" s="10" t="s">
        <v>2999</v>
      </c>
      <c r="U343" s="10" t="s">
        <v>2999</v>
      </c>
      <c r="V343" s="10" t="s">
        <v>2999</v>
      </c>
      <c r="W343" s="10" t="s">
        <v>2999</v>
      </c>
      <c r="X343" s="10" t="s">
        <v>2999</v>
      </c>
      <c r="Y343" s="10" t="s">
        <v>2999</v>
      </c>
      <c r="Z343" s="10" t="s">
        <v>2999</v>
      </c>
      <c r="AA343" s="10" t="s">
        <v>2999</v>
      </c>
      <c r="AB343" s="10" t="s">
        <v>2999</v>
      </c>
      <c r="AC343" s="10" t="s">
        <v>2999</v>
      </c>
      <c r="AD343" s="10" t="s">
        <v>2999</v>
      </c>
      <c r="AE343" s="10" t="s">
        <v>2999</v>
      </c>
      <c r="AF343" s="10" t="s">
        <v>2999</v>
      </c>
      <c r="AG343" s="10" t="s">
        <v>2999</v>
      </c>
      <c r="AH343" s="10" t="s">
        <v>2999</v>
      </c>
      <c r="AI343" s="10" t="s">
        <v>2999</v>
      </c>
      <c r="AJ343" s="10" t="s">
        <v>106</v>
      </c>
      <c r="AL343" s="10" t="s">
        <v>3003</v>
      </c>
      <c r="AM343" s="10" t="s">
        <v>106</v>
      </c>
      <c r="AO343" s="10" t="s">
        <v>3003</v>
      </c>
      <c r="AP343" s="10" t="s">
        <v>106</v>
      </c>
      <c r="AR343" s="10" t="s">
        <v>3029</v>
      </c>
      <c r="AS343" s="10" t="s">
        <v>106</v>
      </c>
      <c r="AU343" s="10" t="s">
        <v>3024</v>
      </c>
      <c r="BB343" s="10" t="s">
        <v>106</v>
      </c>
      <c r="BD343" s="10" t="s">
        <v>3047</v>
      </c>
      <c r="BE343" s="10" t="s">
        <v>106</v>
      </c>
      <c r="BG343" s="10" t="s">
        <v>3054</v>
      </c>
      <c r="BH343" s="10" t="s">
        <v>422</v>
      </c>
      <c r="BL343" s="10" t="s">
        <v>3001</v>
      </c>
      <c r="BM343" s="10" t="s">
        <v>422</v>
      </c>
      <c r="BQ343" s="10" t="s">
        <v>3001</v>
      </c>
      <c r="BR343" s="10" t="s">
        <v>419</v>
      </c>
      <c r="BS343" s="10" t="s">
        <v>3007</v>
      </c>
      <c r="BU343" s="10" t="s">
        <v>3009</v>
      </c>
      <c r="BW343" s="10" t="s">
        <v>106</v>
      </c>
      <c r="BY343" s="10" t="s">
        <v>3013</v>
      </c>
      <c r="BZ343" s="10" t="s">
        <v>422</v>
      </c>
      <c r="CD343" s="10" t="s">
        <v>3001</v>
      </c>
      <c r="CE343" s="10" t="s">
        <v>422</v>
      </c>
      <c r="CI343" s="10" t="s">
        <v>3000</v>
      </c>
      <c r="CJ343" s="10" t="s">
        <v>106</v>
      </c>
      <c r="CL343" s="10" t="s">
        <v>3013</v>
      </c>
      <c r="CM343" s="10" t="s">
        <v>419</v>
      </c>
      <c r="CN343" s="10" t="s">
        <v>3007</v>
      </c>
      <c r="CP343" s="10" t="s">
        <v>3007</v>
      </c>
      <c r="CR343" s="10" t="s">
        <v>422</v>
      </c>
      <c r="CV343" s="10" t="s">
        <v>3001</v>
      </c>
      <c r="CW343" s="10" t="s">
        <v>106</v>
      </c>
      <c r="CY343" s="10" t="s">
        <v>3004</v>
      </c>
      <c r="CZ343" s="10" t="s">
        <v>106</v>
      </c>
      <c r="DB343" s="10" t="s">
        <v>3013</v>
      </c>
      <c r="DC343" s="10" t="s">
        <v>106</v>
      </c>
      <c r="DE343" s="10" t="s">
        <v>3016</v>
      </c>
      <c r="DF343" s="10" t="s">
        <v>106</v>
      </c>
      <c r="DH343" s="10" t="s">
        <v>3001</v>
      </c>
      <c r="DI343" s="10" t="s">
        <v>106</v>
      </c>
      <c r="DK343" s="10" t="s">
        <v>3020</v>
      </c>
      <c r="DL343" s="10" t="s">
        <v>107</v>
      </c>
      <c r="DM343" s="10">
        <v>90362712</v>
      </c>
      <c r="DN343" s="10" t="s">
        <v>2229</v>
      </c>
      <c r="DO343" s="10" t="s">
        <v>2233</v>
      </c>
      <c r="DQ343" s="10">
        <v>342</v>
      </c>
    </row>
    <row r="344" spans="1:121" hidden="1" x14ac:dyDescent="0.3">
      <c r="A344" s="10" t="s">
        <v>2235</v>
      </c>
      <c r="B344" s="10" t="s">
        <v>2236</v>
      </c>
      <c r="C344" s="10" t="s">
        <v>2225</v>
      </c>
      <c r="D344" s="10" t="s">
        <v>3051</v>
      </c>
      <c r="E344" s="10" t="s">
        <v>246</v>
      </c>
      <c r="G344" s="10" t="s">
        <v>2225</v>
      </c>
      <c r="H344" s="10" t="s">
        <v>2409</v>
      </c>
      <c r="I344" s="10" t="s">
        <v>294</v>
      </c>
      <c r="J344" s="10" t="s">
        <v>294</v>
      </c>
      <c r="K344" s="10" t="s">
        <v>294</v>
      </c>
      <c r="M344" s="10" t="s">
        <v>3311</v>
      </c>
      <c r="N344" s="10" t="s">
        <v>2999</v>
      </c>
      <c r="O344" s="10" t="s">
        <v>2998</v>
      </c>
      <c r="P344" s="10" t="s">
        <v>2998</v>
      </c>
      <c r="Q344" s="10" t="s">
        <v>2998</v>
      </c>
      <c r="R344" s="10" t="s">
        <v>2999</v>
      </c>
      <c r="S344" s="10" t="s">
        <v>2999</v>
      </c>
      <c r="T344" s="10" t="s">
        <v>2998</v>
      </c>
      <c r="U344" s="10" t="s">
        <v>2998</v>
      </c>
      <c r="V344" s="10" t="s">
        <v>2998</v>
      </c>
      <c r="W344" s="10" t="s">
        <v>2998</v>
      </c>
      <c r="X344" s="10" t="s">
        <v>2998</v>
      </c>
      <c r="Y344" s="10" t="s">
        <v>2998</v>
      </c>
      <c r="Z344" s="10" t="s">
        <v>2999</v>
      </c>
      <c r="AA344" s="10" t="s">
        <v>2999</v>
      </c>
      <c r="AB344" s="10" t="s">
        <v>2999</v>
      </c>
      <c r="AC344" s="10" t="s">
        <v>2999</v>
      </c>
      <c r="AD344" s="10" t="s">
        <v>2999</v>
      </c>
      <c r="AE344" s="10" t="s">
        <v>2999</v>
      </c>
      <c r="AF344" s="10" t="s">
        <v>2999</v>
      </c>
      <c r="AG344" s="10" t="s">
        <v>2998</v>
      </c>
      <c r="AH344" s="10" t="s">
        <v>2999</v>
      </c>
      <c r="AI344" s="10" t="s">
        <v>2999</v>
      </c>
      <c r="AJ344" s="10" t="s">
        <v>106</v>
      </c>
      <c r="AL344" s="10" t="s">
        <v>3015</v>
      </c>
      <c r="AV344" s="10" t="s">
        <v>106</v>
      </c>
      <c r="AX344" s="10" t="s">
        <v>3024</v>
      </c>
      <c r="AY344" s="10" t="s">
        <v>106</v>
      </c>
      <c r="BA344" s="10" t="s">
        <v>3025</v>
      </c>
      <c r="BW344" s="10" t="s">
        <v>106</v>
      </c>
      <c r="BY344" s="10" t="s">
        <v>3013</v>
      </c>
      <c r="CE344" s="10" t="s">
        <v>422</v>
      </c>
      <c r="CI344" s="10" t="s">
        <v>3000</v>
      </c>
      <c r="CJ344" s="10" t="s">
        <v>106</v>
      </c>
      <c r="CL344" s="10" t="s">
        <v>3013</v>
      </c>
      <c r="CM344" s="10" t="s">
        <v>419</v>
      </c>
      <c r="CN344" s="10" t="s">
        <v>3013</v>
      </c>
      <c r="CP344" s="10" t="s">
        <v>3013</v>
      </c>
      <c r="CR344" s="10" t="s">
        <v>422</v>
      </c>
      <c r="CV344" s="10" t="s">
        <v>3001</v>
      </c>
      <c r="CW344" s="10" t="s">
        <v>106</v>
      </c>
      <c r="CY344" s="10" t="s">
        <v>3004</v>
      </c>
      <c r="CZ344" s="10" t="s">
        <v>106</v>
      </c>
      <c r="DB344" s="10" t="s">
        <v>3013</v>
      </c>
      <c r="DF344" s="10" t="s">
        <v>106</v>
      </c>
      <c r="DH344" s="10" t="s">
        <v>3001</v>
      </c>
      <c r="DI344" s="10" t="s">
        <v>106</v>
      </c>
      <c r="DK344" s="10" t="s">
        <v>3020</v>
      </c>
      <c r="DL344" s="10" t="s">
        <v>2238</v>
      </c>
      <c r="DM344" s="10">
        <v>90362732</v>
      </c>
      <c r="DN344" s="10" t="s">
        <v>2234</v>
      </c>
      <c r="DO344" s="10" t="s">
        <v>2239</v>
      </c>
      <c r="DQ344" s="10">
        <v>343</v>
      </c>
    </row>
    <row r="345" spans="1:121" hidden="1" x14ac:dyDescent="0.3">
      <c r="A345" s="10" t="s">
        <v>2241</v>
      </c>
      <c r="B345" s="10" t="s">
        <v>2242</v>
      </c>
      <c r="C345" s="10" t="s">
        <v>2225</v>
      </c>
      <c r="D345" s="10" t="s">
        <v>3051</v>
      </c>
      <c r="E345" s="10" t="s">
        <v>246</v>
      </c>
      <c r="G345" s="10" t="s">
        <v>2225</v>
      </c>
      <c r="H345" s="10" t="s">
        <v>2409</v>
      </c>
      <c r="I345" s="10" t="s">
        <v>294</v>
      </c>
      <c r="J345" s="10" t="s">
        <v>294</v>
      </c>
      <c r="K345" s="10" t="s">
        <v>294</v>
      </c>
      <c r="M345" s="10" t="s">
        <v>3312</v>
      </c>
      <c r="N345" s="10" t="s">
        <v>2999</v>
      </c>
      <c r="O345" s="10" t="s">
        <v>2998</v>
      </c>
      <c r="P345" s="10" t="s">
        <v>2999</v>
      </c>
      <c r="Q345" s="10" t="s">
        <v>2999</v>
      </c>
      <c r="R345" s="10" t="s">
        <v>2999</v>
      </c>
      <c r="S345" s="10" t="s">
        <v>2999</v>
      </c>
      <c r="T345" s="10" t="s">
        <v>2999</v>
      </c>
      <c r="U345" s="10" t="s">
        <v>2999</v>
      </c>
      <c r="V345" s="10" t="s">
        <v>2999</v>
      </c>
      <c r="W345" s="10" t="s">
        <v>2999</v>
      </c>
      <c r="X345" s="10" t="s">
        <v>2998</v>
      </c>
      <c r="Y345" s="10" t="s">
        <v>2999</v>
      </c>
      <c r="Z345" s="10" t="s">
        <v>2999</v>
      </c>
      <c r="AA345" s="10" t="s">
        <v>2998</v>
      </c>
      <c r="AB345" s="10" t="s">
        <v>2998</v>
      </c>
      <c r="AC345" s="10" t="s">
        <v>2999</v>
      </c>
      <c r="AD345" s="10" t="s">
        <v>2998</v>
      </c>
      <c r="AE345" s="10" t="s">
        <v>2998</v>
      </c>
      <c r="AF345" s="10" t="s">
        <v>2998</v>
      </c>
      <c r="AG345" s="10" t="s">
        <v>2998</v>
      </c>
      <c r="AH345" s="10" t="s">
        <v>2999</v>
      </c>
      <c r="AI345" s="10" t="s">
        <v>2999</v>
      </c>
      <c r="AJ345" s="10" t="s">
        <v>106</v>
      </c>
      <c r="AL345" s="10" t="s">
        <v>3015</v>
      </c>
      <c r="AP345" s="10" t="s">
        <v>106</v>
      </c>
      <c r="AR345" s="10" t="s">
        <v>3029</v>
      </c>
      <c r="AS345" s="10" t="s">
        <v>106</v>
      </c>
      <c r="AU345" s="10" t="s">
        <v>3024</v>
      </c>
      <c r="AV345" s="10" t="s">
        <v>106</v>
      </c>
      <c r="AX345" s="10" t="s">
        <v>3012</v>
      </c>
      <c r="AY345" s="10" t="s">
        <v>106</v>
      </c>
      <c r="BA345" s="10" t="s">
        <v>3058</v>
      </c>
      <c r="BB345" s="10" t="s">
        <v>106</v>
      </c>
      <c r="BD345" s="10" t="s">
        <v>3047</v>
      </c>
      <c r="BE345" s="10" t="s">
        <v>106</v>
      </c>
      <c r="BG345" s="10" t="s">
        <v>3313</v>
      </c>
      <c r="BH345" s="10" t="s">
        <v>422</v>
      </c>
      <c r="BL345" s="10" t="s">
        <v>3001</v>
      </c>
      <c r="BM345" s="10" t="s">
        <v>422</v>
      </c>
      <c r="BQ345" s="10" t="s">
        <v>3001</v>
      </c>
      <c r="BW345" s="10" t="s">
        <v>106</v>
      </c>
      <c r="BY345" s="10" t="s">
        <v>3013</v>
      </c>
      <c r="BZ345" s="10" t="s">
        <v>422</v>
      </c>
      <c r="CD345" s="10" t="s">
        <v>3001</v>
      </c>
      <c r="CE345" s="10" t="s">
        <v>422</v>
      </c>
      <c r="CI345" s="10" t="s">
        <v>3000</v>
      </c>
      <c r="DF345" s="10" t="s">
        <v>106</v>
      </c>
      <c r="DH345" s="10" t="s">
        <v>3001</v>
      </c>
      <c r="DI345" s="10" t="s">
        <v>106</v>
      </c>
      <c r="DK345" s="10" t="s">
        <v>3020</v>
      </c>
      <c r="DL345" s="10" t="s">
        <v>107</v>
      </c>
      <c r="DM345" s="10">
        <v>90362736</v>
      </c>
      <c r="DN345" s="10" t="s">
        <v>2240</v>
      </c>
      <c r="DO345" s="10" t="s">
        <v>2244</v>
      </c>
      <c r="DQ345" s="10">
        <v>344</v>
      </c>
    </row>
    <row r="346" spans="1:121" hidden="1" x14ac:dyDescent="0.3">
      <c r="A346" s="10" t="s">
        <v>2248</v>
      </c>
      <c r="B346" s="10" t="s">
        <v>2249</v>
      </c>
      <c r="C346" s="10" t="s">
        <v>2250</v>
      </c>
      <c r="D346" s="10" t="s">
        <v>2251</v>
      </c>
      <c r="E346" s="10" t="s">
        <v>108</v>
      </c>
      <c r="G346" s="10" t="s">
        <v>2250</v>
      </c>
      <c r="H346" s="10" t="s">
        <v>2418</v>
      </c>
      <c r="I346" s="10" t="s">
        <v>124</v>
      </c>
      <c r="J346" s="10" t="s">
        <v>124</v>
      </c>
      <c r="K346" s="10" t="s">
        <v>124</v>
      </c>
      <c r="M346" s="10" t="s">
        <v>135</v>
      </c>
      <c r="N346" s="10" t="s">
        <v>2998</v>
      </c>
      <c r="O346" s="10" t="s">
        <v>2998</v>
      </c>
      <c r="P346" s="10" t="s">
        <v>2998</v>
      </c>
      <c r="Q346" s="10" t="s">
        <v>2998</v>
      </c>
      <c r="R346" s="10" t="s">
        <v>2998</v>
      </c>
      <c r="S346" s="10" t="s">
        <v>2998</v>
      </c>
      <c r="T346" s="10" t="s">
        <v>2998</v>
      </c>
      <c r="U346" s="10" t="s">
        <v>2998</v>
      </c>
      <c r="V346" s="10" t="s">
        <v>2998</v>
      </c>
      <c r="W346" s="10" t="s">
        <v>2998</v>
      </c>
      <c r="X346" s="10" t="s">
        <v>2998</v>
      </c>
      <c r="Y346" s="10" t="s">
        <v>2998</v>
      </c>
      <c r="Z346" s="10" t="s">
        <v>2998</v>
      </c>
      <c r="AA346" s="10" t="s">
        <v>2998</v>
      </c>
      <c r="AB346" s="10" t="s">
        <v>2998</v>
      </c>
      <c r="AC346" s="10" t="s">
        <v>2998</v>
      </c>
      <c r="AD346" s="10" t="s">
        <v>2998</v>
      </c>
      <c r="AE346" s="10" t="s">
        <v>2999</v>
      </c>
      <c r="AF346" s="10" t="s">
        <v>2998</v>
      </c>
      <c r="AG346" s="10" t="s">
        <v>2998</v>
      </c>
      <c r="AH346" s="10" t="s">
        <v>2998</v>
      </c>
      <c r="AI346" s="10" t="s">
        <v>2998</v>
      </c>
      <c r="CW346" s="10" t="s">
        <v>106</v>
      </c>
      <c r="CY346" s="10" t="s">
        <v>3004</v>
      </c>
      <c r="DL346" s="10" t="s">
        <v>760</v>
      </c>
      <c r="DM346" s="10">
        <v>90462993</v>
      </c>
      <c r="DN346" s="10" t="s">
        <v>2247</v>
      </c>
      <c r="DO346" s="10" t="s">
        <v>2252</v>
      </c>
      <c r="DQ346" s="10">
        <v>345</v>
      </c>
    </row>
    <row r="347" spans="1:121" hidden="1" x14ac:dyDescent="0.3">
      <c r="A347" s="10" t="s">
        <v>2254</v>
      </c>
      <c r="B347" s="10" t="s">
        <v>2255</v>
      </c>
      <c r="C347" s="10" t="s">
        <v>2250</v>
      </c>
      <c r="D347" s="10" t="s">
        <v>2251</v>
      </c>
      <c r="E347" s="10" t="s">
        <v>108</v>
      </c>
      <c r="G347" s="10" t="s">
        <v>2250</v>
      </c>
      <c r="H347" s="10" t="s">
        <v>2418</v>
      </c>
      <c r="I347" s="10" t="s">
        <v>124</v>
      </c>
      <c r="J347" s="10" t="s">
        <v>124</v>
      </c>
      <c r="K347" s="10" t="s">
        <v>124</v>
      </c>
      <c r="M347" s="10" t="s">
        <v>135</v>
      </c>
      <c r="N347" s="10" t="s">
        <v>2998</v>
      </c>
      <c r="O347" s="10" t="s">
        <v>2998</v>
      </c>
      <c r="P347" s="10" t="s">
        <v>2998</v>
      </c>
      <c r="Q347" s="10" t="s">
        <v>2998</v>
      </c>
      <c r="R347" s="10" t="s">
        <v>2998</v>
      </c>
      <c r="S347" s="10" t="s">
        <v>2998</v>
      </c>
      <c r="T347" s="10" t="s">
        <v>2998</v>
      </c>
      <c r="U347" s="10" t="s">
        <v>2998</v>
      </c>
      <c r="V347" s="10" t="s">
        <v>2998</v>
      </c>
      <c r="W347" s="10" t="s">
        <v>2998</v>
      </c>
      <c r="X347" s="10" t="s">
        <v>2998</v>
      </c>
      <c r="Y347" s="10" t="s">
        <v>2998</v>
      </c>
      <c r="Z347" s="10" t="s">
        <v>2998</v>
      </c>
      <c r="AA347" s="10" t="s">
        <v>2998</v>
      </c>
      <c r="AB347" s="10" t="s">
        <v>2998</v>
      </c>
      <c r="AC347" s="10" t="s">
        <v>2998</v>
      </c>
      <c r="AD347" s="10" t="s">
        <v>2998</v>
      </c>
      <c r="AE347" s="10" t="s">
        <v>2999</v>
      </c>
      <c r="AF347" s="10" t="s">
        <v>2998</v>
      </c>
      <c r="AG347" s="10" t="s">
        <v>2998</v>
      </c>
      <c r="AH347" s="10" t="s">
        <v>2998</v>
      </c>
      <c r="AI347" s="10" t="s">
        <v>2998</v>
      </c>
      <c r="CW347" s="10" t="s">
        <v>106</v>
      </c>
      <c r="CY347" s="10" t="s">
        <v>3004</v>
      </c>
      <c r="DL347" s="10" t="s">
        <v>760</v>
      </c>
      <c r="DM347" s="10">
        <v>90463003</v>
      </c>
      <c r="DN347" s="10" t="s">
        <v>2253</v>
      </c>
      <c r="DO347" s="10" t="s">
        <v>2256</v>
      </c>
      <c r="DQ347" s="10">
        <v>346</v>
      </c>
    </row>
    <row r="348" spans="1:121" hidden="1" x14ac:dyDescent="0.3">
      <c r="A348" s="10" t="s">
        <v>2258</v>
      </c>
      <c r="B348" s="10" t="s">
        <v>2259</v>
      </c>
      <c r="C348" s="10" t="s">
        <v>2250</v>
      </c>
      <c r="D348" s="10" t="s">
        <v>2251</v>
      </c>
      <c r="E348" s="10" t="s">
        <v>108</v>
      </c>
      <c r="G348" s="10" t="s">
        <v>2250</v>
      </c>
      <c r="H348" s="10" t="s">
        <v>2418</v>
      </c>
      <c r="I348" s="10" t="s">
        <v>124</v>
      </c>
      <c r="J348" s="10" t="s">
        <v>124</v>
      </c>
      <c r="K348" s="10" t="s">
        <v>124</v>
      </c>
      <c r="M348" s="10" t="s">
        <v>2260</v>
      </c>
      <c r="N348" s="10" t="s">
        <v>2998</v>
      </c>
      <c r="O348" s="10" t="s">
        <v>2998</v>
      </c>
      <c r="P348" s="10" t="s">
        <v>2998</v>
      </c>
      <c r="Q348" s="10" t="s">
        <v>2999</v>
      </c>
      <c r="R348" s="10" t="s">
        <v>2998</v>
      </c>
      <c r="S348" s="10" t="s">
        <v>2998</v>
      </c>
      <c r="T348" s="10" t="s">
        <v>2999</v>
      </c>
      <c r="U348" s="10" t="s">
        <v>2998</v>
      </c>
      <c r="V348" s="10" t="s">
        <v>2998</v>
      </c>
      <c r="W348" s="10" t="s">
        <v>2998</v>
      </c>
      <c r="X348" s="10" t="s">
        <v>2998</v>
      </c>
      <c r="Y348" s="10" t="s">
        <v>2998</v>
      </c>
      <c r="Z348" s="10" t="s">
        <v>2998</v>
      </c>
      <c r="AA348" s="10" t="s">
        <v>2998</v>
      </c>
      <c r="AB348" s="10" t="s">
        <v>2998</v>
      </c>
      <c r="AC348" s="10" t="s">
        <v>2998</v>
      </c>
      <c r="AD348" s="10" t="s">
        <v>2998</v>
      </c>
      <c r="AE348" s="10" t="s">
        <v>2999</v>
      </c>
      <c r="AF348" s="10" t="s">
        <v>2998</v>
      </c>
      <c r="AG348" s="10" t="s">
        <v>2998</v>
      </c>
      <c r="AH348" s="10" t="s">
        <v>2998</v>
      </c>
      <c r="AI348" s="10" t="s">
        <v>2998</v>
      </c>
      <c r="AS348" s="10" t="s">
        <v>106</v>
      </c>
      <c r="AU348" s="10" t="s">
        <v>3073</v>
      </c>
      <c r="BB348" s="10" t="s">
        <v>416</v>
      </c>
      <c r="BC348" s="10" t="s">
        <v>3036</v>
      </c>
      <c r="BD348" s="10" t="s">
        <v>3025</v>
      </c>
      <c r="CW348" s="10" t="s">
        <v>106</v>
      </c>
      <c r="CY348" s="10" t="s">
        <v>3004</v>
      </c>
      <c r="DL348" s="10" t="s">
        <v>3314</v>
      </c>
      <c r="DM348" s="10">
        <v>90463019</v>
      </c>
      <c r="DN348" s="10" t="s">
        <v>2257</v>
      </c>
      <c r="DO348" s="10" t="s">
        <v>2262</v>
      </c>
      <c r="DQ348" s="10">
        <v>347</v>
      </c>
    </row>
    <row r="349" spans="1:121" hidden="1" x14ac:dyDescent="0.3">
      <c r="A349" s="10" t="s">
        <v>2264</v>
      </c>
      <c r="B349" s="10" t="s">
        <v>2265</v>
      </c>
      <c r="C349" s="10" t="s">
        <v>2250</v>
      </c>
      <c r="D349" s="10" t="s">
        <v>2251</v>
      </c>
      <c r="E349" s="10" t="s">
        <v>108</v>
      </c>
      <c r="G349" s="10" t="s">
        <v>2250</v>
      </c>
      <c r="H349" s="10" t="s">
        <v>2418</v>
      </c>
      <c r="I349" s="10" t="s">
        <v>124</v>
      </c>
      <c r="J349" s="10" t="s">
        <v>124</v>
      </c>
      <c r="K349" s="10" t="s">
        <v>124</v>
      </c>
      <c r="M349" s="10" t="s">
        <v>2266</v>
      </c>
      <c r="N349" s="10" t="s">
        <v>2998</v>
      </c>
      <c r="O349" s="10" t="s">
        <v>2999</v>
      </c>
      <c r="P349" s="10" t="s">
        <v>2999</v>
      </c>
      <c r="Q349" s="10" t="s">
        <v>2999</v>
      </c>
      <c r="R349" s="10" t="s">
        <v>2998</v>
      </c>
      <c r="S349" s="10" t="s">
        <v>2999</v>
      </c>
      <c r="T349" s="10" t="s">
        <v>2998</v>
      </c>
      <c r="U349" s="10" t="s">
        <v>2998</v>
      </c>
      <c r="V349" s="10" t="s">
        <v>2998</v>
      </c>
      <c r="W349" s="10" t="s">
        <v>2998</v>
      </c>
      <c r="X349" s="10" t="s">
        <v>2998</v>
      </c>
      <c r="Y349" s="10" t="s">
        <v>2998</v>
      </c>
      <c r="Z349" s="10" t="s">
        <v>2998</v>
      </c>
      <c r="AA349" s="10" t="s">
        <v>2998</v>
      </c>
      <c r="AB349" s="10" t="s">
        <v>2998</v>
      </c>
      <c r="AC349" s="10" t="s">
        <v>2998</v>
      </c>
      <c r="AD349" s="10" t="s">
        <v>2998</v>
      </c>
      <c r="AE349" s="10" t="s">
        <v>2999</v>
      </c>
      <c r="AF349" s="10" t="s">
        <v>2998</v>
      </c>
      <c r="AG349" s="10" t="s">
        <v>2998</v>
      </c>
      <c r="AH349" s="10" t="s">
        <v>2998</v>
      </c>
      <c r="AI349" s="10" t="s">
        <v>2998</v>
      </c>
      <c r="AM349" s="10" t="s">
        <v>106</v>
      </c>
      <c r="AO349" s="10" t="s">
        <v>3012</v>
      </c>
      <c r="AP349" s="10" t="s">
        <v>106</v>
      </c>
      <c r="AR349" s="10" t="s">
        <v>3032</v>
      </c>
      <c r="AS349" s="10" t="s">
        <v>106</v>
      </c>
      <c r="AU349" s="10" t="s">
        <v>3083</v>
      </c>
      <c r="AY349" s="10" t="s">
        <v>106</v>
      </c>
      <c r="BA349" s="10" t="s">
        <v>3053</v>
      </c>
      <c r="CW349" s="10" t="s">
        <v>106</v>
      </c>
      <c r="CY349" s="10" t="s">
        <v>3009</v>
      </c>
      <c r="DL349" s="10" t="s">
        <v>760</v>
      </c>
      <c r="DM349" s="10">
        <v>90463029</v>
      </c>
      <c r="DN349" s="10" t="s">
        <v>2263</v>
      </c>
      <c r="DO349" s="10" t="s">
        <v>2267</v>
      </c>
      <c r="DQ349" s="10">
        <v>348</v>
      </c>
    </row>
    <row r="350" spans="1:121" hidden="1" x14ac:dyDescent="0.3">
      <c r="A350" s="10" t="s">
        <v>2269</v>
      </c>
      <c r="B350" s="10" t="s">
        <v>2270</v>
      </c>
      <c r="C350" s="10" t="s">
        <v>2250</v>
      </c>
      <c r="D350" s="10" t="s">
        <v>2251</v>
      </c>
      <c r="E350" s="10" t="s">
        <v>108</v>
      </c>
      <c r="G350" s="10" t="s">
        <v>2250</v>
      </c>
      <c r="H350" s="10" t="s">
        <v>2418</v>
      </c>
      <c r="I350" s="10" t="s">
        <v>124</v>
      </c>
      <c r="J350" s="10" t="s">
        <v>124</v>
      </c>
      <c r="K350" s="10" t="s">
        <v>124</v>
      </c>
      <c r="M350" s="10" t="s">
        <v>138</v>
      </c>
      <c r="N350" s="10" t="s">
        <v>2998</v>
      </c>
      <c r="O350" s="10" t="s">
        <v>2998</v>
      </c>
      <c r="P350" s="10" t="s">
        <v>2998</v>
      </c>
      <c r="Q350" s="10" t="s">
        <v>2999</v>
      </c>
      <c r="R350" s="10" t="s">
        <v>2998</v>
      </c>
      <c r="S350" s="10" t="s">
        <v>2998</v>
      </c>
      <c r="T350" s="10" t="s">
        <v>2998</v>
      </c>
      <c r="U350" s="10" t="s">
        <v>2998</v>
      </c>
      <c r="V350" s="10" t="s">
        <v>2998</v>
      </c>
      <c r="W350" s="10" t="s">
        <v>2998</v>
      </c>
      <c r="X350" s="10" t="s">
        <v>2998</v>
      </c>
      <c r="Y350" s="10" t="s">
        <v>2998</v>
      </c>
      <c r="Z350" s="10" t="s">
        <v>2998</v>
      </c>
      <c r="AA350" s="10" t="s">
        <v>2998</v>
      </c>
      <c r="AB350" s="10" t="s">
        <v>2998</v>
      </c>
      <c r="AC350" s="10" t="s">
        <v>2998</v>
      </c>
      <c r="AD350" s="10" t="s">
        <v>2998</v>
      </c>
      <c r="AE350" s="10" t="s">
        <v>2998</v>
      </c>
      <c r="AF350" s="10" t="s">
        <v>2998</v>
      </c>
      <c r="AG350" s="10" t="s">
        <v>2998</v>
      </c>
      <c r="AH350" s="10" t="s">
        <v>2998</v>
      </c>
      <c r="AI350" s="10" t="s">
        <v>2998</v>
      </c>
      <c r="AS350" s="10" t="s">
        <v>106</v>
      </c>
      <c r="AU350" s="10" t="s">
        <v>3061</v>
      </c>
      <c r="DL350" s="10" t="s">
        <v>2271</v>
      </c>
      <c r="DM350" s="10">
        <v>90463040</v>
      </c>
      <c r="DN350" s="10" t="s">
        <v>2268</v>
      </c>
      <c r="DO350" s="10" t="s">
        <v>2272</v>
      </c>
      <c r="DQ350" s="10">
        <v>349</v>
      </c>
    </row>
    <row r="351" spans="1:121" hidden="1" x14ac:dyDescent="0.3">
      <c r="A351" s="10" t="s">
        <v>2274</v>
      </c>
      <c r="B351" s="10" t="s">
        <v>2275</v>
      </c>
      <c r="C351" s="10" t="s">
        <v>2250</v>
      </c>
      <c r="D351" s="10" t="s">
        <v>2251</v>
      </c>
      <c r="E351" s="10" t="s">
        <v>108</v>
      </c>
      <c r="G351" s="10" t="s">
        <v>2250</v>
      </c>
      <c r="H351" s="10" t="s">
        <v>2418</v>
      </c>
      <c r="I351" s="10" t="s">
        <v>124</v>
      </c>
      <c r="J351" s="10" t="s">
        <v>124</v>
      </c>
      <c r="K351" s="10" t="s">
        <v>124</v>
      </c>
      <c r="M351" s="10" t="s">
        <v>2276</v>
      </c>
      <c r="N351" s="10" t="s">
        <v>2998</v>
      </c>
      <c r="O351" s="10" t="s">
        <v>2998</v>
      </c>
      <c r="P351" s="10" t="s">
        <v>2998</v>
      </c>
      <c r="Q351" s="10" t="s">
        <v>2999</v>
      </c>
      <c r="R351" s="10" t="s">
        <v>2998</v>
      </c>
      <c r="S351" s="10" t="s">
        <v>2998</v>
      </c>
      <c r="T351" s="10" t="s">
        <v>2998</v>
      </c>
      <c r="U351" s="10" t="s">
        <v>2999</v>
      </c>
      <c r="V351" s="10" t="s">
        <v>2998</v>
      </c>
      <c r="W351" s="10" t="s">
        <v>2998</v>
      </c>
      <c r="X351" s="10" t="s">
        <v>2998</v>
      </c>
      <c r="Y351" s="10" t="s">
        <v>2998</v>
      </c>
      <c r="Z351" s="10" t="s">
        <v>2998</v>
      </c>
      <c r="AA351" s="10" t="s">
        <v>2998</v>
      </c>
      <c r="AB351" s="10" t="s">
        <v>2998</v>
      </c>
      <c r="AC351" s="10" t="s">
        <v>2998</v>
      </c>
      <c r="AD351" s="10" t="s">
        <v>2998</v>
      </c>
      <c r="AE351" s="10" t="s">
        <v>2998</v>
      </c>
      <c r="AF351" s="10" t="s">
        <v>2998</v>
      </c>
      <c r="AG351" s="10" t="s">
        <v>2998</v>
      </c>
      <c r="AH351" s="10" t="s">
        <v>2998</v>
      </c>
      <c r="AI351" s="10" t="s">
        <v>2998</v>
      </c>
      <c r="AS351" s="10" t="s">
        <v>106</v>
      </c>
      <c r="AU351" s="10" t="s">
        <v>3061</v>
      </c>
      <c r="BE351" s="10" t="s">
        <v>106</v>
      </c>
      <c r="BG351" s="10" t="s">
        <v>3053</v>
      </c>
      <c r="DL351" s="10" t="s">
        <v>760</v>
      </c>
      <c r="DM351" s="10">
        <v>90463050</v>
      </c>
      <c r="DN351" s="10" t="s">
        <v>2273</v>
      </c>
      <c r="DO351" s="10" t="s">
        <v>2277</v>
      </c>
      <c r="DQ351" s="10">
        <v>350</v>
      </c>
    </row>
    <row r="352" spans="1:121" hidden="1" x14ac:dyDescent="0.3">
      <c r="A352" s="10" t="s">
        <v>2279</v>
      </c>
      <c r="B352" s="10" t="s">
        <v>2280</v>
      </c>
      <c r="C352" s="10" t="s">
        <v>2250</v>
      </c>
      <c r="D352" s="10" t="s">
        <v>2251</v>
      </c>
      <c r="E352" s="10" t="s">
        <v>108</v>
      </c>
      <c r="G352" s="10" t="s">
        <v>2250</v>
      </c>
      <c r="H352" s="10" t="s">
        <v>2418</v>
      </c>
      <c r="I352" s="10" t="s">
        <v>124</v>
      </c>
      <c r="J352" s="10" t="s">
        <v>124</v>
      </c>
      <c r="K352" s="10" t="s">
        <v>124</v>
      </c>
      <c r="M352" s="10" t="s">
        <v>136</v>
      </c>
      <c r="N352" s="10" t="s">
        <v>2998</v>
      </c>
      <c r="O352" s="10" t="s">
        <v>2998</v>
      </c>
      <c r="P352" s="10" t="s">
        <v>2998</v>
      </c>
      <c r="Q352" s="10" t="s">
        <v>2998</v>
      </c>
      <c r="R352" s="10" t="s">
        <v>2998</v>
      </c>
      <c r="S352" s="10" t="s">
        <v>2998</v>
      </c>
      <c r="T352" s="10" t="s">
        <v>2998</v>
      </c>
      <c r="U352" s="10" t="s">
        <v>2999</v>
      </c>
      <c r="V352" s="10" t="s">
        <v>2998</v>
      </c>
      <c r="W352" s="10" t="s">
        <v>2998</v>
      </c>
      <c r="X352" s="10" t="s">
        <v>2998</v>
      </c>
      <c r="Y352" s="10" t="s">
        <v>2998</v>
      </c>
      <c r="Z352" s="10" t="s">
        <v>2998</v>
      </c>
      <c r="AA352" s="10" t="s">
        <v>2998</v>
      </c>
      <c r="AB352" s="10" t="s">
        <v>2998</v>
      </c>
      <c r="AC352" s="10" t="s">
        <v>2998</v>
      </c>
      <c r="AD352" s="10" t="s">
        <v>2998</v>
      </c>
      <c r="AE352" s="10" t="s">
        <v>2998</v>
      </c>
      <c r="AF352" s="10" t="s">
        <v>2998</v>
      </c>
      <c r="AG352" s="10" t="s">
        <v>2998</v>
      </c>
      <c r="AH352" s="10" t="s">
        <v>2998</v>
      </c>
      <c r="AI352" s="10" t="s">
        <v>2998</v>
      </c>
      <c r="BE352" s="10" t="s">
        <v>416</v>
      </c>
      <c r="BF352" s="10" t="s">
        <v>3035</v>
      </c>
      <c r="BG352" s="10" t="s">
        <v>3083</v>
      </c>
      <c r="DL352" s="10" t="s">
        <v>760</v>
      </c>
      <c r="DM352" s="10">
        <v>90463058</v>
      </c>
      <c r="DN352" s="10" t="s">
        <v>2278</v>
      </c>
      <c r="DO352" s="10" t="s">
        <v>2281</v>
      </c>
      <c r="DQ352" s="10">
        <v>351</v>
      </c>
    </row>
    <row r="353" spans="1:121" hidden="1" x14ac:dyDescent="0.3">
      <c r="A353" s="10" t="s">
        <v>2283</v>
      </c>
      <c r="B353" s="10" t="s">
        <v>2284</v>
      </c>
      <c r="C353" s="10" t="s">
        <v>2250</v>
      </c>
      <c r="D353" s="10" t="s">
        <v>2251</v>
      </c>
      <c r="E353" s="10" t="s">
        <v>108</v>
      </c>
      <c r="G353" s="10" t="s">
        <v>2250</v>
      </c>
      <c r="H353" s="10" t="s">
        <v>2418</v>
      </c>
      <c r="I353" s="10" t="s">
        <v>124</v>
      </c>
      <c r="J353" s="10" t="s">
        <v>124</v>
      </c>
      <c r="K353" s="10" t="s">
        <v>124</v>
      </c>
      <c r="M353" s="10" t="s">
        <v>2285</v>
      </c>
      <c r="N353" s="10" t="s">
        <v>2998</v>
      </c>
      <c r="O353" s="10" t="s">
        <v>2998</v>
      </c>
      <c r="P353" s="10" t="s">
        <v>2998</v>
      </c>
      <c r="Q353" s="10" t="s">
        <v>2998</v>
      </c>
      <c r="R353" s="10" t="s">
        <v>2998</v>
      </c>
      <c r="S353" s="10" t="s">
        <v>2998</v>
      </c>
      <c r="T353" s="10" t="s">
        <v>2998</v>
      </c>
      <c r="U353" s="10" t="s">
        <v>2998</v>
      </c>
      <c r="V353" s="10" t="s">
        <v>2998</v>
      </c>
      <c r="W353" s="10" t="s">
        <v>2998</v>
      </c>
      <c r="X353" s="10" t="s">
        <v>2998</v>
      </c>
      <c r="Y353" s="10" t="s">
        <v>2998</v>
      </c>
      <c r="Z353" s="10" t="s">
        <v>2998</v>
      </c>
      <c r="AA353" s="10" t="s">
        <v>2998</v>
      </c>
      <c r="AB353" s="10" t="s">
        <v>2998</v>
      </c>
      <c r="AC353" s="10" t="s">
        <v>2998</v>
      </c>
      <c r="AD353" s="10" t="s">
        <v>2998</v>
      </c>
      <c r="AE353" s="10" t="s">
        <v>2998</v>
      </c>
      <c r="AF353" s="10" t="s">
        <v>2999</v>
      </c>
      <c r="AG353" s="10" t="s">
        <v>2999</v>
      </c>
      <c r="AH353" s="10" t="s">
        <v>2998</v>
      </c>
      <c r="AI353" s="10" t="s">
        <v>2998</v>
      </c>
      <c r="CZ353" s="10" t="s">
        <v>106</v>
      </c>
      <c r="DB353" s="10" t="s">
        <v>3016</v>
      </c>
      <c r="DC353" s="10" t="s">
        <v>106</v>
      </c>
      <c r="DE353" s="10" t="s">
        <v>3047</v>
      </c>
      <c r="DL353" s="10" t="s">
        <v>2286</v>
      </c>
      <c r="DM353" s="10">
        <v>90463085</v>
      </c>
      <c r="DN353" s="10" t="s">
        <v>2282</v>
      </c>
      <c r="DO353" s="10" t="s">
        <v>2287</v>
      </c>
      <c r="DQ353" s="10">
        <v>352</v>
      </c>
    </row>
    <row r="354" spans="1:121" hidden="1" x14ac:dyDescent="0.3">
      <c r="A354" s="10" t="s">
        <v>2289</v>
      </c>
      <c r="B354" s="10" t="s">
        <v>2290</v>
      </c>
      <c r="C354" s="10" t="s">
        <v>2250</v>
      </c>
      <c r="D354" s="10" t="s">
        <v>2251</v>
      </c>
      <c r="E354" s="10" t="s">
        <v>108</v>
      </c>
      <c r="G354" s="10" t="s">
        <v>2250</v>
      </c>
      <c r="H354" s="10" t="s">
        <v>2418</v>
      </c>
      <c r="I354" s="10" t="s">
        <v>124</v>
      </c>
      <c r="J354" s="10" t="s">
        <v>124</v>
      </c>
      <c r="K354" s="10" t="s">
        <v>124</v>
      </c>
      <c r="M354" s="10" t="s">
        <v>137</v>
      </c>
      <c r="N354" s="10" t="s">
        <v>2998</v>
      </c>
      <c r="O354" s="10" t="s">
        <v>2998</v>
      </c>
      <c r="P354" s="10" t="s">
        <v>2999</v>
      </c>
      <c r="Q354" s="10" t="s">
        <v>2998</v>
      </c>
      <c r="R354" s="10" t="s">
        <v>2998</v>
      </c>
      <c r="S354" s="10" t="s">
        <v>2998</v>
      </c>
      <c r="T354" s="10" t="s">
        <v>2998</v>
      </c>
      <c r="U354" s="10" t="s">
        <v>2998</v>
      </c>
      <c r="V354" s="10" t="s">
        <v>2998</v>
      </c>
      <c r="W354" s="10" t="s">
        <v>2998</v>
      </c>
      <c r="X354" s="10" t="s">
        <v>2998</v>
      </c>
      <c r="Y354" s="10" t="s">
        <v>2998</v>
      </c>
      <c r="Z354" s="10" t="s">
        <v>2998</v>
      </c>
      <c r="AA354" s="10" t="s">
        <v>2998</v>
      </c>
      <c r="AB354" s="10" t="s">
        <v>2998</v>
      </c>
      <c r="AC354" s="10" t="s">
        <v>2998</v>
      </c>
      <c r="AD354" s="10" t="s">
        <v>2998</v>
      </c>
      <c r="AE354" s="10" t="s">
        <v>2998</v>
      </c>
      <c r="AF354" s="10" t="s">
        <v>2998</v>
      </c>
      <c r="AG354" s="10" t="s">
        <v>2998</v>
      </c>
      <c r="AH354" s="10" t="s">
        <v>2998</v>
      </c>
      <c r="AI354" s="10" t="s">
        <v>2998</v>
      </c>
      <c r="AP354" s="10" t="s">
        <v>416</v>
      </c>
      <c r="AQ354" s="10" t="s">
        <v>3315</v>
      </c>
      <c r="AR354" s="10" t="s">
        <v>3024</v>
      </c>
      <c r="DL354" s="10" t="s">
        <v>760</v>
      </c>
      <c r="DM354" s="10">
        <v>90463108</v>
      </c>
      <c r="DN354" s="10" t="s">
        <v>2288</v>
      </c>
      <c r="DO354" s="10" t="s">
        <v>2291</v>
      </c>
      <c r="DQ354" s="10">
        <v>353</v>
      </c>
    </row>
    <row r="355" spans="1:121" hidden="1" x14ac:dyDescent="0.3">
      <c r="A355" s="10" t="s">
        <v>2293</v>
      </c>
      <c r="B355" s="10" t="s">
        <v>2294</v>
      </c>
      <c r="C355" s="10" t="s">
        <v>2250</v>
      </c>
      <c r="D355" s="10" t="s">
        <v>2251</v>
      </c>
      <c r="E355" s="10" t="s">
        <v>108</v>
      </c>
      <c r="G355" s="10" t="s">
        <v>2250</v>
      </c>
      <c r="H355" s="10" t="s">
        <v>2418</v>
      </c>
      <c r="I355" s="10" t="s">
        <v>124</v>
      </c>
      <c r="J355" s="10" t="s">
        <v>124</v>
      </c>
      <c r="K355" s="10" t="s">
        <v>124</v>
      </c>
      <c r="M355" s="10" t="s">
        <v>2295</v>
      </c>
      <c r="N355" s="10" t="s">
        <v>2998</v>
      </c>
      <c r="O355" s="10" t="s">
        <v>2998</v>
      </c>
      <c r="P355" s="10" t="s">
        <v>2999</v>
      </c>
      <c r="Q355" s="10" t="s">
        <v>2999</v>
      </c>
      <c r="R355" s="10" t="s">
        <v>2998</v>
      </c>
      <c r="S355" s="10" t="s">
        <v>2998</v>
      </c>
      <c r="T355" s="10" t="s">
        <v>2998</v>
      </c>
      <c r="U355" s="10" t="s">
        <v>2998</v>
      </c>
      <c r="V355" s="10" t="s">
        <v>2998</v>
      </c>
      <c r="W355" s="10" t="s">
        <v>2998</v>
      </c>
      <c r="X355" s="10" t="s">
        <v>2998</v>
      </c>
      <c r="Y355" s="10" t="s">
        <v>2998</v>
      </c>
      <c r="Z355" s="10" t="s">
        <v>2998</v>
      </c>
      <c r="AA355" s="10" t="s">
        <v>2998</v>
      </c>
      <c r="AB355" s="10" t="s">
        <v>2998</v>
      </c>
      <c r="AC355" s="10" t="s">
        <v>2998</v>
      </c>
      <c r="AD355" s="10" t="s">
        <v>2998</v>
      </c>
      <c r="AE355" s="10" t="s">
        <v>2998</v>
      </c>
      <c r="AF355" s="10" t="s">
        <v>2998</v>
      </c>
      <c r="AG355" s="10" t="s">
        <v>2998</v>
      </c>
      <c r="AH355" s="10" t="s">
        <v>2998</v>
      </c>
      <c r="AI355" s="10" t="s">
        <v>2998</v>
      </c>
      <c r="AP355" s="10" t="s">
        <v>106</v>
      </c>
      <c r="AR355" s="10" t="s">
        <v>3032</v>
      </c>
      <c r="AS355" s="10" t="s">
        <v>106</v>
      </c>
      <c r="AU355" s="10" t="s">
        <v>3056</v>
      </c>
      <c r="DL355" s="10" t="s">
        <v>760</v>
      </c>
      <c r="DM355" s="10">
        <v>90463126</v>
      </c>
      <c r="DN355" s="10" t="s">
        <v>2292</v>
      </c>
      <c r="DO355" s="10" t="s">
        <v>2296</v>
      </c>
      <c r="DQ355" s="10">
        <v>354</v>
      </c>
    </row>
    <row r="356" spans="1:121" hidden="1" x14ac:dyDescent="0.3">
      <c r="A356" s="10" t="s">
        <v>2298</v>
      </c>
      <c r="B356" s="10" t="s">
        <v>2299</v>
      </c>
      <c r="C356" s="10" t="s">
        <v>2250</v>
      </c>
      <c r="D356" s="10" t="s">
        <v>2251</v>
      </c>
      <c r="E356" s="10" t="s">
        <v>108</v>
      </c>
      <c r="G356" s="10" t="s">
        <v>2250</v>
      </c>
      <c r="H356" s="10" t="s">
        <v>2418</v>
      </c>
      <c r="I356" s="10" t="s">
        <v>124</v>
      </c>
      <c r="J356" s="10" t="s">
        <v>124</v>
      </c>
      <c r="K356" s="10" t="s">
        <v>124</v>
      </c>
      <c r="M356" s="10" t="s">
        <v>2300</v>
      </c>
      <c r="N356" s="10" t="s">
        <v>2998</v>
      </c>
      <c r="O356" s="10" t="s">
        <v>2998</v>
      </c>
      <c r="P356" s="10" t="s">
        <v>2999</v>
      </c>
      <c r="Q356" s="10" t="s">
        <v>2998</v>
      </c>
      <c r="R356" s="10" t="s">
        <v>2998</v>
      </c>
      <c r="S356" s="10" t="s">
        <v>2998</v>
      </c>
      <c r="T356" s="10" t="s">
        <v>2998</v>
      </c>
      <c r="U356" s="10" t="s">
        <v>2998</v>
      </c>
      <c r="V356" s="10" t="s">
        <v>2998</v>
      </c>
      <c r="W356" s="10" t="s">
        <v>2998</v>
      </c>
      <c r="X356" s="10" t="s">
        <v>2998</v>
      </c>
      <c r="Y356" s="10" t="s">
        <v>2998</v>
      </c>
      <c r="Z356" s="10" t="s">
        <v>2998</v>
      </c>
      <c r="AA356" s="10" t="s">
        <v>2998</v>
      </c>
      <c r="AB356" s="10" t="s">
        <v>2998</v>
      </c>
      <c r="AC356" s="10" t="s">
        <v>2998</v>
      </c>
      <c r="AD356" s="10" t="s">
        <v>2998</v>
      </c>
      <c r="AE356" s="10" t="s">
        <v>2998</v>
      </c>
      <c r="AF356" s="10" t="s">
        <v>2999</v>
      </c>
      <c r="AG356" s="10" t="s">
        <v>2998</v>
      </c>
      <c r="AH356" s="10" t="s">
        <v>2998</v>
      </c>
      <c r="AI356" s="10" t="s">
        <v>2998</v>
      </c>
      <c r="AP356" s="10" t="s">
        <v>106</v>
      </c>
      <c r="AR356" s="10" t="s">
        <v>3025</v>
      </c>
      <c r="CZ356" s="10" t="s">
        <v>106</v>
      </c>
      <c r="DB356" s="10" t="s">
        <v>3016</v>
      </c>
      <c r="DL356" s="10" t="s">
        <v>2301</v>
      </c>
      <c r="DM356" s="10">
        <v>90463141</v>
      </c>
      <c r="DN356" s="10" t="s">
        <v>2297</v>
      </c>
      <c r="DO356" s="10" t="s">
        <v>2302</v>
      </c>
      <c r="DQ356" s="10">
        <v>355</v>
      </c>
    </row>
    <row r="357" spans="1:121" hidden="1" x14ac:dyDescent="0.3">
      <c r="A357" s="10" t="s">
        <v>2304</v>
      </c>
      <c r="B357" s="10" t="s">
        <v>2305</v>
      </c>
      <c r="C357" s="10" t="s">
        <v>2250</v>
      </c>
      <c r="D357" s="10" t="s">
        <v>2251</v>
      </c>
      <c r="E357" s="10" t="s">
        <v>108</v>
      </c>
      <c r="G357" s="10" t="s">
        <v>2250</v>
      </c>
      <c r="H357" s="10" t="s">
        <v>2418</v>
      </c>
      <c r="I357" s="10" t="s">
        <v>124</v>
      </c>
      <c r="J357" s="10" t="s">
        <v>124</v>
      </c>
      <c r="K357" s="10" t="s">
        <v>124</v>
      </c>
      <c r="M357" s="10" t="s">
        <v>2306</v>
      </c>
      <c r="N357" s="10" t="s">
        <v>2998</v>
      </c>
      <c r="O357" s="10" t="s">
        <v>2998</v>
      </c>
      <c r="P357" s="10" t="s">
        <v>2998</v>
      </c>
      <c r="Q357" s="10" t="s">
        <v>2998</v>
      </c>
      <c r="R357" s="10" t="s">
        <v>2999</v>
      </c>
      <c r="S357" s="10" t="s">
        <v>2998</v>
      </c>
      <c r="T357" s="10" t="s">
        <v>2999</v>
      </c>
      <c r="U357" s="10" t="s">
        <v>2999</v>
      </c>
      <c r="V357" s="10" t="s">
        <v>2998</v>
      </c>
      <c r="W357" s="10" t="s">
        <v>2998</v>
      </c>
      <c r="X357" s="10" t="s">
        <v>2998</v>
      </c>
      <c r="Y357" s="10" t="s">
        <v>2998</v>
      </c>
      <c r="Z357" s="10" t="s">
        <v>2998</v>
      </c>
      <c r="AA357" s="10" t="s">
        <v>2998</v>
      </c>
      <c r="AB357" s="10" t="s">
        <v>2998</v>
      </c>
      <c r="AC357" s="10" t="s">
        <v>2998</v>
      </c>
      <c r="AD357" s="10" t="s">
        <v>2998</v>
      </c>
      <c r="AE357" s="10" t="s">
        <v>2998</v>
      </c>
      <c r="AF357" s="10" t="s">
        <v>2998</v>
      </c>
      <c r="AG357" s="10" t="s">
        <v>2998</v>
      </c>
      <c r="AH357" s="10" t="s">
        <v>2998</v>
      </c>
      <c r="AI357" s="10" t="s">
        <v>2998</v>
      </c>
      <c r="AV357" s="10" t="s">
        <v>106</v>
      </c>
      <c r="AX357" s="10" t="s">
        <v>3032</v>
      </c>
      <c r="BB357" s="10" t="s">
        <v>416</v>
      </c>
      <c r="BC357" s="10" t="s">
        <v>3036</v>
      </c>
      <c r="BD357" s="10" t="s">
        <v>3028</v>
      </c>
      <c r="BE357" s="10" t="s">
        <v>106</v>
      </c>
      <c r="BG357" s="10" t="s">
        <v>3053</v>
      </c>
      <c r="DL357" s="10" t="s">
        <v>760</v>
      </c>
      <c r="DM357" s="10">
        <v>90463159</v>
      </c>
      <c r="DN357" s="10" t="s">
        <v>2303</v>
      </c>
      <c r="DO357" s="10" t="s">
        <v>2307</v>
      </c>
      <c r="DQ357" s="10">
        <v>356</v>
      </c>
    </row>
    <row r="358" spans="1:121" hidden="1" x14ac:dyDescent="0.3">
      <c r="A358" s="10" t="s">
        <v>2309</v>
      </c>
      <c r="B358" s="10" t="s">
        <v>2310</v>
      </c>
      <c r="C358" s="10" t="s">
        <v>2250</v>
      </c>
      <c r="D358" s="10" t="s">
        <v>2251</v>
      </c>
      <c r="E358" s="10" t="s">
        <v>108</v>
      </c>
      <c r="G358" s="10" t="s">
        <v>2250</v>
      </c>
      <c r="H358" s="10" t="s">
        <v>2418</v>
      </c>
      <c r="I358" s="10" t="s">
        <v>124</v>
      </c>
      <c r="J358" s="10" t="s">
        <v>124</v>
      </c>
      <c r="K358" s="10" t="s">
        <v>124</v>
      </c>
      <c r="M358" s="10" t="s">
        <v>122</v>
      </c>
      <c r="N358" s="10" t="s">
        <v>2998</v>
      </c>
      <c r="O358" s="10" t="s">
        <v>2999</v>
      </c>
      <c r="P358" s="10" t="s">
        <v>2998</v>
      </c>
      <c r="Q358" s="10" t="s">
        <v>2998</v>
      </c>
      <c r="R358" s="10" t="s">
        <v>2998</v>
      </c>
      <c r="S358" s="10" t="s">
        <v>2998</v>
      </c>
      <c r="T358" s="10" t="s">
        <v>2998</v>
      </c>
      <c r="U358" s="10" t="s">
        <v>2998</v>
      </c>
      <c r="V358" s="10" t="s">
        <v>2998</v>
      </c>
      <c r="W358" s="10" t="s">
        <v>2998</v>
      </c>
      <c r="X358" s="10" t="s">
        <v>2998</v>
      </c>
      <c r="Y358" s="10" t="s">
        <v>2998</v>
      </c>
      <c r="Z358" s="10" t="s">
        <v>2998</v>
      </c>
      <c r="AA358" s="10" t="s">
        <v>2998</v>
      </c>
      <c r="AB358" s="10" t="s">
        <v>2998</v>
      </c>
      <c r="AC358" s="10" t="s">
        <v>2998</v>
      </c>
      <c r="AD358" s="10" t="s">
        <v>2998</v>
      </c>
      <c r="AE358" s="10" t="s">
        <v>2998</v>
      </c>
      <c r="AF358" s="10" t="s">
        <v>2998</v>
      </c>
      <c r="AG358" s="10" t="s">
        <v>2998</v>
      </c>
      <c r="AH358" s="10" t="s">
        <v>2998</v>
      </c>
      <c r="AI358" s="10" t="s">
        <v>2999</v>
      </c>
      <c r="AM358" s="10" t="s">
        <v>416</v>
      </c>
      <c r="AN358" s="10" t="s">
        <v>3035</v>
      </c>
      <c r="AO358" s="10" t="s">
        <v>3012</v>
      </c>
      <c r="DI358" s="10" t="s">
        <v>106</v>
      </c>
      <c r="DK358" s="10" t="s">
        <v>3063</v>
      </c>
      <c r="DL358" s="10" t="s">
        <v>760</v>
      </c>
      <c r="DM358" s="10">
        <v>90463172</v>
      </c>
      <c r="DN358" s="10" t="s">
        <v>2308</v>
      </c>
      <c r="DO358" s="10" t="s">
        <v>2311</v>
      </c>
      <c r="DQ358" s="10">
        <v>357</v>
      </c>
    </row>
    <row r="359" spans="1:121" hidden="1" x14ac:dyDescent="0.3">
      <c r="A359" s="10" t="s">
        <v>2313</v>
      </c>
      <c r="B359" s="10" t="s">
        <v>2314</v>
      </c>
      <c r="C359" s="10" t="s">
        <v>2250</v>
      </c>
      <c r="D359" s="10" t="s">
        <v>2251</v>
      </c>
      <c r="E359" s="10" t="s">
        <v>108</v>
      </c>
      <c r="G359" s="10" t="s">
        <v>2250</v>
      </c>
      <c r="H359" s="10" t="s">
        <v>2418</v>
      </c>
      <c r="I359" s="10" t="s">
        <v>124</v>
      </c>
      <c r="J359" s="10" t="s">
        <v>124</v>
      </c>
      <c r="K359" s="10" t="s">
        <v>124</v>
      </c>
      <c r="M359" s="10" t="s">
        <v>2315</v>
      </c>
      <c r="N359" s="10" t="s">
        <v>2998</v>
      </c>
      <c r="O359" s="10" t="s">
        <v>2998</v>
      </c>
      <c r="P359" s="10" t="s">
        <v>2998</v>
      </c>
      <c r="Q359" s="10" t="s">
        <v>2998</v>
      </c>
      <c r="R359" s="10" t="s">
        <v>2999</v>
      </c>
      <c r="S359" s="10" t="s">
        <v>2999</v>
      </c>
      <c r="T359" s="10" t="s">
        <v>2999</v>
      </c>
      <c r="U359" s="10" t="s">
        <v>2999</v>
      </c>
      <c r="V359" s="10" t="s">
        <v>2998</v>
      </c>
      <c r="W359" s="10" t="s">
        <v>2998</v>
      </c>
      <c r="X359" s="10" t="s">
        <v>2998</v>
      </c>
      <c r="Y359" s="10" t="s">
        <v>2998</v>
      </c>
      <c r="Z359" s="10" t="s">
        <v>2998</v>
      </c>
      <c r="AA359" s="10" t="s">
        <v>2998</v>
      </c>
      <c r="AB359" s="10" t="s">
        <v>2998</v>
      </c>
      <c r="AC359" s="10" t="s">
        <v>2998</v>
      </c>
      <c r="AD359" s="10" t="s">
        <v>2998</v>
      </c>
      <c r="AE359" s="10" t="s">
        <v>2998</v>
      </c>
      <c r="AF359" s="10" t="s">
        <v>2999</v>
      </c>
      <c r="AG359" s="10" t="s">
        <v>2999</v>
      </c>
      <c r="AH359" s="10" t="s">
        <v>2998</v>
      </c>
      <c r="AI359" s="10" t="s">
        <v>2998</v>
      </c>
      <c r="AV359" s="10" t="s">
        <v>106</v>
      </c>
      <c r="AX359" s="10" t="s">
        <v>3047</v>
      </c>
      <c r="AY359" s="10" t="s">
        <v>106</v>
      </c>
      <c r="BA359" s="10" t="s">
        <v>3062</v>
      </c>
      <c r="BB359" s="10" t="s">
        <v>416</v>
      </c>
      <c r="BC359" s="10" t="s">
        <v>3035</v>
      </c>
      <c r="BD359" s="10" t="s">
        <v>3025</v>
      </c>
      <c r="BE359" s="10" t="s">
        <v>106</v>
      </c>
      <c r="BG359" s="10" t="s">
        <v>3053</v>
      </c>
      <c r="CZ359" s="10" t="s">
        <v>106</v>
      </c>
      <c r="DB359" s="10" t="s">
        <v>3016</v>
      </c>
      <c r="DC359" s="10" t="s">
        <v>106</v>
      </c>
      <c r="DE359" s="10" t="s">
        <v>3024</v>
      </c>
      <c r="DL359" s="10" t="s">
        <v>2316</v>
      </c>
      <c r="DM359" s="10">
        <v>90463183</v>
      </c>
      <c r="DN359" s="10" t="s">
        <v>2312</v>
      </c>
      <c r="DO359" s="10" t="s">
        <v>2317</v>
      </c>
      <c r="DQ359" s="10">
        <v>358</v>
      </c>
    </row>
    <row r="360" spans="1:121" hidden="1" x14ac:dyDescent="0.3">
      <c r="A360" s="10" t="s">
        <v>2319</v>
      </c>
      <c r="B360" s="10" t="s">
        <v>2320</v>
      </c>
      <c r="C360" s="10" t="s">
        <v>2250</v>
      </c>
      <c r="D360" s="10" t="s">
        <v>2251</v>
      </c>
      <c r="E360" s="10" t="s">
        <v>108</v>
      </c>
      <c r="G360" s="10" t="s">
        <v>2250</v>
      </c>
      <c r="H360" s="10" t="s">
        <v>2418</v>
      </c>
      <c r="I360" s="10" t="s">
        <v>124</v>
      </c>
      <c r="J360" s="10" t="s">
        <v>124</v>
      </c>
      <c r="K360" s="10" t="s">
        <v>124</v>
      </c>
      <c r="M360" s="10" t="s">
        <v>133</v>
      </c>
      <c r="N360" s="10" t="s">
        <v>2998</v>
      </c>
      <c r="O360" s="10" t="s">
        <v>2998</v>
      </c>
      <c r="P360" s="10" t="s">
        <v>2998</v>
      </c>
      <c r="Q360" s="10" t="s">
        <v>2998</v>
      </c>
      <c r="R360" s="10" t="s">
        <v>2998</v>
      </c>
      <c r="S360" s="10" t="s">
        <v>2998</v>
      </c>
      <c r="T360" s="10" t="s">
        <v>2998</v>
      </c>
      <c r="U360" s="10" t="s">
        <v>2998</v>
      </c>
      <c r="V360" s="10" t="s">
        <v>2998</v>
      </c>
      <c r="W360" s="10" t="s">
        <v>2998</v>
      </c>
      <c r="X360" s="10" t="s">
        <v>2998</v>
      </c>
      <c r="Y360" s="10" t="s">
        <v>2998</v>
      </c>
      <c r="Z360" s="10" t="s">
        <v>2998</v>
      </c>
      <c r="AA360" s="10" t="s">
        <v>2998</v>
      </c>
      <c r="AB360" s="10" t="s">
        <v>2998</v>
      </c>
      <c r="AC360" s="10" t="s">
        <v>2998</v>
      </c>
      <c r="AD360" s="10" t="s">
        <v>2998</v>
      </c>
      <c r="AE360" s="10" t="s">
        <v>2998</v>
      </c>
      <c r="AF360" s="10" t="s">
        <v>2998</v>
      </c>
      <c r="AG360" s="10" t="s">
        <v>2999</v>
      </c>
      <c r="AH360" s="10" t="s">
        <v>2998</v>
      </c>
      <c r="AI360" s="10" t="s">
        <v>2998</v>
      </c>
      <c r="DC360" s="10" t="s">
        <v>416</v>
      </c>
      <c r="DD360" s="10" t="s">
        <v>3035</v>
      </c>
      <c r="DE360" s="10" t="s">
        <v>3047</v>
      </c>
      <c r="DL360" s="10" t="s">
        <v>760</v>
      </c>
      <c r="DM360" s="10">
        <v>90463186</v>
      </c>
      <c r="DN360" s="10" t="s">
        <v>2318</v>
      </c>
      <c r="DO360" s="10" t="s">
        <v>2321</v>
      </c>
      <c r="DQ360" s="10">
        <v>359</v>
      </c>
    </row>
    <row r="361" spans="1:121" hidden="1" x14ac:dyDescent="0.3">
      <c r="A361" s="10" t="s">
        <v>2323</v>
      </c>
      <c r="B361" s="10" t="s">
        <v>2324</v>
      </c>
      <c r="C361" s="10" t="s">
        <v>2250</v>
      </c>
      <c r="D361" s="10" t="s">
        <v>2251</v>
      </c>
      <c r="E361" s="10" t="s">
        <v>108</v>
      </c>
      <c r="G361" s="10" t="s">
        <v>2250</v>
      </c>
      <c r="H361" s="10" t="s">
        <v>2418</v>
      </c>
      <c r="I361" s="10" t="s">
        <v>124</v>
      </c>
      <c r="J361" s="10" t="s">
        <v>124</v>
      </c>
      <c r="K361" s="10" t="s">
        <v>124</v>
      </c>
      <c r="M361" s="10" t="s">
        <v>2325</v>
      </c>
      <c r="N361" s="10" t="s">
        <v>2998</v>
      </c>
      <c r="O361" s="10" t="s">
        <v>2998</v>
      </c>
      <c r="P361" s="10" t="s">
        <v>2999</v>
      </c>
      <c r="Q361" s="10" t="s">
        <v>2998</v>
      </c>
      <c r="R361" s="10" t="s">
        <v>2999</v>
      </c>
      <c r="S361" s="10" t="s">
        <v>2998</v>
      </c>
      <c r="T361" s="10" t="s">
        <v>2999</v>
      </c>
      <c r="U361" s="10" t="s">
        <v>2999</v>
      </c>
      <c r="V361" s="10" t="s">
        <v>2998</v>
      </c>
      <c r="W361" s="10" t="s">
        <v>2998</v>
      </c>
      <c r="X361" s="10" t="s">
        <v>2998</v>
      </c>
      <c r="Y361" s="10" t="s">
        <v>2998</v>
      </c>
      <c r="Z361" s="10" t="s">
        <v>2998</v>
      </c>
      <c r="AA361" s="10" t="s">
        <v>2998</v>
      </c>
      <c r="AB361" s="10" t="s">
        <v>2998</v>
      </c>
      <c r="AC361" s="10" t="s">
        <v>2998</v>
      </c>
      <c r="AD361" s="10" t="s">
        <v>2998</v>
      </c>
      <c r="AE361" s="10" t="s">
        <v>2998</v>
      </c>
      <c r="AF361" s="10" t="s">
        <v>2999</v>
      </c>
      <c r="AG361" s="10" t="s">
        <v>2999</v>
      </c>
      <c r="AH361" s="10" t="s">
        <v>2998</v>
      </c>
      <c r="AI361" s="10" t="s">
        <v>2998</v>
      </c>
      <c r="AP361" s="10" t="s">
        <v>106</v>
      </c>
      <c r="AR361" s="10" t="s">
        <v>3316</v>
      </c>
      <c r="AV361" s="10" t="s">
        <v>106</v>
      </c>
      <c r="AX361" s="10" t="s">
        <v>3029</v>
      </c>
      <c r="BB361" s="10" t="s">
        <v>416</v>
      </c>
      <c r="BC361" s="10" t="s">
        <v>3036</v>
      </c>
      <c r="BD361" s="10" t="s">
        <v>3317</v>
      </c>
      <c r="BE361" s="10" t="s">
        <v>106</v>
      </c>
      <c r="BG361" s="10" t="s">
        <v>3053</v>
      </c>
      <c r="CZ361" s="10" t="s">
        <v>106</v>
      </c>
      <c r="DB361" s="10" t="s">
        <v>3012</v>
      </c>
      <c r="DC361" s="10" t="s">
        <v>106</v>
      </c>
      <c r="DE361" s="10" t="s">
        <v>3047</v>
      </c>
      <c r="DL361" s="10" t="s">
        <v>2326</v>
      </c>
      <c r="DM361" s="10">
        <v>90463195</v>
      </c>
      <c r="DN361" s="10" t="s">
        <v>2322</v>
      </c>
      <c r="DO361" s="10" t="s">
        <v>2327</v>
      </c>
      <c r="DQ361" s="10">
        <v>360</v>
      </c>
    </row>
    <row r="362" spans="1:121" x14ac:dyDescent="0.3">
      <c r="A362" s="10" t="s">
        <v>3318</v>
      </c>
      <c r="B362" s="10" t="s">
        <v>3319</v>
      </c>
      <c r="C362" s="10" t="s">
        <v>2250</v>
      </c>
      <c r="D362" s="10" t="s">
        <v>3143</v>
      </c>
      <c r="E362" s="10" t="s">
        <v>2401</v>
      </c>
      <c r="G362" s="10" t="s">
        <v>2250</v>
      </c>
      <c r="H362" s="10" t="s">
        <v>2404</v>
      </c>
      <c r="I362" s="10" t="s">
        <v>2528</v>
      </c>
      <c r="J362" s="10" t="s">
        <v>2528</v>
      </c>
      <c r="K362" s="10" t="s">
        <v>115</v>
      </c>
      <c r="M362" s="10" t="s">
        <v>110</v>
      </c>
      <c r="N362" s="10" t="s">
        <v>2998</v>
      </c>
      <c r="O362" s="10" t="s">
        <v>2998</v>
      </c>
      <c r="P362" s="10" t="s">
        <v>2998</v>
      </c>
      <c r="Q362" s="10" t="s">
        <v>2998</v>
      </c>
      <c r="R362" s="10" t="s">
        <v>2998</v>
      </c>
      <c r="S362" s="10" t="s">
        <v>2998</v>
      </c>
      <c r="T362" s="10" t="s">
        <v>2998</v>
      </c>
      <c r="U362" s="10" t="s">
        <v>2998</v>
      </c>
      <c r="V362" s="10" t="s">
        <v>2998</v>
      </c>
      <c r="W362" s="10" t="s">
        <v>2998</v>
      </c>
      <c r="X362" s="10" t="s">
        <v>2998</v>
      </c>
      <c r="Y362" s="10" t="s">
        <v>2998</v>
      </c>
      <c r="Z362" s="10" t="s">
        <v>2998</v>
      </c>
      <c r="AA362" s="10" t="s">
        <v>2998</v>
      </c>
      <c r="AB362" s="10" t="s">
        <v>2998</v>
      </c>
      <c r="AC362" s="10" t="s">
        <v>2998</v>
      </c>
      <c r="AD362" s="10" t="s">
        <v>2998</v>
      </c>
      <c r="AE362" s="10" t="s">
        <v>2998</v>
      </c>
      <c r="AF362" s="10" t="s">
        <v>2998</v>
      </c>
      <c r="AG362" s="10" t="s">
        <v>2998</v>
      </c>
      <c r="AH362" s="10" t="s">
        <v>2999</v>
      </c>
      <c r="AI362" s="10" t="s">
        <v>2998</v>
      </c>
      <c r="DF362" s="10" t="s">
        <v>106</v>
      </c>
      <c r="DH362" s="10" t="s">
        <v>3000</v>
      </c>
      <c r="DL362" s="10" t="s">
        <v>895</v>
      </c>
      <c r="DM362" s="10">
        <v>90465711</v>
      </c>
      <c r="DN362" s="10" t="s">
        <v>2822</v>
      </c>
      <c r="DO362" s="10" t="s">
        <v>3320</v>
      </c>
      <c r="DQ362" s="10">
        <v>361</v>
      </c>
    </row>
    <row r="363" spans="1:121" x14ac:dyDescent="0.3">
      <c r="A363" s="10" t="s">
        <v>3321</v>
      </c>
      <c r="B363" s="10" t="s">
        <v>3322</v>
      </c>
      <c r="C363" s="10" t="s">
        <v>2250</v>
      </c>
      <c r="D363" s="10" t="s">
        <v>3143</v>
      </c>
      <c r="E363" s="10" t="s">
        <v>2401</v>
      </c>
      <c r="G363" s="10" t="s">
        <v>2250</v>
      </c>
      <c r="H363" s="10" t="s">
        <v>2404</v>
      </c>
      <c r="I363" s="10" t="s">
        <v>2528</v>
      </c>
      <c r="J363" s="10" t="s">
        <v>2528</v>
      </c>
      <c r="K363" s="10" t="s">
        <v>115</v>
      </c>
      <c r="M363" s="10" t="s">
        <v>110</v>
      </c>
      <c r="N363" s="10" t="s">
        <v>2998</v>
      </c>
      <c r="O363" s="10" t="s">
        <v>2998</v>
      </c>
      <c r="P363" s="10" t="s">
        <v>2998</v>
      </c>
      <c r="Q363" s="10" t="s">
        <v>2998</v>
      </c>
      <c r="R363" s="10" t="s">
        <v>2998</v>
      </c>
      <c r="S363" s="10" t="s">
        <v>2998</v>
      </c>
      <c r="T363" s="10" t="s">
        <v>2998</v>
      </c>
      <c r="U363" s="10" t="s">
        <v>2998</v>
      </c>
      <c r="V363" s="10" t="s">
        <v>2998</v>
      </c>
      <c r="W363" s="10" t="s">
        <v>2998</v>
      </c>
      <c r="X363" s="10" t="s">
        <v>2998</v>
      </c>
      <c r="Y363" s="10" t="s">
        <v>2998</v>
      </c>
      <c r="Z363" s="10" t="s">
        <v>2998</v>
      </c>
      <c r="AA363" s="10" t="s">
        <v>2998</v>
      </c>
      <c r="AB363" s="10" t="s">
        <v>2998</v>
      </c>
      <c r="AC363" s="10" t="s">
        <v>2998</v>
      </c>
      <c r="AD363" s="10" t="s">
        <v>2998</v>
      </c>
      <c r="AE363" s="10" t="s">
        <v>2998</v>
      </c>
      <c r="AF363" s="10" t="s">
        <v>2998</v>
      </c>
      <c r="AG363" s="10" t="s">
        <v>2998</v>
      </c>
      <c r="AH363" s="10" t="s">
        <v>2999</v>
      </c>
      <c r="AI363" s="10" t="s">
        <v>2998</v>
      </c>
      <c r="DF363" s="10" t="s">
        <v>106</v>
      </c>
      <c r="DH363" s="10" t="s">
        <v>3007</v>
      </c>
      <c r="DL363" s="10" t="s">
        <v>107</v>
      </c>
      <c r="DM363" s="10">
        <v>90465713</v>
      </c>
      <c r="DN363" s="10" t="s">
        <v>2824</v>
      </c>
      <c r="DO363" s="10" t="s">
        <v>3323</v>
      </c>
      <c r="DQ363" s="10">
        <v>362</v>
      </c>
    </row>
    <row r="364" spans="1:121" x14ac:dyDescent="0.3">
      <c r="A364" s="10" t="s">
        <v>3324</v>
      </c>
      <c r="B364" s="10" t="s">
        <v>3325</v>
      </c>
      <c r="C364" s="10" t="s">
        <v>2250</v>
      </c>
      <c r="D364" s="10" t="s">
        <v>3143</v>
      </c>
      <c r="E364" s="10" t="s">
        <v>2401</v>
      </c>
      <c r="G364" s="10" t="s">
        <v>2250</v>
      </c>
      <c r="H364" s="10" t="s">
        <v>2404</v>
      </c>
      <c r="I364" s="10" t="s">
        <v>2528</v>
      </c>
      <c r="J364" s="10" t="s">
        <v>2528</v>
      </c>
      <c r="K364" s="10" t="s">
        <v>115</v>
      </c>
      <c r="M364" s="10" t="s">
        <v>110</v>
      </c>
      <c r="N364" s="10" t="s">
        <v>2998</v>
      </c>
      <c r="O364" s="10" t="s">
        <v>2998</v>
      </c>
      <c r="P364" s="10" t="s">
        <v>2998</v>
      </c>
      <c r="Q364" s="10" t="s">
        <v>2998</v>
      </c>
      <c r="R364" s="10" t="s">
        <v>2998</v>
      </c>
      <c r="S364" s="10" t="s">
        <v>2998</v>
      </c>
      <c r="T364" s="10" t="s">
        <v>2998</v>
      </c>
      <c r="U364" s="10" t="s">
        <v>2998</v>
      </c>
      <c r="V364" s="10" t="s">
        <v>2998</v>
      </c>
      <c r="W364" s="10" t="s">
        <v>2998</v>
      </c>
      <c r="X364" s="10" t="s">
        <v>2998</v>
      </c>
      <c r="Y364" s="10" t="s">
        <v>2998</v>
      </c>
      <c r="Z364" s="10" t="s">
        <v>2998</v>
      </c>
      <c r="AA364" s="10" t="s">
        <v>2998</v>
      </c>
      <c r="AB364" s="10" t="s">
        <v>2998</v>
      </c>
      <c r="AC364" s="10" t="s">
        <v>2998</v>
      </c>
      <c r="AD364" s="10" t="s">
        <v>2998</v>
      </c>
      <c r="AE364" s="10" t="s">
        <v>2998</v>
      </c>
      <c r="AF364" s="10" t="s">
        <v>2998</v>
      </c>
      <c r="AG364" s="10" t="s">
        <v>2998</v>
      </c>
      <c r="AH364" s="10" t="s">
        <v>2999</v>
      </c>
      <c r="AI364" s="10" t="s">
        <v>2998</v>
      </c>
      <c r="DF364" s="10" t="s">
        <v>106</v>
      </c>
      <c r="DH364" s="10" t="s">
        <v>3007</v>
      </c>
      <c r="DL364" s="10" t="s">
        <v>107</v>
      </c>
      <c r="DM364" s="10">
        <v>90465715</v>
      </c>
      <c r="DN364" s="10" t="s">
        <v>2825</v>
      </c>
      <c r="DO364" s="10" t="s">
        <v>3323</v>
      </c>
      <c r="DQ364" s="10">
        <v>363</v>
      </c>
    </row>
    <row r="365" spans="1:121" x14ac:dyDescent="0.3">
      <c r="A365" s="10" t="s">
        <v>3326</v>
      </c>
      <c r="B365" s="10" t="s">
        <v>3327</v>
      </c>
      <c r="C365" s="10" t="s">
        <v>2250</v>
      </c>
      <c r="D365" s="10" t="s">
        <v>3143</v>
      </c>
      <c r="E365" s="10" t="s">
        <v>2401</v>
      </c>
      <c r="G365" s="10" t="s">
        <v>2250</v>
      </c>
      <c r="H365" s="10" t="s">
        <v>2404</v>
      </c>
      <c r="I365" s="10" t="s">
        <v>2528</v>
      </c>
      <c r="J365" s="10" t="s">
        <v>2528</v>
      </c>
      <c r="K365" s="10" t="s">
        <v>115</v>
      </c>
      <c r="M365" s="10" t="s">
        <v>110</v>
      </c>
      <c r="N365" s="10" t="s">
        <v>2998</v>
      </c>
      <c r="O365" s="10" t="s">
        <v>2998</v>
      </c>
      <c r="P365" s="10" t="s">
        <v>2998</v>
      </c>
      <c r="Q365" s="10" t="s">
        <v>2998</v>
      </c>
      <c r="R365" s="10" t="s">
        <v>2998</v>
      </c>
      <c r="S365" s="10" t="s">
        <v>2998</v>
      </c>
      <c r="T365" s="10" t="s">
        <v>2998</v>
      </c>
      <c r="U365" s="10" t="s">
        <v>2998</v>
      </c>
      <c r="V365" s="10" t="s">
        <v>2998</v>
      </c>
      <c r="W365" s="10" t="s">
        <v>2998</v>
      </c>
      <c r="X365" s="10" t="s">
        <v>2998</v>
      </c>
      <c r="Y365" s="10" t="s">
        <v>2998</v>
      </c>
      <c r="Z365" s="10" t="s">
        <v>2998</v>
      </c>
      <c r="AA365" s="10" t="s">
        <v>2998</v>
      </c>
      <c r="AB365" s="10" t="s">
        <v>2998</v>
      </c>
      <c r="AC365" s="10" t="s">
        <v>2998</v>
      </c>
      <c r="AD365" s="10" t="s">
        <v>2998</v>
      </c>
      <c r="AE365" s="10" t="s">
        <v>2998</v>
      </c>
      <c r="AF365" s="10" t="s">
        <v>2998</v>
      </c>
      <c r="AG365" s="10" t="s">
        <v>2998</v>
      </c>
      <c r="AH365" s="10" t="s">
        <v>2999</v>
      </c>
      <c r="AI365" s="10" t="s">
        <v>2998</v>
      </c>
      <c r="DF365" s="10" t="s">
        <v>106</v>
      </c>
      <c r="DH365" s="10" t="s">
        <v>3000</v>
      </c>
      <c r="DL365" s="10" t="s">
        <v>107</v>
      </c>
      <c r="DM365" s="10">
        <v>90465716</v>
      </c>
      <c r="DN365" s="10" t="s">
        <v>2826</v>
      </c>
      <c r="DO365" s="10" t="s">
        <v>3328</v>
      </c>
      <c r="DQ365" s="10">
        <v>364</v>
      </c>
    </row>
    <row r="366" spans="1:121" x14ac:dyDescent="0.3">
      <c r="A366" s="10" t="s">
        <v>3329</v>
      </c>
      <c r="B366" s="10" t="s">
        <v>3330</v>
      </c>
      <c r="C366" s="10" t="s">
        <v>2250</v>
      </c>
      <c r="D366" s="10" t="s">
        <v>3143</v>
      </c>
      <c r="E366" s="10" t="s">
        <v>2401</v>
      </c>
      <c r="G366" s="10" t="s">
        <v>2250</v>
      </c>
      <c r="H366" s="10" t="s">
        <v>2404</v>
      </c>
      <c r="I366" s="10" t="s">
        <v>2528</v>
      </c>
      <c r="J366" s="10" t="s">
        <v>2528</v>
      </c>
      <c r="K366" s="10" t="s">
        <v>115</v>
      </c>
      <c r="M366" s="10" t="s">
        <v>137</v>
      </c>
      <c r="N366" s="10" t="s">
        <v>2998</v>
      </c>
      <c r="O366" s="10" t="s">
        <v>2998</v>
      </c>
      <c r="P366" s="10" t="s">
        <v>2999</v>
      </c>
      <c r="Q366" s="10" t="s">
        <v>2998</v>
      </c>
      <c r="R366" s="10" t="s">
        <v>2998</v>
      </c>
      <c r="S366" s="10" t="s">
        <v>2998</v>
      </c>
      <c r="T366" s="10" t="s">
        <v>2998</v>
      </c>
      <c r="U366" s="10" t="s">
        <v>2998</v>
      </c>
      <c r="V366" s="10" t="s">
        <v>2998</v>
      </c>
      <c r="W366" s="10" t="s">
        <v>2998</v>
      </c>
      <c r="X366" s="10" t="s">
        <v>2998</v>
      </c>
      <c r="Y366" s="10" t="s">
        <v>2998</v>
      </c>
      <c r="Z366" s="10" t="s">
        <v>2998</v>
      </c>
      <c r="AA366" s="10" t="s">
        <v>2998</v>
      </c>
      <c r="AB366" s="10" t="s">
        <v>2998</v>
      </c>
      <c r="AC366" s="10" t="s">
        <v>2998</v>
      </c>
      <c r="AD366" s="10" t="s">
        <v>2998</v>
      </c>
      <c r="AE366" s="10" t="s">
        <v>2998</v>
      </c>
      <c r="AF366" s="10" t="s">
        <v>2998</v>
      </c>
      <c r="AG366" s="10" t="s">
        <v>2998</v>
      </c>
      <c r="AH366" s="10" t="s">
        <v>2998</v>
      </c>
      <c r="AI366" s="10" t="s">
        <v>2998</v>
      </c>
      <c r="AP366" s="10" t="s">
        <v>106</v>
      </c>
      <c r="AR366" s="10" t="s">
        <v>3047</v>
      </c>
      <c r="DL366" s="10" t="s">
        <v>107</v>
      </c>
      <c r="DM366" s="10">
        <v>90465717</v>
      </c>
      <c r="DN366" s="10" t="s">
        <v>2827</v>
      </c>
      <c r="DO366" s="10" t="s">
        <v>3331</v>
      </c>
      <c r="DQ366" s="10">
        <v>365</v>
      </c>
    </row>
    <row r="367" spans="1:121" x14ac:dyDescent="0.3">
      <c r="A367" s="10" t="s">
        <v>3332</v>
      </c>
      <c r="B367" s="10" t="s">
        <v>3333</v>
      </c>
      <c r="C367" s="10" t="s">
        <v>2250</v>
      </c>
      <c r="D367" s="10" t="s">
        <v>3143</v>
      </c>
      <c r="E367" s="10" t="s">
        <v>2401</v>
      </c>
      <c r="G367" s="10" t="s">
        <v>2250</v>
      </c>
      <c r="H367" s="10" t="s">
        <v>2404</v>
      </c>
      <c r="I367" s="10" t="s">
        <v>2528</v>
      </c>
      <c r="J367" s="10" t="s">
        <v>2528</v>
      </c>
      <c r="K367" s="10" t="s">
        <v>115</v>
      </c>
      <c r="M367" s="10" t="s">
        <v>137</v>
      </c>
      <c r="N367" s="10" t="s">
        <v>2998</v>
      </c>
      <c r="O367" s="10" t="s">
        <v>2998</v>
      </c>
      <c r="P367" s="10" t="s">
        <v>2999</v>
      </c>
      <c r="Q367" s="10" t="s">
        <v>2998</v>
      </c>
      <c r="R367" s="10" t="s">
        <v>2998</v>
      </c>
      <c r="S367" s="10" t="s">
        <v>2998</v>
      </c>
      <c r="T367" s="10" t="s">
        <v>2998</v>
      </c>
      <c r="U367" s="10" t="s">
        <v>2998</v>
      </c>
      <c r="V367" s="10" t="s">
        <v>2998</v>
      </c>
      <c r="W367" s="10" t="s">
        <v>2998</v>
      </c>
      <c r="X367" s="10" t="s">
        <v>2998</v>
      </c>
      <c r="Y367" s="10" t="s">
        <v>2998</v>
      </c>
      <c r="Z367" s="10" t="s">
        <v>2998</v>
      </c>
      <c r="AA367" s="10" t="s">
        <v>2998</v>
      </c>
      <c r="AB367" s="10" t="s">
        <v>2998</v>
      </c>
      <c r="AC367" s="10" t="s">
        <v>2998</v>
      </c>
      <c r="AD367" s="10" t="s">
        <v>2998</v>
      </c>
      <c r="AE367" s="10" t="s">
        <v>2998</v>
      </c>
      <c r="AF367" s="10" t="s">
        <v>2998</v>
      </c>
      <c r="AG367" s="10" t="s">
        <v>2998</v>
      </c>
      <c r="AH367" s="10" t="s">
        <v>2998</v>
      </c>
      <c r="AI367" s="10" t="s">
        <v>2998</v>
      </c>
      <c r="AP367" s="10" t="s">
        <v>106</v>
      </c>
      <c r="AR367" s="10" t="s">
        <v>3334</v>
      </c>
      <c r="DL367" s="10" t="s">
        <v>107</v>
      </c>
      <c r="DM367" s="10">
        <v>90465718</v>
      </c>
      <c r="DN367" s="10" t="s">
        <v>2828</v>
      </c>
      <c r="DO367" s="10" t="s">
        <v>3331</v>
      </c>
      <c r="DQ367" s="10">
        <v>366</v>
      </c>
    </row>
    <row r="368" spans="1:121" x14ac:dyDescent="0.3">
      <c r="A368" s="10" t="s">
        <v>3335</v>
      </c>
      <c r="B368" s="10" t="s">
        <v>3336</v>
      </c>
      <c r="C368" s="10" t="s">
        <v>2250</v>
      </c>
      <c r="D368" s="10" t="s">
        <v>3143</v>
      </c>
      <c r="E368" s="10" t="s">
        <v>2401</v>
      </c>
      <c r="G368" s="10" t="s">
        <v>2250</v>
      </c>
      <c r="H368" s="10" t="s">
        <v>2404</v>
      </c>
      <c r="I368" s="10" t="s">
        <v>2528</v>
      </c>
      <c r="J368" s="10" t="s">
        <v>2528</v>
      </c>
      <c r="K368" s="10" t="s">
        <v>115</v>
      </c>
      <c r="M368" s="10" t="s">
        <v>137</v>
      </c>
      <c r="N368" s="10" t="s">
        <v>2998</v>
      </c>
      <c r="O368" s="10" t="s">
        <v>2998</v>
      </c>
      <c r="P368" s="10" t="s">
        <v>2999</v>
      </c>
      <c r="Q368" s="10" t="s">
        <v>2998</v>
      </c>
      <c r="R368" s="10" t="s">
        <v>2998</v>
      </c>
      <c r="S368" s="10" t="s">
        <v>2998</v>
      </c>
      <c r="T368" s="10" t="s">
        <v>2998</v>
      </c>
      <c r="U368" s="10" t="s">
        <v>2998</v>
      </c>
      <c r="V368" s="10" t="s">
        <v>2998</v>
      </c>
      <c r="W368" s="10" t="s">
        <v>2998</v>
      </c>
      <c r="X368" s="10" t="s">
        <v>2998</v>
      </c>
      <c r="Y368" s="10" t="s">
        <v>2998</v>
      </c>
      <c r="Z368" s="10" t="s">
        <v>2998</v>
      </c>
      <c r="AA368" s="10" t="s">
        <v>2998</v>
      </c>
      <c r="AB368" s="10" t="s">
        <v>2998</v>
      </c>
      <c r="AC368" s="10" t="s">
        <v>2998</v>
      </c>
      <c r="AD368" s="10" t="s">
        <v>2998</v>
      </c>
      <c r="AE368" s="10" t="s">
        <v>2998</v>
      </c>
      <c r="AF368" s="10" t="s">
        <v>2998</v>
      </c>
      <c r="AG368" s="10" t="s">
        <v>2998</v>
      </c>
      <c r="AH368" s="10" t="s">
        <v>2998</v>
      </c>
      <c r="AI368" s="10" t="s">
        <v>2998</v>
      </c>
      <c r="AP368" s="10" t="s">
        <v>106</v>
      </c>
      <c r="AR368" s="10" t="s">
        <v>3047</v>
      </c>
      <c r="DL368" s="10" t="s">
        <v>107</v>
      </c>
      <c r="DM368" s="10">
        <v>90465719</v>
      </c>
      <c r="DN368" s="10" t="s">
        <v>2829</v>
      </c>
      <c r="DO368" s="10" t="s">
        <v>3337</v>
      </c>
      <c r="DQ368" s="10">
        <v>367</v>
      </c>
    </row>
    <row r="369" spans="1:121" x14ac:dyDescent="0.3">
      <c r="A369" s="10" t="s">
        <v>3338</v>
      </c>
      <c r="B369" s="10" t="s">
        <v>3339</v>
      </c>
      <c r="C369" s="10" t="s">
        <v>2250</v>
      </c>
      <c r="D369" s="10" t="s">
        <v>3143</v>
      </c>
      <c r="E369" s="10" t="s">
        <v>2401</v>
      </c>
      <c r="G369" s="10" t="s">
        <v>2250</v>
      </c>
      <c r="H369" s="10" t="s">
        <v>2404</v>
      </c>
      <c r="I369" s="10" t="s">
        <v>2528</v>
      </c>
      <c r="J369" s="10" t="s">
        <v>2528</v>
      </c>
      <c r="K369" s="10" t="s">
        <v>115</v>
      </c>
      <c r="M369" s="10" t="s">
        <v>137</v>
      </c>
      <c r="N369" s="10" t="s">
        <v>2998</v>
      </c>
      <c r="O369" s="10" t="s">
        <v>2998</v>
      </c>
      <c r="P369" s="10" t="s">
        <v>2999</v>
      </c>
      <c r="Q369" s="10" t="s">
        <v>2998</v>
      </c>
      <c r="R369" s="10" t="s">
        <v>2998</v>
      </c>
      <c r="S369" s="10" t="s">
        <v>2998</v>
      </c>
      <c r="T369" s="10" t="s">
        <v>2998</v>
      </c>
      <c r="U369" s="10" t="s">
        <v>2998</v>
      </c>
      <c r="V369" s="10" t="s">
        <v>2998</v>
      </c>
      <c r="W369" s="10" t="s">
        <v>2998</v>
      </c>
      <c r="X369" s="10" t="s">
        <v>2998</v>
      </c>
      <c r="Y369" s="10" t="s">
        <v>2998</v>
      </c>
      <c r="Z369" s="10" t="s">
        <v>2998</v>
      </c>
      <c r="AA369" s="10" t="s">
        <v>2998</v>
      </c>
      <c r="AB369" s="10" t="s">
        <v>2998</v>
      </c>
      <c r="AC369" s="10" t="s">
        <v>2998</v>
      </c>
      <c r="AD369" s="10" t="s">
        <v>2998</v>
      </c>
      <c r="AE369" s="10" t="s">
        <v>2998</v>
      </c>
      <c r="AF369" s="10" t="s">
        <v>2998</v>
      </c>
      <c r="AG369" s="10" t="s">
        <v>2998</v>
      </c>
      <c r="AH369" s="10" t="s">
        <v>2998</v>
      </c>
      <c r="AI369" s="10" t="s">
        <v>2998</v>
      </c>
      <c r="AP369" s="10" t="s">
        <v>106</v>
      </c>
      <c r="AR369" s="10" t="s">
        <v>3047</v>
      </c>
      <c r="DL369" s="10" t="s">
        <v>107</v>
      </c>
      <c r="DM369" s="10">
        <v>90465720</v>
      </c>
      <c r="DN369" s="10" t="s">
        <v>2830</v>
      </c>
      <c r="DO369" s="10" t="s">
        <v>3340</v>
      </c>
      <c r="DQ369" s="10">
        <v>368</v>
      </c>
    </row>
    <row r="370" spans="1:121" x14ac:dyDescent="0.3">
      <c r="A370" s="10" t="s">
        <v>3341</v>
      </c>
      <c r="B370" s="10" t="s">
        <v>3342</v>
      </c>
      <c r="C370" s="10" t="s">
        <v>2250</v>
      </c>
      <c r="D370" s="10" t="s">
        <v>3143</v>
      </c>
      <c r="E370" s="10" t="s">
        <v>2401</v>
      </c>
      <c r="G370" s="10" t="s">
        <v>2250</v>
      </c>
      <c r="H370" s="10" t="s">
        <v>2404</v>
      </c>
      <c r="I370" s="10" t="s">
        <v>2528</v>
      </c>
      <c r="J370" s="10" t="s">
        <v>2528</v>
      </c>
      <c r="K370" s="10" t="s">
        <v>115</v>
      </c>
      <c r="M370" s="10" t="s">
        <v>137</v>
      </c>
      <c r="N370" s="10" t="s">
        <v>2998</v>
      </c>
      <c r="O370" s="10" t="s">
        <v>2998</v>
      </c>
      <c r="P370" s="10" t="s">
        <v>2999</v>
      </c>
      <c r="Q370" s="10" t="s">
        <v>2998</v>
      </c>
      <c r="R370" s="10" t="s">
        <v>2998</v>
      </c>
      <c r="S370" s="10" t="s">
        <v>2998</v>
      </c>
      <c r="T370" s="10" t="s">
        <v>2998</v>
      </c>
      <c r="U370" s="10" t="s">
        <v>2998</v>
      </c>
      <c r="V370" s="10" t="s">
        <v>2998</v>
      </c>
      <c r="W370" s="10" t="s">
        <v>2998</v>
      </c>
      <c r="X370" s="10" t="s">
        <v>2998</v>
      </c>
      <c r="Y370" s="10" t="s">
        <v>2998</v>
      </c>
      <c r="Z370" s="10" t="s">
        <v>2998</v>
      </c>
      <c r="AA370" s="10" t="s">
        <v>2998</v>
      </c>
      <c r="AB370" s="10" t="s">
        <v>2998</v>
      </c>
      <c r="AC370" s="10" t="s">
        <v>2998</v>
      </c>
      <c r="AD370" s="10" t="s">
        <v>2998</v>
      </c>
      <c r="AE370" s="10" t="s">
        <v>2998</v>
      </c>
      <c r="AF370" s="10" t="s">
        <v>2998</v>
      </c>
      <c r="AG370" s="10" t="s">
        <v>2998</v>
      </c>
      <c r="AH370" s="10" t="s">
        <v>2998</v>
      </c>
      <c r="AI370" s="10" t="s">
        <v>2998</v>
      </c>
      <c r="AP370" s="10" t="s">
        <v>106</v>
      </c>
      <c r="AR370" s="10" t="s">
        <v>3047</v>
      </c>
      <c r="DL370" s="10" t="s">
        <v>107</v>
      </c>
      <c r="DM370" s="10">
        <v>90465723</v>
      </c>
      <c r="DN370" s="10" t="s">
        <v>2831</v>
      </c>
      <c r="DO370" s="10" t="s">
        <v>3343</v>
      </c>
      <c r="DQ370" s="10">
        <v>369</v>
      </c>
    </row>
    <row r="371" spans="1:121" x14ac:dyDescent="0.3">
      <c r="A371" s="10" t="s">
        <v>3344</v>
      </c>
      <c r="B371" s="10" t="s">
        <v>3345</v>
      </c>
      <c r="C371" s="10" t="s">
        <v>2250</v>
      </c>
      <c r="D371" s="10" t="s">
        <v>3346</v>
      </c>
      <c r="E371" s="10" t="s">
        <v>237</v>
      </c>
      <c r="F371" s="10" t="s">
        <v>1996</v>
      </c>
      <c r="G371" s="10" t="s">
        <v>2250</v>
      </c>
      <c r="H371" s="10" t="s">
        <v>2404</v>
      </c>
      <c r="I371" s="10" t="s">
        <v>2528</v>
      </c>
      <c r="J371" s="10" t="s">
        <v>2528</v>
      </c>
      <c r="K371" s="10" t="s">
        <v>2528</v>
      </c>
      <c r="M371" s="10" t="s">
        <v>111</v>
      </c>
      <c r="N371" s="10" t="s">
        <v>2998</v>
      </c>
      <c r="O371" s="10" t="s">
        <v>2998</v>
      </c>
      <c r="P371" s="10" t="s">
        <v>2998</v>
      </c>
      <c r="Q371" s="10" t="s">
        <v>2998</v>
      </c>
      <c r="R371" s="10" t="s">
        <v>2998</v>
      </c>
      <c r="S371" s="10" t="s">
        <v>2998</v>
      </c>
      <c r="T371" s="10" t="s">
        <v>2998</v>
      </c>
      <c r="U371" s="10" t="s">
        <v>2998</v>
      </c>
      <c r="V371" s="10" t="s">
        <v>2998</v>
      </c>
      <c r="W371" s="10" t="s">
        <v>2998</v>
      </c>
      <c r="X371" s="10" t="s">
        <v>2998</v>
      </c>
      <c r="Y371" s="10" t="s">
        <v>2998</v>
      </c>
      <c r="Z371" s="10" t="s">
        <v>2998</v>
      </c>
      <c r="AA371" s="10" t="s">
        <v>2998</v>
      </c>
      <c r="AB371" s="10" t="s">
        <v>2998</v>
      </c>
      <c r="AC371" s="10" t="s">
        <v>2999</v>
      </c>
      <c r="AD371" s="10" t="s">
        <v>2998</v>
      </c>
      <c r="AE371" s="10" t="s">
        <v>2998</v>
      </c>
      <c r="AF371" s="10" t="s">
        <v>2998</v>
      </c>
      <c r="AG371" s="10" t="s">
        <v>2998</v>
      </c>
      <c r="AH371" s="10" t="s">
        <v>2998</v>
      </c>
      <c r="AI371" s="10" t="s">
        <v>2998</v>
      </c>
      <c r="BW371" s="10" t="s">
        <v>416</v>
      </c>
      <c r="BX371" s="10" t="s">
        <v>3007</v>
      </c>
      <c r="BY371" s="10" t="s">
        <v>3024</v>
      </c>
      <c r="DL371" s="10" t="s">
        <v>107</v>
      </c>
      <c r="DM371" s="10">
        <v>90465512</v>
      </c>
      <c r="DN371" s="10" t="s">
        <v>2791</v>
      </c>
      <c r="DO371" s="10" t="s">
        <v>3347</v>
      </c>
      <c r="DQ371" s="10">
        <v>370</v>
      </c>
    </row>
    <row r="372" spans="1:121" x14ac:dyDescent="0.3">
      <c r="A372" s="10" t="s">
        <v>3348</v>
      </c>
      <c r="B372" s="10" t="s">
        <v>3349</v>
      </c>
      <c r="C372" s="10" t="s">
        <v>2250</v>
      </c>
      <c r="D372" s="10" t="s">
        <v>3346</v>
      </c>
      <c r="E372" s="10" t="s">
        <v>237</v>
      </c>
      <c r="F372" s="10" t="s">
        <v>1996</v>
      </c>
      <c r="G372" s="10" t="s">
        <v>2250</v>
      </c>
      <c r="H372" s="10" t="s">
        <v>2404</v>
      </c>
      <c r="I372" s="10" t="s">
        <v>2528</v>
      </c>
      <c r="J372" s="10" t="s">
        <v>2528</v>
      </c>
      <c r="K372" s="10" t="s">
        <v>2528</v>
      </c>
      <c r="M372" s="10" t="s">
        <v>131</v>
      </c>
      <c r="N372" s="10" t="s">
        <v>2998</v>
      </c>
      <c r="O372" s="10" t="s">
        <v>2998</v>
      </c>
      <c r="P372" s="10" t="s">
        <v>2998</v>
      </c>
      <c r="Q372" s="10" t="s">
        <v>2998</v>
      </c>
      <c r="R372" s="10" t="s">
        <v>2998</v>
      </c>
      <c r="S372" s="10" t="s">
        <v>2998</v>
      </c>
      <c r="T372" s="10" t="s">
        <v>2998</v>
      </c>
      <c r="U372" s="10" t="s">
        <v>2998</v>
      </c>
      <c r="V372" s="10" t="s">
        <v>2999</v>
      </c>
      <c r="W372" s="10" t="s">
        <v>2998</v>
      </c>
      <c r="X372" s="10" t="s">
        <v>2998</v>
      </c>
      <c r="Y372" s="10" t="s">
        <v>2998</v>
      </c>
      <c r="Z372" s="10" t="s">
        <v>2998</v>
      </c>
      <c r="AA372" s="10" t="s">
        <v>2998</v>
      </c>
      <c r="AB372" s="10" t="s">
        <v>2998</v>
      </c>
      <c r="AC372" s="10" t="s">
        <v>2998</v>
      </c>
      <c r="AD372" s="10" t="s">
        <v>2998</v>
      </c>
      <c r="AE372" s="10" t="s">
        <v>2998</v>
      </c>
      <c r="AF372" s="10" t="s">
        <v>2998</v>
      </c>
      <c r="AG372" s="10" t="s">
        <v>2998</v>
      </c>
      <c r="AH372" s="10" t="s">
        <v>2998</v>
      </c>
      <c r="AI372" s="10" t="s">
        <v>2998</v>
      </c>
      <c r="BH372" s="10" t="s">
        <v>420</v>
      </c>
      <c r="BJ372" s="10" t="s">
        <v>3024</v>
      </c>
      <c r="BK372" s="10" t="s">
        <v>3015</v>
      </c>
      <c r="DL372" s="10" t="s">
        <v>107</v>
      </c>
      <c r="DM372" s="10">
        <v>90465513</v>
      </c>
      <c r="DN372" s="10" t="s">
        <v>2779</v>
      </c>
      <c r="DO372" s="10" t="s">
        <v>3350</v>
      </c>
      <c r="DQ372" s="10">
        <v>371</v>
      </c>
    </row>
    <row r="373" spans="1:121" x14ac:dyDescent="0.3">
      <c r="A373" s="10" t="s">
        <v>3351</v>
      </c>
      <c r="B373" s="10" t="s">
        <v>3352</v>
      </c>
      <c r="C373" s="10" t="s">
        <v>2250</v>
      </c>
      <c r="D373" s="10" t="s">
        <v>3346</v>
      </c>
      <c r="E373" s="10" t="s">
        <v>237</v>
      </c>
      <c r="F373" s="10" t="s">
        <v>1996</v>
      </c>
      <c r="G373" s="10" t="s">
        <v>2250</v>
      </c>
      <c r="H373" s="10" t="s">
        <v>2404</v>
      </c>
      <c r="I373" s="10" t="s">
        <v>2528</v>
      </c>
      <c r="J373" s="10" t="s">
        <v>2528</v>
      </c>
      <c r="K373" s="10" t="s">
        <v>2528</v>
      </c>
      <c r="M373" s="10" t="s">
        <v>131</v>
      </c>
      <c r="N373" s="10" t="s">
        <v>2998</v>
      </c>
      <c r="O373" s="10" t="s">
        <v>2998</v>
      </c>
      <c r="P373" s="10" t="s">
        <v>2998</v>
      </c>
      <c r="Q373" s="10" t="s">
        <v>2998</v>
      </c>
      <c r="R373" s="10" t="s">
        <v>2998</v>
      </c>
      <c r="S373" s="10" t="s">
        <v>2998</v>
      </c>
      <c r="T373" s="10" t="s">
        <v>2998</v>
      </c>
      <c r="U373" s="10" t="s">
        <v>2998</v>
      </c>
      <c r="V373" s="10" t="s">
        <v>2999</v>
      </c>
      <c r="W373" s="10" t="s">
        <v>2998</v>
      </c>
      <c r="X373" s="10" t="s">
        <v>2998</v>
      </c>
      <c r="Y373" s="10" t="s">
        <v>2998</v>
      </c>
      <c r="Z373" s="10" t="s">
        <v>2998</v>
      </c>
      <c r="AA373" s="10" t="s">
        <v>2998</v>
      </c>
      <c r="AB373" s="10" t="s">
        <v>2998</v>
      </c>
      <c r="AC373" s="10" t="s">
        <v>2998</v>
      </c>
      <c r="AD373" s="10" t="s">
        <v>2998</v>
      </c>
      <c r="AE373" s="10" t="s">
        <v>2998</v>
      </c>
      <c r="AF373" s="10" t="s">
        <v>2998</v>
      </c>
      <c r="AG373" s="10" t="s">
        <v>2998</v>
      </c>
      <c r="AH373" s="10" t="s">
        <v>2998</v>
      </c>
      <c r="AI373" s="10" t="s">
        <v>2998</v>
      </c>
      <c r="BH373" s="10" t="s">
        <v>420</v>
      </c>
      <c r="BJ373" s="10" t="s">
        <v>3353</v>
      </c>
      <c r="BK373" s="10" t="s">
        <v>3015</v>
      </c>
      <c r="DL373" s="10" t="s">
        <v>107</v>
      </c>
      <c r="DM373" s="10">
        <v>90465515</v>
      </c>
      <c r="DN373" s="10" t="s">
        <v>2780</v>
      </c>
      <c r="DO373" s="10" t="s">
        <v>3354</v>
      </c>
      <c r="DQ373" s="10">
        <v>372</v>
      </c>
    </row>
    <row r="374" spans="1:121" x14ac:dyDescent="0.3">
      <c r="A374" s="10" t="s">
        <v>3355</v>
      </c>
      <c r="B374" s="10" t="s">
        <v>3356</v>
      </c>
      <c r="C374" s="10" t="s">
        <v>2250</v>
      </c>
      <c r="D374" s="10" t="s">
        <v>3346</v>
      </c>
      <c r="G374" s="10" t="s">
        <v>2250</v>
      </c>
      <c r="H374" s="10" t="s">
        <v>2404</v>
      </c>
      <c r="I374" s="10" t="s">
        <v>2528</v>
      </c>
      <c r="J374" s="10" t="s">
        <v>2528</v>
      </c>
      <c r="K374" s="10" t="s">
        <v>2528</v>
      </c>
      <c r="M374" s="10" t="s">
        <v>125</v>
      </c>
      <c r="N374" s="10" t="s">
        <v>2998</v>
      </c>
      <c r="O374" s="10" t="s">
        <v>2998</v>
      </c>
      <c r="P374" s="10" t="s">
        <v>2998</v>
      </c>
      <c r="Q374" s="10" t="s">
        <v>2998</v>
      </c>
      <c r="R374" s="10" t="s">
        <v>2998</v>
      </c>
      <c r="S374" s="10" t="s">
        <v>2998</v>
      </c>
      <c r="T374" s="10" t="s">
        <v>2998</v>
      </c>
      <c r="U374" s="10" t="s">
        <v>2998</v>
      </c>
      <c r="V374" s="10" t="s">
        <v>2998</v>
      </c>
      <c r="W374" s="10" t="s">
        <v>2999</v>
      </c>
      <c r="X374" s="10" t="s">
        <v>2998</v>
      </c>
      <c r="Y374" s="10" t="s">
        <v>2998</v>
      </c>
      <c r="Z374" s="10" t="s">
        <v>2998</v>
      </c>
      <c r="AA374" s="10" t="s">
        <v>2998</v>
      </c>
      <c r="AB374" s="10" t="s">
        <v>2998</v>
      </c>
      <c r="AC374" s="10" t="s">
        <v>2998</v>
      </c>
      <c r="AD374" s="10" t="s">
        <v>2998</v>
      </c>
      <c r="AE374" s="10" t="s">
        <v>2998</v>
      </c>
      <c r="AF374" s="10" t="s">
        <v>2998</v>
      </c>
      <c r="AG374" s="10" t="s">
        <v>2998</v>
      </c>
      <c r="AH374" s="10" t="s">
        <v>2998</v>
      </c>
      <c r="AI374" s="10" t="s">
        <v>2998</v>
      </c>
      <c r="BM374" s="10" t="s">
        <v>420</v>
      </c>
      <c r="BO374" s="10" t="s">
        <v>3073</v>
      </c>
      <c r="BP374" s="10" t="s">
        <v>3016</v>
      </c>
      <c r="DL374" s="10" t="s">
        <v>107</v>
      </c>
      <c r="DM374" s="10">
        <v>90465516</v>
      </c>
      <c r="DN374" s="10" t="s">
        <v>2773</v>
      </c>
      <c r="DO374" s="10" t="s">
        <v>3357</v>
      </c>
      <c r="DQ374" s="10">
        <v>373</v>
      </c>
    </row>
    <row r="375" spans="1:121" x14ac:dyDescent="0.3">
      <c r="A375" s="10" t="s">
        <v>3358</v>
      </c>
      <c r="B375" s="10" t="s">
        <v>3359</v>
      </c>
      <c r="C375" s="10" t="s">
        <v>2250</v>
      </c>
      <c r="D375" s="10" t="s">
        <v>3346</v>
      </c>
      <c r="G375" s="10" t="s">
        <v>2250</v>
      </c>
      <c r="H375" s="10" t="s">
        <v>2404</v>
      </c>
      <c r="I375" s="10" t="s">
        <v>2528</v>
      </c>
      <c r="J375" s="10" t="s">
        <v>2528</v>
      </c>
      <c r="K375" s="10" t="s">
        <v>2528</v>
      </c>
      <c r="M375" s="10" t="s">
        <v>125</v>
      </c>
      <c r="N375" s="10" t="s">
        <v>2998</v>
      </c>
      <c r="O375" s="10" t="s">
        <v>2998</v>
      </c>
      <c r="P375" s="10" t="s">
        <v>2998</v>
      </c>
      <c r="Q375" s="10" t="s">
        <v>2998</v>
      </c>
      <c r="R375" s="10" t="s">
        <v>2998</v>
      </c>
      <c r="S375" s="10" t="s">
        <v>2998</v>
      </c>
      <c r="T375" s="10" t="s">
        <v>2998</v>
      </c>
      <c r="U375" s="10" t="s">
        <v>2998</v>
      </c>
      <c r="V375" s="10" t="s">
        <v>2998</v>
      </c>
      <c r="W375" s="10" t="s">
        <v>2999</v>
      </c>
      <c r="X375" s="10" t="s">
        <v>2998</v>
      </c>
      <c r="Y375" s="10" t="s">
        <v>2998</v>
      </c>
      <c r="Z375" s="10" t="s">
        <v>2998</v>
      </c>
      <c r="AA375" s="10" t="s">
        <v>2998</v>
      </c>
      <c r="AB375" s="10" t="s">
        <v>2998</v>
      </c>
      <c r="AC375" s="10" t="s">
        <v>2998</v>
      </c>
      <c r="AD375" s="10" t="s">
        <v>2998</v>
      </c>
      <c r="AE375" s="10" t="s">
        <v>2998</v>
      </c>
      <c r="AF375" s="10" t="s">
        <v>2998</v>
      </c>
      <c r="AG375" s="10" t="s">
        <v>2998</v>
      </c>
      <c r="AH375" s="10" t="s">
        <v>2998</v>
      </c>
      <c r="AI375" s="10" t="s">
        <v>2998</v>
      </c>
      <c r="BM375" s="10" t="s">
        <v>420</v>
      </c>
      <c r="BO375" s="10" t="s">
        <v>3003</v>
      </c>
      <c r="BP375" s="10" t="s">
        <v>3032</v>
      </c>
      <c r="DL375" s="10" t="s">
        <v>107</v>
      </c>
      <c r="DM375" s="10">
        <v>90465518</v>
      </c>
      <c r="DN375" s="10" t="s">
        <v>2775</v>
      </c>
      <c r="DO375" s="10" t="s">
        <v>3357</v>
      </c>
      <c r="DQ375" s="10">
        <v>374</v>
      </c>
    </row>
    <row r="376" spans="1:121" x14ac:dyDescent="0.3">
      <c r="A376" s="10" t="s">
        <v>3360</v>
      </c>
      <c r="B376" s="10" t="s">
        <v>3361</v>
      </c>
      <c r="C376" s="10" t="s">
        <v>2250</v>
      </c>
      <c r="D376" s="10" t="s">
        <v>3346</v>
      </c>
      <c r="E376" s="10" t="s">
        <v>2401</v>
      </c>
      <c r="G376" s="10" t="s">
        <v>2250</v>
      </c>
      <c r="H376" s="10" t="s">
        <v>2404</v>
      </c>
      <c r="I376" s="10" t="s">
        <v>2528</v>
      </c>
      <c r="J376" s="10" t="s">
        <v>2528</v>
      </c>
      <c r="K376" s="10" t="s">
        <v>2528</v>
      </c>
      <c r="M376" s="10" t="s">
        <v>125</v>
      </c>
      <c r="N376" s="10" t="s">
        <v>2998</v>
      </c>
      <c r="O376" s="10" t="s">
        <v>2998</v>
      </c>
      <c r="P376" s="10" t="s">
        <v>2998</v>
      </c>
      <c r="Q376" s="10" t="s">
        <v>2998</v>
      </c>
      <c r="R376" s="10" t="s">
        <v>2998</v>
      </c>
      <c r="S376" s="10" t="s">
        <v>2998</v>
      </c>
      <c r="T376" s="10" t="s">
        <v>2998</v>
      </c>
      <c r="U376" s="10" t="s">
        <v>2998</v>
      </c>
      <c r="V376" s="10" t="s">
        <v>2998</v>
      </c>
      <c r="W376" s="10" t="s">
        <v>2999</v>
      </c>
      <c r="X376" s="10" t="s">
        <v>2998</v>
      </c>
      <c r="Y376" s="10" t="s">
        <v>2998</v>
      </c>
      <c r="Z376" s="10" t="s">
        <v>2998</v>
      </c>
      <c r="AA376" s="10" t="s">
        <v>2998</v>
      </c>
      <c r="AB376" s="10" t="s">
        <v>2998</v>
      </c>
      <c r="AC376" s="10" t="s">
        <v>2998</v>
      </c>
      <c r="AD376" s="10" t="s">
        <v>2998</v>
      </c>
      <c r="AE376" s="10" t="s">
        <v>2998</v>
      </c>
      <c r="AF376" s="10" t="s">
        <v>2998</v>
      </c>
      <c r="AG376" s="10" t="s">
        <v>2998</v>
      </c>
      <c r="AH376" s="10" t="s">
        <v>2998</v>
      </c>
      <c r="AI376" s="10" t="s">
        <v>2998</v>
      </c>
      <c r="BM376" s="10" t="s">
        <v>420</v>
      </c>
      <c r="BO376" s="10" t="s">
        <v>3172</v>
      </c>
      <c r="BP376" s="10" t="s">
        <v>3362</v>
      </c>
      <c r="DL376" s="10" t="s">
        <v>107</v>
      </c>
      <c r="DM376" s="10">
        <v>90465519</v>
      </c>
      <c r="DN376" s="10" t="s">
        <v>2783</v>
      </c>
      <c r="DO376" s="10" t="s">
        <v>3363</v>
      </c>
      <c r="DQ376" s="10">
        <v>375</v>
      </c>
    </row>
    <row r="377" spans="1:121" x14ac:dyDescent="0.3">
      <c r="A377" s="10" t="s">
        <v>3364</v>
      </c>
      <c r="B377" s="10" t="s">
        <v>3365</v>
      </c>
      <c r="C377" s="10" t="s">
        <v>2250</v>
      </c>
      <c r="D377" s="10" t="s">
        <v>3346</v>
      </c>
      <c r="E377" s="10" t="s">
        <v>2401</v>
      </c>
      <c r="G377" s="10" t="s">
        <v>2250</v>
      </c>
      <c r="H377" s="10" t="s">
        <v>2404</v>
      </c>
      <c r="I377" s="10" t="s">
        <v>2528</v>
      </c>
      <c r="J377" s="10" t="s">
        <v>2528</v>
      </c>
      <c r="K377" s="10" t="s">
        <v>2528</v>
      </c>
      <c r="M377" s="10" t="s">
        <v>130</v>
      </c>
      <c r="N377" s="10" t="s">
        <v>2998</v>
      </c>
      <c r="O377" s="10" t="s">
        <v>2998</v>
      </c>
      <c r="P377" s="10" t="s">
        <v>2998</v>
      </c>
      <c r="Q377" s="10" t="s">
        <v>2998</v>
      </c>
      <c r="R377" s="10" t="s">
        <v>2998</v>
      </c>
      <c r="S377" s="10" t="s">
        <v>2998</v>
      </c>
      <c r="T377" s="10" t="s">
        <v>2998</v>
      </c>
      <c r="U377" s="10" t="s">
        <v>2998</v>
      </c>
      <c r="V377" s="10" t="s">
        <v>2998</v>
      </c>
      <c r="W377" s="10" t="s">
        <v>2998</v>
      </c>
      <c r="X377" s="10" t="s">
        <v>2999</v>
      </c>
      <c r="Y377" s="10" t="s">
        <v>2998</v>
      </c>
      <c r="Z377" s="10" t="s">
        <v>2998</v>
      </c>
      <c r="AA377" s="10" t="s">
        <v>2998</v>
      </c>
      <c r="AB377" s="10" t="s">
        <v>2998</v>
      </c>
      <c r="AC377" s="10" t="s">
        <v>2998</v>
      </c>
      <c r="AD377" s="10" t="s">
        <v>2998</v>
      </c>
      <c r="AE377" s="10" t="s">
        <v>2998</v>
      </c>
      <c r="AF377" s="10" t="s">
        <v>2998</v>
      </c>
      <c r="AG377" s="10" t="s">
        <v>2998</v>
      </c>
      <c r="AH377" s="10" t="s">
        <v>2998</v>
      </c>
      <c r="AI377" s="10" t="s">
        <v>2998</v>
      </c>
      <c r="BR377" s="10" t="s">
        <v>420</v>
      </c>
      <c r="BT377" s="10" t="s">
        <v>3073</v>
      </c>
      <c r="BU377" s="10" t="s">
        <v>3053</v>
      </c>
      <c r="DL377" s="10" t="s">
        <v>107</v>
      </c>
      <c r="DM377" s="10">
        <v>90465521</v>
      </c>
      <c r="DN377" s="10" t="s">
        <v>2786</v>
      </c>
      <c r="DO377" s="10" t="s">
        <v>3366</v>
      </c>
      <c r="DQ377" s="10">
        <v>376</v>
      </c>
    </row>
    <row r="378" spans="1:121" x14ac:dyDescent="0.3">
      <c r="A378" s="10" t="s">
        <v>3367</v>
      </c>
      <c r="B378" s="10" t="s">
        <v>3368</v>
      </c>
      <c r="C378" s="10" t="s">
        <v>2250</v>
      </c>
      <c r="D378" s="10" t="s">
        <v>3346</v>
      </c>
      <c r="E378" s="10" t="s">
        <v>2401</v>
      </c>
      <c r="G378" s="10" t="s">
        <v>2250</v>
      </c>
      <c r="H378" s="10" t="s">
        <v>2404</v>
      </c>
      <c r="I378" s="10" t="s">
        <v>2528</v>
      </c>
      <c r="J378" s="10" t="s">
        <v>2528</v>
      </c>
      <c r="K378" s="10" t="s">
        <v>2528</v>
      </c>
      <c r="M378" s="10" t="s">
        <v>130</v>
      </c>
      <c r="N378" s="10" t="s">
        <v>2998</v>
      </c>
      <c r="O378" s="10" t="s">
        <v>2998</v>
      </c>
      <c r="P378" s="10" t="s">
        <v>2998</v>
      </c>
      <c r="Q378" s="10" t="s">
        <v>2998</v>
      </c>
      <c r="R378" s="10" t="s">
        <v>2998</v>
      </c>
      <c r="S378" s="10" t="s">
        <v>2998</v>
      </c>
      <c r="T378" s="10" t="s">
        <v>2998</v>
      </c>
      <c r="U378" s="10" t="s">
        <v>2998</v>
      </c>
      <c r="V378" s="10" t="s">
        <v>2998</v>
      </c>
      <c r="W378" s="10" t="s">
        <v>2998</v>
      </c>
      <c r="X378" s="10" t="s">
        <v>2999</v>
      </c>
      <c r="Y378" s="10" t="s">
        <v>2998</v>
      </c>
      <c r="Z378" s="10" t="s">
        <v>2998</v>
      </c>
      <c r="AA378" s="10" t="s">
        <v>2998</v>
      </c>
      <c r="AB378" s="10" t="s">
        <v>2998</v>
      </c>
      <c r="AC378" s="10" t="s">
        <v>2998</v>
      </c>
      <c r="AD378" s="10" t="s">
        <v>2998</v>
      </c>
      <c r="AE378" s="10" t="s">
        <v>2998</v>
      </c>
      <c r="AF378" s="10" t="s">
        <v>2998</v>
      </c>
      <c r="AG378" s="10" t="s">
        <v>2998</v>
      </c>
      <c r="AH378" s="10" t="s">
        <v>2998</v>
      </c>
      <c r="AI378" s="10" t="s">
        <v>2998</v>
      </c>
      <c r="BR378" s="10" t="s">
        <v>420</v>
      </c>
      <c r="BT378" s="10" t="s">
        <v>3089</v>
      </c>
      <c r="BU378" s="10" t="s">
        <v>3029</v>
      </c>
      <c r="DL378" s="10" t="s">
        <v>107</v>
      </c>
      <c r="DM378" s="10">
        <v>90465522</v>
      </c>
      <c r="DN378" s="10" t="s">
        <v>2787</v>
      </c>
      <c r="DO378" s="10" t="s">
        <v>3369</v>
      </c>
      <c r="DQ378" s="10">
        <v>377</v>
      </c>
    </row>
    <row r="379" spans="1:121" x14ac:dyDescent="0.3">
      <c r="A379" s="10" t="s">
        <v>3370</v>
      </c>
      <c r="B379" s="10" t="s">
        <v>3371</v>
      </c>
      <c r="C379" s="10" t="s">
        <v>2250</v>
      </c>
      <c r="D379" s="10" t="s">
        <v>3346</v>
      </c>
      <c r="E379" s="10" t="s">
        <v>2401</v>
      </c>
      <c r="G379" s="10" t="s">
        <v>2250</v>
      </c>
      <c r="H379" s="10" t="s">
        <v>2404</v>
      </c>
      <c r="I379" s="10" t="s">
        <v>2528</v>
      </c>
      <c r="J379" s="10" t="s">
        <v>2528</v>
      </c>
      <c r="K379" s="10" t="s">
        <v>2528</v>
      </c>
      <c r="M379" s="10" t="s">
        <v>126</v>
      </c>
      <c r="N379" s="10" t="s">
        <v>2998</v>
      </c>
      <c r="O379" s="10" t="s">
        <v>2998</v>
      </c>
      <c r="P379" s="10" t="s">
        <v>2998</v>
      </c>
      <c r="Q379" s="10" t="s">
        <v>2998</v>
      </c>
      <c r="R379" s="10" t="s">
        <v>2998</v>
      </c>
      <c r="S379" s="10" t="s">
        <v>2998</v>
      </c>
      <c r="T379" s="10" t="s">
        <v>2998</v>
      </c>
      <c r="U379" s="10" t="s">
        <v>2998</v>
      </c>
      <c r="V379" s="10" t="s">
        <v>2998</v>
      </c>
      <c r="W379" s="10" t="s">
        <v>2998</v>
      </c>
      <c r="X379" s="10" t="s">
        <v>2998</v>
      </c>
      <c r="Y379" s="10" t="s">
        <v>2999</v>
      </c>
      <c r="Z379" s="10" t="s">
        <v>2998</v>
      </c>
      <c r="AA379" s="10" t="s">
        <v>2998</v>
      </c>
      <c r="AB379" s="10" t="s">
        <v>2998</v>
      </c>
      <c r="AC379" s="10" t="s">
        <v>2998</v>
      </c>
      <c r="AD379" s="10" t="s">
        <v>2998</v>
      </c>
      <c r="AE379" s="10" t="s">
        <v>2998</v>
      </c>
      <c r="AF379" s="10" t="s">
        <v>2998</v>
      </c>
      <c r="AG379" s="10" t="s">
        <v>2998</v>
      </c>
      <c r="AH379" s="10" t="s">
        <v>2998</v>
      </c>
      <c r="AI379" s="10" t="s">
        <v>2998</v>
      </c>
      <c r="BZ379" s="10" t="s">
        <v>420</v>
      </c>
      <c r="CB379" s="10" t="s">
        <v>3024</v>
      </c>
      <c r="CC379" s="10" t="s">
        <v>3003</v>
      </c>
      <c r="DM379" s="10">
        <v>90465523</v>
      </c>
      <c r="DN379" s="10" t="s">
        <v>2797</v>
      </c>
      <c r="DO379" s="10" t="s">
        <v>3372</v>
      </c>
      <c r="DQ379" s="10">
        <v>378</v>
      </c>
    </row>
    <row r="380" spans="1:121" x14ac:dyDescent="0.3">
      <c r="A380" s="10" t="s">
        <v>3373</v>
      </c>
      <c r="B380" s="10" t="s">
        <v>3374</v>
      </c>
      <c r="C380" s="10" t="s">
        <v>2250</v>
      </c>
      <c r="D380" s="10" t="s">
        <v>3346</v>
      </c>
      <c r="G380" s="10" t="s">
        <v>2250</v>
      </c>
      <c r="H380" s="10" t="s">
        <v>2404</v>
      </c>
      <c r="I380" s="10" t="s">
        <v>2528</v>
      </c>
      <c r="J380" s="10" t="s">
        <v>2528</v>
      </c>
      <c r="K380" s="10" t="s">
        <v>2528</v>
      </c>
      <c r="M380" s="10" t="s">
        <v>126</v>
      </c>
      <c r="N380" s="10" t="s">
        <v>2998</v>
      </c>
      <c r="O380" s="10" t="s">
        <v>2998</v>
      </c>
      <c r="P380" s="10" t="s">
        <v>2998</v>
      </c>
      <c r="Q380" s="10" t="s">
        <v>2998</v>
      </c>
      <c r="R380" s="10" t="s">
        <v>2998</v>
      </c>
      <c r="S380" s="10" t="s">
        <v>2998</v>
      </c>
      <c r="T380" s="10" t="s">
        <v>2998</v>
      </c>
      <c r="U380" s="10" t="s">
        <v>2998</v>
      </c>
      <c r="V380" s="10" t="s">
        <v>2998</v>
      </c>
      <c r="W380" s="10" t="s">
        <v>2998</v>
      </c>
      <c r="X380" s="10" t="s">
        <v>2998</v>
      </c>
      <c r="Y380" s="10" t="s">
        <v>2999</v>
      </c>
      <c r="Z380" s="10" t="s">
        <v>2998</v>
      </c>
      <c r="AA380" s="10" t="s">
        <v>2998</v>
      </c>
      <c r="AB380" s="10" t="s">
        <v>2998</v>
      </c>
      <c r="AC380" s="10" t="s">
        <v>2998</v>
      </c>
      <c r="AD380" s="10" t="s">
        <v>2998</v>
      </c>
      <c r="AE380" s="10" t="s">
        <v>2998</v>
      </c>
      <c r="AF380" s="10" t="s">
        <v>2998</v>
      </c>
      <c r="AG380" s="10" t="s">
        <v>2998</v>
      </c>
      <c r="AH380" s="10" t="s">
        <v>2998</v>
      </c>
      <c r="AI380" s="10" t="s">
        <v>2998</v>
      </c>
      <c r="BZ380" s="10" t="s">
        <v>420</v>
      </c>
      <c r="CB380" s="10" t="s">
        <v>3375</v>
      </c>
      <c r="CC380" s="10" t="s">
        <v>3015</v>
      </c>
      <c r="DM380" s="10">
        <v>90465524</v>
      </c>
      <c r="DN380" s="10" t="s">
        <v>2776</v>
      </c>
      <c r="DO380" s="10" t="s">
        <v>3376</v>
      </c>
      <c r="DQ380" s="10">
        <v>379</v>
      </c>
    </row>
    <row r="381" spans="1:121" x14ac:dyDescent="0.3">
      <c r="A381" s="10" t="s">
        <v>3377</v>
      </c>
      <c r="B381" s="10" t="s">
        <v>3378</v>
      </c>
      <c r="C381" s="10" t="s">
        <v>2250</v>
      </c>
      <c r="D381" s="10" t="s">
        <v>3346</v>
      </c>
      <c r="E381" s="10" t="s">
        <v>2401</v>
      </c>
      <c r="G381" s="10" t="s">
        <v>2250</v>
      </c>
      <c r="H381" s="10" t="s">
        <v>2404</v>
      </c>
      <c r="I381" s="10" t="s">
        <v>2528</v>
      </c>
      <c r="J381" s="10" t="s">
        <v>2528</v>
      </c>
      <c r="K381" s="10" t="s">
        <v>2528</v>
      </c>
      <c r="M381" s="10" t="s">
        <v>126</v>
      </c>
      <c r="N381" s="10" t="s">
        <v>2998</v>
      </c>
      <c r="O381" s="10" t="s">
        <v>2998</v>
      </c>
      <c r="P381" s="10" t="s">
        <v>2998</v>
      </c>
      <c r="Q381" s="10" t="s">
        <v>2998</v>
      </c>
      <c r="R381" s="10" t="s">
        <v>2998</v>
      </c>
      <c r="S381" s="10" t="s">
        <v>2998</v>
      </c>
      <c r="T381" s="10" t="s">
        <v>2998</v>
      </c>
      <c r="U381" s="10" t="s">
        <v>2998</v>
      </c>
      <c r="V381" s="10" t="s">
        <v>2998</v>
      </c>
      <c r="W381" s="10" t="s">
        <v>2998</v>
      </c>
      <c r="X381" s="10" t="s">
        <v>2998</v>
      </c>
      <c r="Y381" s="10" t="s">
        <v>2999</v>
      </c>
      <c r="Z381" s="10" t="s">
        <v>2998</v>
      </c>
      <c r="AA381" s="10" t="s">
        <v>2998</v>
      </c>
      <c r="AB381" s="10" t="s">
        <v>2998</v>
      </c>
      <c r="AC381" s="10" t="s">
        <v>2998</v>
      </c>
      <c r="AD381" s="10" t="s">
        <v>2998</v>
      </c>
      <c r="AE381" s="10" t="s">
        <v>2998</v>
      </c>
      <c r="AF381" s="10" t="s">
        <v>2998</v>
      </c>
      <c r="AG381" s="10" t="s">
        <v>2998</v>
      </c>
      <c r="AH381" s="10" t="s">
        <v>2998</v>
      </c>
      <c r="AI381" s="10" t="s">
        <v>2998</v>
      </c>
      <c r="BZ381" s="10" t="s">
        <v>420</v>
      </c>
      <c r="CB381" s="10" t="s">
        <v>3375</v>
      </c>
      <c r="CC381" s="10" t="s">
        <v>3003</v>
      </c>
      <c r="DM381" s="10">
        <v>90465525</v>
      </c>
      <c r="DN381" s="10" t="s">
        <v>2798</v>
      </c>
      <c r="DO381" s="10" t="s">
        <v>3379</v>
      </c>
      <c r="DQ381" s="10">
        <v>380</v>
      </c>
    </row>
    <row r="382" spans="1:121" x14ac:dyDescent="0.3">
      <c r="A382" s="10" t="s">
        <v>3380</v>
      </c>
      <c r="B382" s="10" t="s">
        <v>3381</v>
      </c>
      <c r="C382" s="10" t="s">
        <v>2250</v>
      </c>
      <c r="D382" s="10" t="s">
        <v>3346</v>
      </c>
      <c r="E382" s="10" t="s">
        <v>2401</v>
      </c>
      <c r="G382" s="10" t="s">
        <v>2250</v>
      </c>
      <c r="H382" s="10" t="s">
        <v>2404</v>
      </c>
      <c r="I382" s="10" t="s">
        <v>2528</v>
      </c>
      <c r="J382" s="10" t="s">
        <v>2528</v>
      </c>
      <c r="K382" s="10" t="s">
        <v>2528</v>
      </c>
      <c r="M382" s="10" t="s">
        <v>126</v>
      </c>
      <c r="N382" s="10" t="s">
        <v>2998</v>
      </c>
      <c r="O382" s="10" t="s">
        <v>2998</v>
      </c>
      <c r="P382" s="10" t="s">
        <v>2998</v>
      </c>
      <c r="Q382" s="10" t="s">
        <v>2998</v>
      </c>
      <c r="R382" s="10" t="s">
        <v>2998</v>
      </c>
      <c r="S382" s="10" t="s">
        <v>2998</v>
      </c>
      <c r="T382" s="10" t="s">
        <v>2998</v>
      </c>
      <c r="U382" s="10" t="s">
        <v>2998</v>
      </c>
      <c r="V382" s="10" t="s">
        <v>2998</v>
      </c>
      <c r="W382" s="10" t="s">
        <v>2998</v>
      </c>
      <c r="X382" s="10" t="s">
        <v>2998</v>
      </c>
      <c r="Y382" s="10" t="s">
        <v>2999</v>
      </c>
      <c r="Z382" s="10" t="s">
        <v>2998</v>
      </c>
      <c r="AA382" s="10" t="s">
        <v>2998</v>
      </c>
      <c r="AB382" s="10" t="s">
        <v>2998</v>
      </c>
      <c r="AC382" s="10" t="s">
        <v>2998</v>
      </c>
      <c r="AD382" s="10" t="s">
        <v>2998</v>
      </c>
      <c r="AE382" s="10" t="s">
        <v>2998</v>
      </c>
      <c r="AF382" s="10" t="s">
        <v>2998</v>
      </c>
      <c r="AG382" s="10" t="s">
        <v>2998</v>
      </c>
      <c r="AH382" s="10" t="s">
        <v>2998</v>
      </c>
      <c r="AI382" s="10" t="s">
        <v>2998</v>
      </c>
      <c r="BZ382" s="10" t="s">
        <v>420</v>
      </c>
      <c r="CB382" s="10" t="s">
        <v>3353</v>
      </c>
      <c r="CC382" s="10" t="s">
        <v>3003</v>
      </c>
      <c r="DM382" s="10">
        <v>90465526</v>
      </c>
      <c r="DN382" s="10" t="s">
        <v>2799</v>
      </c>
      <c r="DO382" s="10" t="s">
        <v>3382</v>
      </c>
      <c r="DQ382" s="10">
        <v>381</v>
      </c>
    </row>
    <row r="383" spans="1:121" x14ac:dyDescent="0.3">
      <c r="A383" s="10" t="s">
        <v>3383</v>
      </c>
      <c r="B383" s="10" t="s">
        <v>3384</v>
      </c>
      <c r="C383" s="10" t="s">
        <v>2250</v>
      </c>
      <c r="D383" s="10" t="s">
        <v>3346</v>
      </c>
      <c r="E383" s="10" t="s">
        <v>2401</v>
      </c>
      <c r="G383" s="10" t="s">
        <v>2250</v>
      </c>
      <c r="H383" s="10" t="s">
        <v>2404</v>
      </c>
      <c r="I383" s="10" t="s">
        <v>2528</v>
      </c>
      <c r="J383" s="10" t="s">
        <v>2528</v>
      </c>
      <c r="K383" s="10" t="s">
        <v>2528</v>
      </c>
      <c r="M383" s="10" t="s">
        <v>129</v>
      </c>
      <c r="N383" s="10" t="s">
        <v>2998</v>
      </c>
      <c r="O383" s="10" t="s">
        <v>2998</v>
      </c>
      <c r="P383" s="10" t="s">
        <v>2998</v>
      </c>
      <c r="Q383" s="10" t="s">
        <v>2998</v>
      </c>
      <c r="R383" s="10" t="s">
        <v>2998</v>
      </c>
      <c r="S383" s="10" t="s">
        <v>2998</v>
      </c>
      <c r="T383" s="10" t="s">
        <v>2998</v>
      </c>
      <c r="U383" s="10" t="s">
        <v>2998</v>
      </c>
      <c r="V383" s="10" t="s">
        <v>2998</v>
      </c>
      <c r="W383" s="10" t="s">
        <v>2998</v>
      </c>
      <c r="X383" s="10" t="s">
        <v>2998</v>
      </c>
      <c r="Y383" s="10" t="s">
        <v>2998</v>
      </c>
      <c r="Z383" s="10" t="s">
        <v>2999</v>
      </c>
      <c r="AA383" s="10" t="s">
        <v>2998</v>
      </c>
      <c r="AB383" s="10" t="s">
        <v>2998</v>
      </c>
      <c r="AC383" s="10" t="s">
        <v>2998</v>
      </c>
      <c r="AD383" s="10" t="s">
        <v>2998</v>
      </c>
      <c r="AE383" s="10" t="s">
        <v>2998</v>
      </c>
      <c r="AF383" s="10" t="s">
        <v>2998</v>
      </c>
      <c r="AG383" s="10" t="s">
        <v>2998</v>
      </c>
      <c r="AH383" s="10" t="s">
        <v>2998</v>
      </c>
      <c r="AI383" s="10" t="s">
        <v>2998</v>
      </c>
      <c r="CE383" s="10" t="s">
        <v>420</v>
      </c>
      <c r="CG383" s="10" t="s">
        <v>3032</v>
      </c>
      <c r="CH383" s="10" t="s">
        <v>3026</v>
      </c>
      <c r="DM383" s="10">
        <v>90465527</v>
      </c>
      <c r="DN383" s="10" t="s">
        <v>2802</v>
      </c>
      <c r="DO383" s="10" t="s">
        <v>3385</v>
      </c>
      <c r="DQ383" s="10">
        <v>382</v>
      </c>
    </row>
    <row r="384" spans="1:121" x14ac:dyDescent="0.3">
      <c r="A384" s="10" t="s">
        <v>3386</v>
      </c>
      <c r="B384" s="10" t="s">
        <v>3387</v>
      </c>
      <c r="C384" s="10" t="s">
        <v>2250</v>
      </c>
      <c r="D384" s="10" t="s">
        <v>3346</v>
      </c>
      <c r="E384" s="10" t="s">
        <v>2401</v>
      </c>
      <c r="G384" s="10" t="s">
        <v>2250</v>
      </c>
      <c r="H384" s="10" t="s">
        <v>2404</v>
      </c>
      <c r="I384" s="10" t="s">
        <v>2528</v>
      </c>
      <c r="J384" s="10" t="s">
        <v>2528</v>
      </c>
      <c r="K384" s="10" t="s">
        <v>2528</v>
      </c>
      <c r="M384" s="10" t="s">
        <v>129</v>
      </c>
      <c r="N384" s="10" t="s">
        <v>2998</v>
      </c>
      <c r="O384" s="10" t="s">
        <v>2998</v>
      </c>
      <c r="P384" s="10" t="s">
        <v>2998</v>
      </c>
      <c r="Q384" s="10" t="s">
        <v>2998</v>
      </c>
      <c r="R384" s="10" t="s">
        <v>2998</v>
      </c>
      <c r="S384" s="10" t="s">
        <v>2998</v>
      </c>
      <c r="T384" s="10" t="s">
        <v>2998</v>
      </c>
      <c r="U384" s="10" t="s">
        <v>2998</v>
      </c>
      <c r="V384" s="10" t="s">
        <v>2998</v>
      </c>
      <c r="W384" s="10" t="s">
        <v>2998</v>
      </c>
      <c r="X384" s="10" t="s">
        <v>2998</v>
      </c>
      <c r="Y384" s="10" t="s">
        <v>2998</v>
      </c>
      <c r="Z384" s="10" t="s">
        <v>2999</v>
      </c>
      <c r="AA384" s="10" t="s">
        <v>2998</v>
      </c>
      <c r="AB384" s="10" t="s">
        <v>2998</v>
      </c>
      <c r="AC384" s="10" t="s">
        <v>2998</v>
      </c>
      <c r="AD384" s="10" t="s">
        <v>2998</v>
      </c>
      <c r="AE384" s="10" t="s">
        <v>2998</v>
      </c>
      <c r="AF384" s="10" t="s">
        <v>2998</v>
      </c>
      <c r="AG384" s="10" t="s">
        <v>2998</v>
      </c>
      <c r="AH384" s="10" t="s">
        <v>2998</v>
      </c>
      <c r="AI384" s="10" t="s">
        <v>2998</v>
      </c>
      <c r="CE384" s="10" t="s">
        <v>420</v>
      </c>
      <c r="CG384" s="10" t="s">
        <v>3388</v>
      </c>
      <c r="CH384" s="10" t="s">
        <v>3026</v>
      </c>
      <c r="DM384" s="10">
        <v>90465529</v>
      </c>
      <c r="DN384" s="10" t="s">
        <v>2803</v>
      </c>
      <c r="DO384" s="10" t="s">
        <v>3389</v>
      </c>
      <c r="DQ384" s="10">
        <v>383</v>
      </c>
    </row>
    <row r="385" spans="1:121" x14ac:dyDescent="0.3">
      <c r="A385" s="10" t="s">
        <v>3390</v>
      </c>
      <c r="B385" s="10" t="s">
        <v>3391</v>
      </c>
      <c r="C385" s="10" t="s">
        <v>2250</v>
      </c>
      <c r="D385" s="10" t="s">
        <v>3346</v>
      </c>
      <c r="E385" s="10" t="s">
        <v>2401</v>
      </c>
      <c r="G385" s="10" t="s">
        <v>2250</v>
      </c>
      <c r="H385" s="10" t="s">
        <v>2404</v>
      </c>
      <c r="I385" s="10" t="s">
        <v>2528</v>
      </c>
      <c r="J385" s="10" t="s">
        <v>2528</v>
      </c>
      <c r="K385" s="10" t="s">
        <v>2528</v>
      </c>
      <c r="M385" s="10" t="s">
        <v>129</v>
      </c>
      <c r="N385" s="10" t="s">
        <v>2998</v>
      </c>
      <c r="O385" s="10" t="s">
        <v>2998</v>
      </c>
      <c r="P385" s="10" t="s">
        <v>2998</v>
      </c>
      <c r="Q385" s="10" t="s">
        <v>2998</v>
      </c>
      <c r="R385" s="10" t="s">
        <v>2998</v>
      </c>
      <c r="S385" s="10" t="s">
        <v>2998</v>
      </c>
      <c r="T385" s="10" t="s">
        <v>2998</v>
      </c>
      <c r="U385" s="10" t="s">
        <v>2998</v>
      </c>
      <c r="V385" s="10" t="s">
        <v>2998</v>
      </c>
      <c r="W385" s="10" t="s">
        <v>2998</v>
      </c>
      <c r="X385" s="10" t="s">
        <v>2998</v>
      </c>
      <c r="Y385" s="10" t="s">
        <v>2998</v>
      </c>
      <c r="Z385" s="10" t="s">
        <v>2999</v>
      </c>
      <c r="AA385" s="10" t="s">
        <v>2998</v>
      </c>
      <c r="AB385" s="10" t="s">
        <v>2998</v>
      </c>
      <c r="AC385" s="10" t="s">
        <v>2998</v>
      </c>
      <c r="AD385" s="10" t="s">
        <v>2998</v>
      </c>
      <c r="AE385" s="10" t="s">
        <v>2998</v>
      </c>
      <c r="AF385" s="10" t="s">
        <v>2998</v>
      </c>
      <c r="AG385" s="10" t="s">
        <v>2998</v>
      </c>
      <c r="AH385" s="10" t="s">
        <v>2998</v>
      </c>
      <c r="AI385" s="10" t="s">
        <v>2998</v>
      </c>
      <c r="CE385" s="10" t="s">
        <v>420</v>
      </c>
      <c r="CG385" s="10" t="s">
        <v>3032</v>
      </c>
      <c r="CH385" s="10" t="s">
        <v>3026</v>
      </c>
      <c r="DM385" s="10">
        <v>90465530</v>
      </c>
      <c r="DN385" s="10" t="s">
        <v>2804</v>
      </c>
      <c r="DO385" s="10" t="s">
        <v>3392</v>
      </c>
      <c r="DQ385" s="10">
        <v>384</v>
      </c>
    </row>
    <row r="386" spans="1:121" x14ac:dyDescent="0.3">
      <c r="A386" s="10" t="s">
        <v>3393</v>
      </c>
      <c r="B386" s="10" t="s">
        <v>3394</v>
      </c>
      <c r="C386" s="10" t="s">
        <v>2250</v>
      </c>
      <c r="D386" s="10" t="s">
        <v>3346</v>
      </c>
      <c r="E386" s="10" t="s">
        <v>2401</v>
      </c>
      <c r="G386" s="10" t="s">
        <v>2250</v>
      </c>
      <c r="H386" s="10" t="s">
        <v>2404</v>
      </c>
      <c r="I386" s="10" t="s">
        <v>2528</v>
      </c>
      <c r="J386" s="10" t="s">
        <v>2528</v>
      </c>
      <c r="K386" s="10" t="s">
        <v>2528</v>
      </c>
      <c r="M386" s="10" t="s">
        <v>129</v>
      </c>
      <c r="N386" s="10" t="s">
        <v>2998</v>
      </c>
      <c r="O386" s="10" t="s">
        <v>2998</v>
      </c>
      <c r="P386" s="10" t="s">
        <v>2998</v>
      </c>
      <c r="Q386" s="10" t="s">
        <v>2998</v>
      </c>
      <c r="R386" s="10" t="s">
        <v>2998</v>
      </c>
      <c r="S386" s="10" t="s">
        <v>2998</v>
      </c>
      <c r="T386" s="10" t="s">
        <v>2998</v>
      </c>
      <c r="U386" s="10" t="s">
        <v>2998</v>
      </c>
      <c r="V386" s="10" t="s">
        <v>2998</v>
      </c>
      <c r="W386" s="10" t="s">
        <v>2998</v>
      </c>
      <c r="X386" s="10" t="s">
        <v>2998</v>
      </c>
      <c r="Y386" s="10" t="s">
        <v>2998</v>
      </c>
      <c r="Z386" s="10" t="s">
        <v>2999</v>
      </c>
      <c r="AA386" s="10" t="s">
        <v>2998</v>
      </c>
      <c r="AB386" s="10" t="s">
        <v>2998</v>
      </c>
      <c r="AC386" s="10" t="s">
        <v>2998</v>
      </c>
      <c r="AD386" s="10" t="s">
        <v>2998</v>
      </c>
      <c r="AE386" s="10" t="s">
        <v>2998</v>
      </c>
      <c r="AF386" s="10" t="s">
        <v>2998</v>
      </c>
      <c r="AG386" s="10" t="s">
        <v>2998</v>
      </c>
      <c r="AH386" s="10" t="s">
        <v>2998</v>
      </c>
      <c r="AI386" s="10" t="s">
        <v>2998</v>
      </c>
      <c r="CE386" s="10" t="s">
        <v>420</v>
      </c>
      <c r="CG386" s="10" t="s">
        <v>3032</v>
      </c>
      <c r="CH386" s="10" t="s">
        <v>3026</v>
      </c>
      <c r="DM386" s="10">
        <v>90465537</v>
      </c>
      <c r="DN386" s="10" t="s">
        <v>2805</v>
      </c>
      <c r="DO386" s="10" t="s">
        <v>3395</v>
      </c>
      <c r="DQ386" s="10">
        <v>385</v>
      </c>
    </row>
    <row r="387" spans="1:121" x14ac:dyDescent="0.3">
      <c r="A387" s="10" t="s">
        <v>3396</v>
      </c>
      <c r="B387" s="10" t="s">
        <v>3397</v>
      </c>
      <c r="C387" s="10" t="s">
        <v>2250</v>
      </c>
      <c r="D387" s="10" t="s">
        <v>3346</v>
      </c>
      <c r="E387" s="10" t="s">
        <v>2401</v>
      </c>
      <c r="G387" s="10" t="s">
        <v>2250</v>
      </c>
      <c r="H387" s="10" t="s">
        <v>2404</v>
      </c>
      <c r="I387" s="10" t="s">
        <v>2528</v>
      </c>
      <c r="J387" s="10" t="s">
        <v>2528</v>
      </c>
      <c r="K387" s="10" t="s">
        <v>2528</v>
      </c>
      <c r="M387" s="10" t="s">
        <v>129</v>
      </c>
      <c r="N387" s="10" t="s">
        <v>2998</v>
      </c>
      <c r="O387" s="10" t="s">
        <v>2998</v>
      </c>
      <c r="P387" s="10" t="s">
        <v>2998</v>
      </c>
      <c r="Q387" s="10" t="s">
        <v>2998</v>
      </c>
      <c r="R387" s="10" t="s">
        <v>2998</v>
      </c>
      <c r="S387" s="10" t="s">
        <v>2998</v>
      </c>
      <c r="T387" s="10" t="s">
        <v>2998</v>
      </c>
      <c r="U387" s="10" t="s">
        <v>2998</v>
      </c>
      <c r="V387" s="10" t="s">
        <v>2998</v>
      </c>
      <c r="W387" s="10" t="s">
        <v>2998</v>
      </c>
      <c r="X387" s="10" t="s">
        <v>2998</v>
      </c>
      <c r="Y387" s="10" t="s">
        <v>2998</v>
      </c>
      <c r="Z387" s="10" t="s">
        <v>2999</v>
      </c>
      <c r="AA387" s="10" t="s">
        <v>2998</v>
      </c>
      <c r="AB387" s="10" t="s">
        <v>2998</v>
      </c>
      <c r="AC387" s="10" t="s">
        <v>2998</v>
      </c>
      <c r="AD387" s="10" t="s">
        <v>2998</v>
      </c>
      <c r="AE387" s="10" t="s">
        <v>2998</v>
      </c>
      <c r="AF387" s="10" t="s">
        <v>2998</v>
      </c>
      <c r="AG387" s="10" t="s">
        <v>2998</v>
      </c>
      <c r="AH387" s="10" t="s">
        <v>2998</v>
      </c>
      <c r="AI387" s="10" t="s">
        <v>2998</v>
      </c>
      <c r="CE387" s="10" t="s">
        <v>420</v>
      </c>
      <c r="CG387" s="10" t="s">
        <v>3032</v>
      </c>
      <c r="CH387" s="10" t="s">
        <v>3026</v>
      </c>
      <c r="DM387" s="10">
        <v>90465541</v>
      </c>
      <c r="DN387" s="10" t="s">
        <v>2806</v>
      </c>
      <c r="DO387" s="10" t="s">
        <v>3398</v>
      </c>
      <c r="DQ387" s="10">
        <v>386</v>
      </c>
    </row>
    <row r="388" spans="1:121" x14ac:dyDescent="0.3">
      <c r="A388" s="10" t="s">
        <v>3399</v>
      </c>
      <c r="B388" s="10" t="s">
        <v>3400</v>
      </c>
      <c r="C388" s="10" t="s">
        <v>2250</v>
      </c>
      <c r="D388" s="10" t="s">
        <v>3346</v>
      </c>
      <c r="E388" s="10" t="s">
        <v>2401</v>
      </c>
      <c r="G388" s="10" t="s">
        <v>2250</v>
      </c>
      <c r="H388" s="10" t="s">
        <v>2404</v>
      </c>
      <c r="I388" s="10" t="s">
        <v>2528</v>
      </c>
      <c r="J388" s="10" t="s">
        <v>2528</v>
      </c>
      <c r="K388" s="10" t="s">
        <v>2528</v>
      </c>
      <c r="M388" s="10" t="s">
        <v>127</v>
      </c>
      <c r="N388" s="10" t="s">
        <v>2998</v>
      </c>
      <c r="O388" s="10" t="s">
        <v>2998</v>
      </c>
      <c r="P388" s="10" t="s">
        <v>2998</v>
      </c>
      <c r="Q388" s="10" t="s">
        <v>2998</v>
      </c>
      <c r="R388" s="10" t="s">
        <v>2998</v>
      </c>
      <c r="S388" s="10" t="s">
        <v>2998</v>
      </c>
      <c r="T388" s="10" t="s">
        <v>2998</v>
      </c>
      <c r="U388" s="10" t="s">
        <v>2998</v>
      </c>
      <c r="V388" s="10" t="s">
        <v>2998</v>
      </c>
      <c r="W388" s="10" t="s">
        <v>2998</v>
      </c>
      <c r="X388" s="10" t="s">
        <v>2998</v>
      </c>
      <c r="Y388" s="10" t="s">
        <v>2998</v>
      </c>
      <c r="Z388" s="10" t="s">
        <v>2998</v>
      </c>
      <c r="AA388" s="10" t="s">
        <v>2999</v>
      </c>
      <c r="AB388" s="10" t="s">
        <v>2998</v>
      </c>
      <c r="AC388" s="10" t="s">
        <v>2998</v>
      </c>
      <c r="AD388" s="10" t="s">
        <v>2998</v>
      </c>
      <c r="AE388" s="10" t="s">
        <v>2998</v>
      </c>
      <c r="AF388" s="10" t="s">
        <v>2998</v>
      </c>
      <c r="AG388" s="10" t="s">
        <v>2998</v>
      </c>
      <c r="AH388" s="10" t="s">
        <v>2998</v>
      </c>
      <c r="AI388" s="10" t="s">
        <v>2998</v>
      </c>
      <c r="CM388" s="10" t="s">
        <v>419</v>
      </c>
      <c r="CN388" s="10" t="s">
        <v>3013</v>
      </c>
      <c r="CP388" s="10" t="s">
        <v>3010</v>
      </c>
      <c r="DM388" s="10">
        <v>90465549</v>
      </c>
      <c r="DN388" s="10" t="s">
        <v>2807</v>
      </c>
      <c r="DO388" s="10" t="s">
        <v>3401</v>
      </c>
      <c r="DQ388" s="10">
        <v>387</v>
      </c>
    </row>
    <row r="389" spans="1:121" x14ac:dyDescent="0.3">
      <c r="A389" s="10" t="s">
        <v>3402</v>
      </c>
      <c r="B389" s="10" t="s">
        <v>3403</v>
      </c>
      <c r="C389" s="10" t="s">
        <v>2250</v>
      </c>
      <c r="D389" s="10" t="s">
        <v>3346</v>
      </c>
      <c r="G389" s="10" t="s">
        <v>2250</v>
      </c>
      <c r="H389" s="10" t="s">
        <v>2404</v>
      </c>
      <c r="I389" s="10" t="s">
        <v>2528</v>
      </c>
      <c r="J389" s="10" t="s">
        <v>2528</v>
      </c>
      <c r="K389" s="10" t="s">
        <v>2528</v>
      </c>
      <c r="M389" s="10" t="s">
        <v>128</v>
      </c>
      <c r="N389" s="10" t="s">
        <v>2998</v>
      </c>
      <c r="O389" s="10" t="s">
        <v>2998</v>
      </c>
      <c r="P389" s="10" t="s">
        <v>2998</v>
      </c>
      <c r="Q389" s="10" t="s">
        <v>2998</v>
      </c>
      <c r="R389" s="10" t="s">
        <v>2998</v>
      </c>
      <c r="S389" s="10" t="s">
        <v>2998</v>
      </c>
      <c r="T389" s="10" t="s">
        <v>2998</v>
      </c>
      <c r="U389" s="10" t="s">
        <v>2998</v>
      </c>
      <c r="V389" s="10" t="s">
        <v>2998</v>
      </c>
      <c r="W389" s="10" t="s">
        <v>2998</v>
      </c>
      <c r="X389" s="10" t="s">
        <v>2998</v>
      </c>
      <c r="Y389" s="10" t="s">
        <v>2998</v>
      </c>
      <c r="Z389" s="10" t="s">
        <v>2998</v>
      </c>
      <c r="AA389" s="10" t="s">
        <v>2998</v>
      </c>
      <c r="AB389" s="10" t="s">
        <v>2998</v>
      </c>
      <c r="AC389" s="10" t="s">
        <v>2998</v>
      </c>
      <c r="AD389" s="10" t="s">
        <v>2999</v>
      </c>
      <c r="AE389" s="10" t="s">
        <v>2998</v>
      </c>
      <c r="AF389" s="10" t="s">
        <v>2998</v>
      </c>
      <c r="AG389" s="10" t="s">
        <v>2998</v>
      </c>
      <c r="AH389" s="10" t="s">
        <v>2998</v>
      </c>
      <c r="AI389" s="10" t="s">
        <v>2998</v>
      </c>
      <c r="CJ389" s="10" t="s">
        <v>106</v>
      </c>
      <c r="CL389" s="10" t="s">
        <v>3011</v>
      </c>
      <c r="DM389" s="10">
        <v>90465550</v>
      </c>
      <c r="DN389" s="10" t="s">
        <v>2777</v>
      </c>
      <c r="DO389" s="10" t="s">
        <v>3404</v>
      </c>
      <c r="DQ389" s="10">
        <v>388</v>
      </c>
    </row>
    <row r="390" spans="1:121" x14ac:dyDescent="0.3">
      <c r="A390" s="10" t="s">
        <v>3405</v>
      </c>
      <c r="B390" s="10" t="s">
        <v>3406</v>
      </c>
      <c r="C390" s="10" t="s">
        <v>2250</v>
      </c>
      <c r="D390" s="10" t="s">
        <v>3346</v>
      </c>
      <c r="E390" s="10" t="s">
        <v>2401</v>
      </c>
      <c r="G390" s="10" t="s">
        <v>2250</v>
      </c>
      <c r="H390" s="10" t="s">
        <v>2404</v>
      </c>
      <c r="I390" s="10" t="s">
        <v>2528</v>
      </c>
      <c r="J390" s="10" t="s">
        <v>2528</v>
      </c>
      <c r="K390" s="10" t="s">
        <v>2528</v>
      </c>
      <c r="M390" s="10" t="s">
        <v>128</v>
      </c>
      <c r="N390" s="10" t="s">
        <v>2998</v>
      </c>
      <c r="O390" s="10" t="s">
        <v>2998</v>
      </c>
      <c r="P390" s="10" t="s">
        <v>2998</v>
      </c>
      <c r="Q390" s="10" t="s">
        <v>2998</v>
      </c>
      <c r="R390" s="10" t="s">
        <v>2998</v>
      </c>
      <c r="S390" s="10" t="s">
        <v>2998</v>
      </c>
      <c r="T390" s="10" t="s">
        <v>2998</v>
      </c>
      <c r="U390" s="10" t="s">
        <v>2998</v>
      </c>
      <c r="V390" s="10" t="s">
        <v>2998</v>
      </c>
      <c r="W390" s="10" t="s">
        <v>2998</v>
      </c>
      <c r="X390" s="10" t="s">
        <v>2998</v>
      </c>
      <c r="Y390" s="10" t="s">
        <v>2998</v>
      </c>
      <c r="Z390" s="10" t="s">
        <v>2998</v>
      </c>
      <c r="AA390" s="10" t="s">
        <v>2998</v>
      </c>
      <c r="AB390" s="10" t="s">
        <v>2998</v>
      </c>
      <c r="AC390" s="10" t="s">
        <v>2998</v>
      </c>
      <c r="AD390" s="10" t="s">
        <v>2999</v>
      </c>
      <c r="AE390" s="10" t="s">
        <v>2998</v>
      </c>
      <c r="AF390" s="10" t="s">
        <v>2998</v>
      </c>
      <c r="AG390" s="10" t="s">
        <v>2998</v>
      </c>
      <c r="AH390" s="10" t="s">
        <v>2998</v>
      </c>
      <c r="AI390" s="10" t="s">
        <v>2998</v>
      </c>
      <c r="CJ390" s="10" t="s">
        <v>106</v>
      </c>
      <c r="CL390" s="10" t="s">
        <v>3011</v>
      </c>
      <c r="DM390" s="10">
        <v>90465552</v>
      </c>
      <c r="DN390" s="10" t="s">
        <v>3407</v>
      </c>
      <c r="DO390" s="10" t="s">
        <v>3408</v>
      </c>
      <c r="DQ390" s="10">
        <v>389</v>
      </c>
    </row>
    <row r="391" spans="1:121" x14ac:dyDescent="0.3">
      <c r="A391" s="10" t="s">
        <v>3409</v>
      </c>
      <c r="B391" s="10" t="s">
        <v>3410</v>
      </c>
      <c r="C391" s="10" t="s">
        <v>2250</v>
      </c>
      <c r="D391" s="10" t="s">
        <v>3346</v>
      </c>
      <c r="E391" s="10" t="s">
        <v>2401</v>
      </c>
      <c r="G391" s="10" t="s">
        <v>2250</v>
      </c>
      <c r="H391" s="10" t="s">
        <v>2404</v>
      </c>
      <c r="I391" s="10" t="s">
        <v>2528</v>
      </c>
      <c r="J391" s="10" t="s">
        <v>2528</v>
      </c>
      <c r="K391" s="10" t="s">
        <v>2528</v>
      </c>
      <c r="M391" s="10" t="s">
        <v>128</v>
      </c>
      <c r="N391" s="10" t="s">
        <v>2998</v>
      </c>
      <c r="O391" s="10" t="s">
        <v>2998</v>
      </c>
      <c r="P391" s="10" t="s">
        <v>2998</v>
      </c>
      <c r="Q391" s="10" t="s">
        <v>2998</v>
      </c>
      <c r="R391" s="10" t="s">
        <v>2998</v>
      </c>
      <c r="S391" s="10" t="s">
        <v>2998</v>
      </c>
      <c r="T391" s="10" t="s">
        <v>2998</v>
      </c>
      <c r="U391" s="10" t="s">
        <v>2998</v>
      </c>
      <c r="V391" s="10" t="s">
        <v>2998</v>
      </c>
      <c r="W391" s="10" t="s">
        <v>2998</v>
      </c>
      <c r="X391" s="10" t="s">
        <v>2998</v>
      </c>
      <c r="Y391" s="10" t="s">
        <v>2998</v>
      </c>
      <c r="Z391" s="10" t="s">
        <v>2998</v>
      </c>
      <c r="AA391" s="10" t="s">
        <v>2998</v>
      </c>
      <c r="AB391" s="10" t="s">
        <v>2998</v>
      </c>
      <c r="AC391" s="10" t="s">
        <v>2998</v>
      </c>
      <c r="AD391" s="10" t="s">
        <v>2999</v>
      </c>
      <c r="AE391" s="10" t="s">
        <v>2998</v>
      </c>
      <c r="AF391" s="10" t="s">
        <v>2998</v>
      </c>
      <c r="AG391" s="10" t="s">
        <v>2998</v>
      </c>
      <c r="AH391" s="10" t="s">
        <v>2998</v>
      </c>
      <c r="AI391" s="10" t="s">
        <v>2998</v>
      </c>
      <c r="CJ391" s="10" t="s">
        <v>106</v>
      </c>
      <c r="CL391" s="10" t="s">
        <v>3011</v>
      </c>
      <c r="DM391" s="10">
        <v>90465554</v>
      </c>
      <c r="DN391" s="10" t="s">
        <v>3411</v>
      </c>
      <c r="DO391" s="10" t="s">
        <v>3412</v>
      </c>
      <c r="DQ391" s="10">
        <v>390</v>
      </c>
    </row>
    <row r="392" spans="1:121" x14ac:dyDescent="0.3">
      <c r="A392" s="10" t="s">
        <v>3413</v>
      </c>
      <c r="B392" s="10" t="s">
        <v>3414</v>
      </c>
      <c r="C392" s="10" t="s">
        <v>2250</v>
      </c>
      <c r="D392" s="10" t="s">
        <v>3346</v>
      </c>
      <c r="E392" s="10" t="s">
        <v>2401</v>
      </c>
      <c r="G392" s="10" t="s">
        <v>2250</v>
      </c>
      <c r="H392" s="10" t="s">
        <v>2404</v>
      </c>
      <c r="I392" s="10" t="s">
        <v>2528</v>
      </c>
      <c r="J392" s="10" t="s">
        <v>2528</v>
      </c>
      <c r="K392" s="10" t="s">
        <v>2528</v>
      </c>
      <c r="M392" s="10" t="s">
        <v>128</v>
      </c>
      <c r="N392" s="10" t="s">
        <v>2998</v>
      </c>
      <c r="O392" s="10" t="s">
        <v>2998</v>
      </c>
      <c r="P392" s="10" t="s">
        <v>2998</v>
      </c>
      <c r="Q392" s="10" t="s">
        <v>2998</v>
      </c>
      <c r="R392" s="10" t="s">
        <v>2998</v>
      </c>
      <c r="S392" s="10" t="s">
        <v>2998</v>
      </c>
      <c r="T392" s="10" t="s">
        <v>2998</v>
      </c>
      <c r="U392" s="10" t="s">
        <v>2998</v>
      </c>
      <c r="V392" s="10" t="s">
        <v>2998</v>
      </c>
      <c r="W392" s="10" t="s">
        <v>2998</v>
      </c>
      <c r="X392" s="10" t="s">
        <v>2998</v>
      </c>
      <c r="Y392" s="10" t="s">
        <v>2998</v>
      </c>
      <c r="Z392" s="10" t="s">
        <v>2998</v>
      </c>
      <c r="AA392" s="10" t="s">
        <v>2998</v>
      </c>
      <c r="AB392" s="10" t="s">
        <v>2998</v>
      </c>
      <c r="AC392" s="10" t="s">
        <v>2998</v>
      </c>
      <c r="AD392" s="10" t="s">
        <v>2999</v>
      </c>
      <c r="AE392" s="10" t="s">
        <v>2998</v>
      </c>
      <c r="AF392" s="10" t="s">
        <v>2998</v>
      </c>
      <c r="AG392" s="10" t="s">
        <v>2998</v>
      </c>
      <c r="AH392" s="10" t="s">
        <v>2998</v>
      </c>
      <c r="AI392" s="10" t="s">
        <v>2998</v>
      </c>
      <c r="CJ392" s="10" t="s">
        <v>106</v>
      </c>
      <c r="CL392" s="10" t="s">
        <v>3011</v>
      </c>
      <c r="DM392" s="10">
        <v>90465555</v>
      </c>
      <c r="DN392" s="10" t="s">
        <v>3415</v>
      </c>
      <c r="DO392" s="10" t="s">
        <v>3416</v>
      </c>
      <c r="DQ392" s="10">
        <v>391</v>
      </c>
    </row>
    <row r="393" spans="1:121" x14ac:dyDescent="0.3">
      <c r="A393" s="10" t="s">
        <v>3417</v>
      </c>
      <c r="B393" s="10" t="s">
        <v>3418</v>
      </c>
      <c r="C393" s="10" t="s">
        <v>2250</v>
      </c>
      <c r="D393" s="10" t="s">
        <v>3346</v>
      </c>
      <c r="G393" s="10" t="s">
        <v>2250</v>
      </c>
      <c r="H393" s="10" t="s">
        <v>2404</v>
      </c>
      <c r="I393" s="10" t="s">
        <v>2528</v>
      </c>
      <c r="J393" s="10" t="s">
        <v>2528</v>
      </c>
      <c r="K393" s="10" t="s">
        <v>2528</v>
      </c>
      <c r="M393" s="10" t="s">
        <v>128</v>
      </c>
      <c r="N393" s="10" t="s">
        <v>2998</v>
      </c>
      <c r="O393" s="10" t="s">
        <v>2998</v>
      </c>
      <c r="P393" s="10" t="s">
        <v>2998</v>
      </c>
      <c r="Q393" s="10" t="s">
        <v>2998</v>
      </c>
      <c r="R393" s="10" t="s">
        <v>2998</v>
      </c>
      <c r="S393" s="10" t="s">
        <v>2998</v>
      </c>
      <c r="T393" s="10" t="s">
        <v>2998</v>
      </c>
      <c r="U393" s="10" t="s">
        <v>2998</v>
      </c>
      <c r="V393" s="10" t="s">
        <v>2998</v>
      </c>
      <c r="W393" s="10" t="s">
        <v>2998</v>
      </c>
      <c r="X393" s="10" t="s">
        <v>2998</v>
      </c>
      <c r="Y393" s="10" t="s">
        <v>2998</v>
      </c>
      <c r="Z393" s="10" t="s">
        <v>2998</v>
      </c>
      <c r="AA393" s="10" t="s">
        <v>2998</v>
      </c>
      <c r="AB393" s="10" t="s">
        <v>2998</v>
      </c>
      <c r="AC393" s="10" t="s">
        <v>2998</v>
      </c>
      <c r="AD393" s="10" t="s">
        <v>2999</v>
      </c>
      <c r="AE393" s="10" t="s">
        <v>2998</v>
      </c>
      <c r="AF393" s="10" t="s">
        <v>2998</v>
      </c>
      <c r="AG393" s="10" t="s">
        <v>2998</v>
      </c>
      <c r="AH393" s="10" t="s">
        <v>2998</v>
      </c>
      <c r="AI393" s="10" t="s">
        <v>2998</v>
      </c>
      <c r="CJ393" s="10" t="s">
        <v>106</v>
      </c>
      <c r="CL393" s="10" t="s">
        <v>3011</v>
      </c>
      <c r="DM393" s="10">
        <v>90465557</v>
      </c>
      <c r="DN393" s="10" t="s">
        <v>2778</v>
      </c>
      <c r="DO393" s="10" t="s">
        <v>3419</v>
      </c>
      <c r="DQ393" s="10">
        <v>392</v>
      </c>
    </row>
    <row r="394" spans="1:121" x14ac:dyDescent="0.3">
      <c r="A394" s="10" t="s">
        <v>3420</v>
      </c>
      <c r="B394" s="10" t="s">
        <v>3421</v>
      </c>
      <c r="C394" s="10" t="s">
        <v>2250</v>
      </c>
      <c r="D394" s="10" t="s">
        <v>3346</v>
      </c>
      <c r="E394" s="10" t="s">
        <v>2401</v>
      </c>
      <c r="G394" s="10" t="s">
        <v>2250</v>
      </c>
      <c r="H394" s="10" t="s">
        <v>2404</v>
      </c>
      <c r="I394" s="10" t="s">
        <v>2528</v>
      </c>
      <c r="J394" s="10" t="s">
        <v>2528</v>
      </c>
      <c r="K394" s="10" t="s">
        <v>2528</v>
      </c>
      <c r="M394" s="10" t="s">
        <v>135</v>
      </c>
      <c r="N394" s="10" t="s">
        <v>2998</v>
      </c>
      <c r="O394" s="10" t="s">
        <v>2998</v>
      </c>
      <c r="P394" s="10" t="s">
        <v>2998</v>
      </c>
      <c r="Q394" s="10" t="s">
        <v>2998</v>
      </c>
      <c r="R394" s="10" t="s">
        <v>2998</v>
      </c>
      <c r="S394" s="10" t="s">
        <v>2998</v>
      </c>
      <c r="T394" s="10" t="s">
        <v>2998</v>
      </c>
      <c r="U394" s="10" t="s">
        <v>2998</v>
      </c>
      <c r="V394" s="10" t="s">
        <v>2998</v>
      </c>
      <c r="W394" s="10" t="s">
        <v>2998</v>
      </c>
      <c r="X394" s="10" t="s">
        <v>2998</v>
      </c>
      <c r="Y394" s="10" t="s">
        <v>2998</v>
      </c>
      <c r="Z394" s="10" t="s">
        <v>2998</v>
      </c>
      <c r="AA394" s="10" t="s">
        <v>2998</v>
      </c>
      <c r="AB394" s="10" t="s">
        <v>2998</v>
      </c>
      <c r="AC394" s="10" t="s">
        <v>2998</v>
      </c>
      <c r="AD394" s="10" t="s">
        <v>2998</v>
      </c>
      <c r="AE394" s="10" t="s">
        <v>2999</v>
      </c>
      <c r="AF394" s="10" t="s">
        <v>2998</v>
      </c>
      <c r="AG394" s="10" t="s">
        <v>2998</v>
      </c>
      <c r="AH394" s="10" t="s">
        <v>2998</v>
      </c>
      <c r="AI394" s="10" t="s">
        <v>2998</v>
      </c>
      <c r="CW394" s="10" t="s">
        <v>106</v>
      </c>
      <c r="CY394" s="10" t="s">
        <v>3004</v>
      </c>
      <c r="DM394" s="10">
        <v>90465558</v>
      </c>
      <c r="DN394" s="10" t="s">
        <v>3422</v>
      </c>
      <c r="DO394" s="10" t="s">
        <v>3419</v>
      </c>
      <c r="DQ394" s="10">
        <v>393</v>
      </c>
    </row>
    <row r="395" spans="1:121" x14ac:dyDescent="0.3">
      <c r="A395" s="10" t="s">
        <v>3423</v>
      </c>
      <c r="B395" s="10" t="s">
        <v>3424</v>
      </c>
      <c r="C395" s="10" t="s">
        <v>2250</v>
      </c>
      <c r="D395" s="10" t="s">
        <v>3346</v>
      </c>
      <c r="E395" s="10" t="s">
        <v>2401</v>
      </c>
      <c r="G395" s="10" t="s">
        <v>2250</v>
      </c>
      <c r="H395" s="10" t="s">
        <v>2404</v>
      </c>
      <c r="I395" s="10" t="s">
        <v>2528</v>
      </c>
      <c r="J395" s="10" t="s">
        <v>2528</v>
      </c>
      <c r="K395" s="10" t="s">
        <v>2528</v>
      </c>
      <c r="M395" s="10" t="s">
        <v>135</v>
      </c>
      <c r="N395" s="10" t="s">
        <v>2998</v>
      </c>
      <c r="O395" s="10" t="s">
        <v>2998</v>
      </c>
      <c r="P395" s="10" t="s">
        <v>2998</v>
      </c>
      <c r="Q395" s="10" t="s">
        <v>2998</v>
      </c>
      <c r="R395" s="10" t="s">
        <v>2998</v>
      </c>
      <c r="S395" s="10" t="s">
        <v>2998</v>
      </c>
      <c r="T395" s="10" t="s">
        <v>2998</v>
      </c>
      <c r="U395" s="10" t="s">
        <v>2998</v>
      </c>
      <c r="V395" s="10" t="s">
        <v>2998</v>
      </c>
      <c r="W395" s="10" t="s">
        <v>2998</v>
      </c>
      <c r="X395" s="10" t="s">
        <v>2998</v>
      </c>
      <c r="Y395" s="10" t="s">
        <v>2998</v>
      </c>
      <c r="Z395" s="10" t="s">
        <v>2998</v>
      </c>
      <c r="AA395" s="10" t="s">
        <v>2998</v>
      </c>
      <c r="AB395" s="10" t="s">
        <v>2998</v>
      </c>
      <c r="AC395" s="10" t="s">
        <v>2998</v>
      </c>
      <c r="AD395" s="10" t="s">
        <v>2998</v>
      </c>
      <c r="AE395" s="10" t="s">
        <v>2999</v>
      </c>
      <c r="AF395" s="10" t="s">
        <v>2998</v>
      </c>
      <c r="AG395" s="10" t="s">
        <v>2998</v>
      </c>
      <c r="AH395" s="10" t="s">
        <v>2998</v>
      </c>
      <c r="AI395" s="10" t="s">
        <v>2998</v>
      </c>
      <c r="CW395" s="10" t="s">
        <v>106</v>
      </c>
      <c r="CY395" s="10" t="s">
        <v>3004</v>
      </c>
      <c r="DM395" s="10">
        <v>90465559</v>
      </c>
      <c r="DN395" s="10" t="s">
        <v>3425</v>
      </c>
      <c r="DO395" s="10" t="s">
        <v>3426</v>
      </c>
      <c r="DQ395" s="10">
        <v>394</v>
      </c>
    </row>
    <row r="396" spans="1:121" x14ac:dyDescent="0.3">
      <c r="A396" s="10" t="s">
        <v>3427</v>
      </c>
      <c r="B396" s="10" t="s">
        <v>3428</v>
      </c>
      <c r="C396" s="10" t="s">
        <v>2250</v>
      </c>
      <c r="D396" s="10" t="s">
        <v>3346</v>
      </c>
      <c r="E396" s="10" t="s">
        <v>2401</v>
      </c>
      <c r="G396" s="10" t="s">
        <v>2250</v>
      </c>
      <c r="H396" s="10" t="s">
        <v>2404</v>
      </c>
      <c r="I396" s="10" t="s">
        <v>2528</v>
      </c>
      <c r="J396" s="10" t="s">
        <v>2528</v>
      </c>
      <c r="K396" s="10" t="s">
        <v>2528</v>
      </c>
      <c r="M396" s="10" t="s">
        <v>135</v>
      </c>
      <c r="N396" s="10" t="s">
        <v>2998</v>
      </c>
      <c r="O396" s="10" t="s">
        <v>2998</v>
      </c>
      <c r="P396" s="10" t="s">
        <v>2998</v>
      </c>
      <c r="Q396" s="10" t="s">
        <v>2998</v>
      </c>
      <c r="R396" s="10" t="s">
        <v>2998</v>
      </c>
      <c r="S396" s="10" t="s">
        <v>2998</v>
      </c>
      <c r="T396" s="10" t="s">
        <v>2998</v>
      </c>
      <c r="U396" s="10" t="s">
        <v>2998</v>
      </c>
      <c r="V396" s="10" t="s">
        <v>2998</v>
      </c>
      <c r="W396" s="10" t="s">
        <v>2998</v>
      </c>
      <c r="X396" s="10" t="s">
        <v>2998</v>
      </c>
      <c r="Y396" s="10" t="s">
        <v>2998</v>
      </c>
      <c r="Z396" s="10" t="s">
        <v>2998</v>
      </c>
      <c r="AA396" s="10" t="s">
        <v>2998</v>
      </c>
      <c r="AB396" s="10" t="s">
        <v>2998</v>
      </c>
      <c r="AC396" s="10" t="s">
        <v>2998</v>
      </c>
      <c r="AD396" s="10" t="s">
        <v>2998</v>
      </c>
      <c r="AE396" s="10" t="s">
        <v>2999</v>
      </c>
      <c r="AF396" s="10" t="s">
        <v>2998</v>
      </c>
      <c r="AG396" s="10" t="s">
        <v>2998</v>
      </c>
      <c r="AH396" s="10" t="s">
        <v>2998</v>
      </c>
      <c r="AI396" s="10" t="s">
        <v>2998</v>
      </c>
      <c r="CW396" s="10" t="s">
        <v>106</v>
      </c>
      <c r="CY396" s="10" t="s">
        <v>3052</v>
      </c>
      <c r="DM396" s="10">
        <v>90465560</v>
      </c>
      <c r="DN396" s="10" t="s">
        <v>3429</v>
      </c>
      <c r="DO396" s="10" t="s">
        <v>3430</v>
      </c>
      <c r="DQ396" s="10">
        <v>395</v>
      </c>
    </row>
    <row r="397" spans="1:121" x14ac:dyDescent="0.3">
      <c r="A397" s="10" t="s">
        <v>3431</v>
      </c>
      <c r="B397" s="10" t="s">
        <v>3432</v>
      </c>
      <c r="C397" s="10" t="s">
        <v>2250</v>
      </c>
      <c r="D397" s="10" t="s">
        <v>3346</v>
      </c>
      <c r="E397" s="10" t="s">
        <v>2401</v>
      </c>
      <c r="G397" s="10" t="s">
        <v>2250</v>
      </c>
      <c r="H397" s="10" t="s">
        <v>2404</v>
      </c>
      <c r="I397" s="10" t="s">
        <v>2528</v>
      </c>
      <c r="J397" s="10" t="s">
        <v>2528</v>
      </c>
      <c r="K397" s="10" t="s">
        <v>2528</v>
      </c>
      <c r="M397" s="10" t="s">
        <v>135</v>
      </c>
      <c r="N397" s="10" t="s">
        <v>2998</v>
      </c>
      <c r="O397" s="10" t="s">
        <v>2998</v>
      </c>
      <c r="P397" s="10" t="s">
        <v>2998</v>
      </c>
      <c r="Q397" s="10" t="s">
        <v>2998</v>
      </c>
      <c r="R397" s="10" t="s">
        <v>2998</v>
      </c>
      <c r="S397" s="10" t="s">
        <v>2998</v>
      </c>
      <c r="T397" s="10" t="s">
        <v>2998</v>
      </c>
      <c r="U397" s="10" t="s">
        <v>2998</v>
      </c>
      <c r="V397" s="10" t="s">
        <v>2998</v>
      </c>
      <c r="W397" s="10" t="s">
        <v>2998</v>
      </c>
      <c r="X397" s="10" t="s">
        <v>2998</v>
      </c>
      <c r="Y397" s="10" t="s">
        <v>2998</v>
      </c>
      <c r="Z397" s="10" t="s">
        <v>2998</v>
      </c>
      <c r="AA397" s="10" t="s">
        <v>2998</v>
      </c>
      <c r="AB397" s="10" t="s">
        <v>2998</v>
      </c>
      <c r="AC397" s="10" t="s">
        <v>2998</v>
      </c>
      <c r="AD397" s="10" t="s">
        <v>2998</v>
      </c>
      <c r="AE397" s="10" t="s">
        <v>2999</v>
      </c>
      <c r="AF397" s="10" t="s">
        <v>2998</v>
      </c>
      <c r="AG397" s="10" t="s">
        <v>2998</v>
      </c>
      <c r="AH397" s="10" t="s">
        <v>2998</v>
      </c>
      <c r="AI397" s="10" t="s">
        <v>2998</v>
      </c>
      <c r="CW397" s="10" t="s">
        <v>106</v>
      </c>
      <c r="CY397" s="10" t="s">
        <v>3004</v>
      </c>
      <c r="DM397" s="10">
        <v>90465561</v>
      </c>
      <c r="DN397" s="10" t="s">
        <v>3433</v>
      </c>
      <c r="DO397" s="10" t="s">
        <v>3434</v>
      </c>
      <c r="DQ397" s="10">
        <v>396</v>
      </c>
    </row>
    <row r="398" spans="1:121" x14ac:dyDescent="0.3">
      <c r="A398" s="10" t="s">
        <v>3435</v>
      </c>
      <c r="B398" s="10" t="s">
        <v>3436</v>
      </c>
      <c r="C398" s="10" t="s">
        <v>2250</v>
      </c>
      <c r="D398" s="10" t="s">
        <v>3346</v>
      </c>
      <c r="E398" s="10" t="s">
        <v>2401</v>
      </c>
      <c r="G398" s="10" t="s">
        <v>2250</v>
      </c>
      <c r="H398" s="10" t="s">
        <v>2404</v>
      </c>
      <c r="I398" s="10" t="s">
        <v>2528</v>
      </c>
      <c r="J398" s="10" t="s">
        <v>2528</v>
      </c>
      <c r="K398" s="10" t="s">
        <v>2528</v>
      </c>
      <c r="M398" s="10" t="s">
        <v>133</v>
      </c>
      <c r="N398" s="10" t="s">
        <v>2998</v>
      </c>
      <c r="O398" s="10" t="s">
        <v>2998</v>
      </c>
      <c r="P398" s="10" t="s">
        <v>2998</v>
      </c>
      <c r="Q398" s="10" t="s">
        <v>2998</v>
      </c>
      <c r="R398" s="10" t="s">
        <v>2998</v>
      </c>
      <c r="S398" s="10" t="s">
        <v>2998</v>
      </c>
      <c r="T398" s="10" t="s">
        <v>2998</v>
      </c>
      <c r="U398" s="10" t="s">
        <v>2998</v>
      </c>
      <c r="V398" s="10" t="s">
        <v>2998</v>
      </c>
      <c r="W398" s="10" t="s">
        <v>2998</v>
      </c>
      <c r="X398" s="10" t="s">
        <v>2998</v>
      </c>
      <c r="Y398" s="10" t="s">
        <v>2998</v>
      </c>
      <c r="Z398" s="10" t="s">
        <v>2998</v>
      </c>
      <c r="AA398" s="10" t="s">
        <v>2998</v>
      </c>
      <c r="AB398" s="10" t="s">
        <v>2998</v>
      </c>
      <c r="AC398" s="10" t="s">
        <v>2998</v>
      </c>
      <c r="AD398" s="10" t="s">
        <v>2998</v>
      </c>
      <c r="AE398" s="10" t="s">
        <v>2998</v>
      </c>
      <c r="AF398" s="10" t="s">
        <v>2998</v>
      </c>
      <c r="AG398" s="10" t="s">
        <v>2999</v>
      </c>
      <c r="AH398" s="10" t="s">
        <v>2998</v>
      </c>
      <c r="AI398" s="10" t="s">
        <v>2998</v>
      </c>
      <c r="DC398" s="10" t="s">
        <v>416</v>
      </c>
      <c r="DD398" s="10" t="s">
        <v>3035</v>
      </c>
      <c r="DE398" s="10" t="s">
        <v>3013</v>
      </c>
      <c r="DM398" s="10">
        <v>90465563</v>
      </c>
      <c r="DN398" s="10" t="s">
        <v>2818</v>
      </c>
      <c r="DO398" s="10" t="s">
        <v>3437</v>
      </c>
      <c r="DQ398" s="10">
        <v>397</v>
      </c>
    </row>
    <row r="399" spans="1:121" x14ac:dyDescent="0.3">
      <c r="A399" s="10" t="s">
        <v>3438</v>
      </c>
      <c r="B399" s="10" t="s">
        <v>3439</v>
      </c>
      <c r="C399" s="10" t="s">
        <v>2250</v>
      </c>
      <c r="D399" s="10" t="s">
        <v>3346</v>
      </c>
      <c r="E399" s="10" t="s">
        <v>2401</v>
      </c>
      <c r="G399" s="10" t="s">
        <v>2250</v>
      </c>
      <c r="H399" s="10" t="s">
        <v>2404</v>
      </c>
      <c r="I399" s="10" t="s">
        <v>2528</v>
      </c>
      <c r="J399" s="10" t="s">
        <v>2528</v>
      </c>
      <c r="K399" s="10" t="s">
        <v>2528</v>
      </c>
      <c r="M399" s="10" t="s">
        <v>133</v>
      </c>
      <c r="N399" s="10" t="s">
        <v>2998</v>
      </c>
      <c r="O399" s="10" t="s">
        <v>2998</v>
      </c>
      <c r="P399" s="10" t="s">
        <v>2998</v>
      </c>
      <c r="Q399" s="10" t="s">
        <v>2998</v>
      </c>
      <c r="R399" s="10" t="s">
        <v>2998</v>
      </c>
      <c r="S399" s="10" t="s">
        <v>2998</v>
      </c>
      <c r="T399" s="10" t="s">
        <v>2998</v>
      </c>
      <c r="U399" s="10" t="s">
        <v>2998</v>
      </c>
      <c r="V399" s="10" t="s">
        <v>2998</v>
      </c>
      <c r="W399" s="10" t="s">
        <v>2998</v>
      </c>
      <c r="X399" s="10" t="s">
        <v>2998</v>
      </c>
      <c r="Y399" s="10" t="s">
        <v>2998</v>
      </c>
      <c r="Z399" s="10" t="s">
        <v>2998</v>
      </c>
      <c r="AA399" s="10" t="s">
        <v>2998</v>
      </c>
      <c r="AB399" s="10" t="s">
        <v>2998</v>
      </c>
      <c r="AC399" s="10" t="s">
        <v>2998</v>
      </c>
      <c r="AD399" s="10" t="s">
        <v>2998</v>
      </c>
      <c r="AE399" s="10" t="s">
        <v>2998</v>
      </c>
      <c r="AF399" s="10" t="s">
        <v>2998</v>
      </c>
      <c r="AG399" s="10" t="s">
        <v>2999</v>
      </c>
      <c r="AH399" s="10" t="s">
        <v>2998</v>
      </c>
      <c r="AI399" s="10" t="s">
        <v>2998</v>
      </c>
      <c r="DC399" s="10" t="s">
        <v>416</v>
      </c>
      <c r="DD399" s="10" t="s">
        <v>3035</v>
      </c>
      <c r="DE399" s="10" t="s">
        <v>3013</v>
      </c>
      <c r="DM399" s="10">
        <v>90465565</v>
      </c>
      <c r="DN399" s="10" t="s">
        <v>2819</v>
      </c>
      <c r="DO399" s="10" t="s">
        <v>3440</v>
      </c>
      <c r="DQ399" s="10">
        <v>398</v>
      </c>
    </row>
    <row r="400" spans="1:121" x14ac:dyDescent="0.3">
      <c r="A400" s="10" t="s">
        <v>3441</v>
      </c>
      <c r="B400" s="10" t="s">
        <v>3442</v>
      </c>
      <c r="C400" s="10" t="s">
        <v>2250</v>
      </c>
      <c r="D400" s="10" t="s">
        <v>3346</v>
      </c>
      <c r="E400" s="10" t="s">
        <v>2401</v>
      </c>
      <c r="G400" s="10" t="s">
        <v>2250</v>
      </c>
      <c r="H400" s="10" t="s">
        <v>2404</v>
      </c>
      <c r="I400" s="10" t="s">
        <v>2528</v>
      </c>
      <c r="J400" s="10" t="s">
        <v>2528</v>
      </c>
      <c r="K400" s="10" t="s">
        <v>2528</v>
      </c>
      <c r="M400" s="10" t="s">
        <v>133</v>
      </c>
      <c r="N400" s="10" t="s">
        <v>2998</v>
      </c>
      <c r="O400" s="10" t="s">
        <v>2998</v>
      </c>
      <c r="P400" s="10" t="s">
        <v>2998</v>
      </c>
      <c r="Q400" s="10" t="s">
        <v>2998</v>
      </c>
      <c r="R400" s="10" t="s">
        <v>2998</v>
      </c>
      <c r="S400" s="10" t="s">
        <v>2998</v>
      </c>
      <c r="T400" s="10" t="s">
        <v>2998</v>
      </c>
      <c r="U400" s="10" t="s">
        <v>2998</v>
      </c>
      <c r="V400" s="10" t="s">
        <v>2998</v>
      </c>
      <c r="W400" s="10" t="s">
        <v>2998</v>
      </c>
      <c r="X400" s="10" t="s">
        <v>2998</v>
      </c>
      <c r="Y400" s="10" t="s">
        <v>2998</v>
      </c>
      <c r="Z400" s="10" t="s">
        <v>2998</v>
      </c>
      <c r="AA400" s="10" t="s">
        <v>2998</v>
      </c>
      <c r="AB400" s="10" t="s">
        <v>2998</v>
      </c>
      <c r="AC400" s="10" t="s">
        <v>2998</v>
      </c>
      <c r="AD400" s="10" t="s">
        <v>2998</v>
      </c>
      <c r="AE400" s="10" t="s">
        <v>2998</v>
      </c>
      <c r="AF400" s="10" t="s">
        <v>2998</v>
      </c>
      <c r="AG400" s="10" t="s">
        <v>2999</v>
      </c>
      <c r="AH400" s="10" t="s">
        <v>2998</v>
      </c>
      <c r="AI400" s="10" t="s">
        <v>2998</v>
      </c>
      <c r="DC400" s="10" t="s">
        <v>416</v>
      </c>
      <c r="DD400" s="10" t="s">
        <v>3035</v>
      </c>
      <c r="DE400" s="10" t="s">
        <v>3013</v>
      </c>
      <c r="DM400" s="10">
        <v>90465566</v>
      </c>
      <c r="DN400" s="10" t="s">
        <v>2820</v>
      </c>
      <c r="DO400" s="10" t="s">
        <v>3443</v>
      </c>
      <c r="DQ400" s="10">
        <v>399</v>
      </c>
    </row>
    <row r="401" spans="1:121" x14ac:dyDescent="0.3">
      <c r="A401" s="10" t="s">
        <v>3444</v>
      </c>
      <c r="B401" s="10" t="s">
        <v>3445</v>
      </c>
      <c r="C401" s="10" t="s">
        <v>2250</v>
      </c>
      <c r="D401" s="10" t="s">
        <v>3346</v>
      </c>
      <c r="E401" s="10" t="s">
        <v>2401</v>
      </c>
      <c r="G401" s="10" t="s">
        <v>2250</v>
      </c>
      <c r="H401" s="10" t="s">
        <v>2404</v>
      </c>
      <c r="I401" s="10" t="s">
        <v>2528</v>
      </c>
      <c r="J401" s="10" t="s">
        <v>2528</v>
      </c>
      <c r="K401" s="10" t="s">
        <v>2528</v>
      </c>
      <c r="M401" s="10" t="s">
        <v>133</v>
      </c>
      <c r="N401" s="10" t="s">
        <v>2998</v>
      </c>
      <c r="O401" s="10" t="s">
        <v>2998</v>
      </c>
      <c r="P401" s="10" t="s">
        <v>2998</v>
      </c>
      <c r="Q401" s="10" t="s">
        <v>2998</v>
      </c>
      <c r="R401" s="10" t="s">
        <v>2998</v>
      </c>
      <c r="S401" s="10" t="s">
        <v>2998</v>
      </c>
      <c r="T401" s="10" t="s">
        <v>2998</v>
      </c>
      <c r="U401" s="10" t="s">
        <v>2998</v>
      </c>
      <c r="V401" s="10" t="s">
        <v>2998</v>
      </c>
      <c r="W401" s="10" t="s">
        <v>2998</v>
      </c>
      <c r="X401" s="10" t="s">
        <v>2998</v>
      </c>
      <c r="Y401" s="10" t="s">
        <v>2998</v>
      </c>
      <c r="Z401" s="10" t="s">
        <v>2998</v>
      </c>
      <c r="AA401" s="10" t="s">
        <v>2998</v>
      </c>
      <c r="AB401" s="10" t="s">
        <v>2998</v>
      </c>
      <c r="AC401" s="10" t="s">
        <v>2998</v>
      </c>
      <c r="AD401" s="10" t="s">
        <v>2998</v>
      </c>
      <c r="AE401" s="10" t="s">
        <v>2998</v>
      </c>
      <c r="AF401" s="10" t="s">
        <v>2998</v>
      </c>
      <c r="AG401" s="10" t="s">
        <v>2999</v>
      </c>
      <c r="AH401" s="10" t="s">
        <v>2998</v>
      </c>
      <c r="AI401" s="10" t="s">
        <v>2998</v>
      </c>
      <c r="DC401" s="10" t="s">
        <v>416</v>
      </c>
      <c r="DD401" s="10" t="s">
        <v>3035</v>
      </c>
      <c r="DE401" s="10" t="s">
        <v>3013</v>
      </c>
      <c r="DM401" s="10">
        <v>90465567</v>
      </c>
      <c r="DN401" s="10" t="s">
        <v>2821</v>
      </c>
      <c r="DO401" s="10" t="s">
        <v>3446</v>
      </c>
      <c r="DQ401" s="10">
        <v>400</v>
      </c>
    </row>
    <row r="402" spans="1:121" x14ac:dyDescent="0.3">
      <c r="A402" s="10" t="s">
        <v>3447</v>
      </c>
      <c r="B402" s="10" t="s">
        <v>3448</v>
      </c>
      <c r="C402" s="10" t="s">
        <v>2250</v>
      </c>
      <c r="D402" s="10" t="s">
        <v>3346</v>
      </c>
      <c r="E402" s="10" t="s">
        <v>2401</v>
      </c>
      <c r="G402" s="10" t="s">
        <v>2250</v>
      </c>
      <c r="H402" s="10" t="s">
        <v>2404</v>
      </c>
      <c r="I402" s="10" t="s">
        <v>2528</v>
      </c>
      <c r="J402" s="10" t="s">
        <v>2528</v>
      </c>
      <c r="K402" s="10" t="s">
        <v>2528</v>
      </c>
      <c r="M402" s="10" t="s">
        <v>123</v>
      </c>
      <c r="N402" s="10" t="s">
        <v>2998</v>
      </c>
      <c r="O402" s="10" t="s">
        <v>2998</v>
      </c>
      <c r="P402" s="10" t="s">
        <v>2998</v>
      </c>
      <c r="Q402" s="10" t="s">
        <v>2998</v>
      </c>
      <c r="R402" s="10" t="s">
        <v>2999</v>
      </c>
      <c r="S402" s="10" t="s">
        <v>2998</v>
      </c>
      <c r="T402" s="10" t="s">
        <v>2998</v>
      </c>
      <c r="U402" s="10" t="s">
        <v>2998</v>
      </c>
      <c r="V402" s="10" t="s">
        <v>2998</v>
      </c>
      <c r="W402" s="10" t="s">
        <v>2998</v>
      </c>
      <c r="X402" s="10" t="s">
        <v>2998</v>
      </c>
      <c r="Y402" s="10" t="s">
        <v>2998</v>
      </c>
      <c r="Z402" s="10" t="s">
        <v>2998</v>
      </c>
      <c r="AA402" s="10" t="s">
        <v>2998</v>
      </c>
      <c r="AB402" s="10" t="s">
        <v>2998</v>
      </c>
      <c r="AC402" s="10" t="s">
        <v>2998</v>
      </c>
      <c r="AD402" s="10" t="s">
        <v>2998</v>
      </c>
      <c r="AE402" s="10" t="s">
        <v>2998</v>
      </c>
      <c r="AF402" s="10" t="s">
        <v>2998</v>
      </c>
      <c r="AG402" s="10" t="s">
        <v>2998</v>
      </c>
      <c r="AH402" s="10" t="s">
        <v>2998</v>
      </c>
      <c r="AI402" s="10" t="s">
        <v>2998</v>
      </c>
      <c r="AV402" s="10" t="s">
        <v>106</v>
      </c>
      <c r="AX402" s="10" t="s">
        <v>3024</v>
      </c>
      <c r="DM402" s="10">
        <v>90465570</v>
      </c>
      <c r="DN402" s="10" t="s">
        <v>3449</v>
      </c>
      <c r="DO402" s="10" t="s">
        <v>3450</v>
      </c>
      <c r="DQ402" s="10">
        <v>401</v>
      </c>
    </row>
    <row r="403" spans="1:121" x14ac:dyDescent="0.3">
      <c r="A403" s="10" t="s">
        <v>3451</v>
      </c>
      <c r="B403" s="10" t="s">
        <v>3452</v>
      </c>
      <c r="C403" s="10" t="s">
        <v>2250</v>
      </c>
      <c r="D403" s="10" t="s">
        <v>3346</v>
      </c>
      <c r="E403" s="10" t="s">
        <v>2401</v>
      </c>
      <c r="G403" s="10" t="s">
        <v>2250</v>
      </c>
      <c r="H403" s="10" t="s">
        <v>2404</v>
      </c>
      <c r="I403" s="10" t="s">
        <v>2528</v>
      </c>
      <c r="J403" s="10" t="s">
        <v>2528</v>
      </c>
      <c r="K403" s="10" t="s">
        <v>2528</v>
      </c>
      <c r="M403" s="10" t="s">
        <v>123</v>
      </c>
      <c r="N403" s="10" t="s">
        <v>2998</v>
      </c>
      <c r="O403" s="10" t="s">
        <v>2998</v>
      </c>
      <c r="P403" s="10" t="s">
        <v>2998</v>
      </c>
      <c r="Q403" s="10" t="s">
        <v>2998</v>
      </c>
      <c r="R403" s="10" t="s">
        <v>2999</v>
      </c>
      <c r="S403" s="10" t="s">
        <v>2998</v>
      </c>
      <c r="T403" s="10" t="s">
        <v>2998</v>
      </c>
      <c r="U403" s="10" t="s">
        <v>2998</v>
      </c>
      <c r="V403" s="10" t="s">
        <v>2998</v>
      </c>
      <c r="W403" s="10" t="s">
        <v>2998</v>
      </c>
      <c r="X403" s="10" t="s">
        <v>2998</v>
      </c>
      <c r="Y403" s="10" t="s">
        <v>2998</v>
      </c>
      <c r="Z403" s="10" t="s">
        <v>2998</v>
      </c>
      <c r="AA403" s="10" t="s">
        <v>2998</v>
      </c>
      <c r="AB403" s="10" t="s">
        <v>2998</v>
      </c>
      <c r="AC403" s="10" t="s">
        <v>2998</v>
      </c>
      <c r="AD403" s="10" t="s">
        <v>2998</v>
      </c>
      <c r="AE403" s="10" t="s">
        <v>2998</v>
      </c>
      <c r="AF403" s="10" t="s">
        <v>2998</v>
      </c>
      <c r="AG403" s="10" t="s">
        <v>2998</v>
      </c>
      <c r="AH403" s="10" t="s">
        <v>2998</v>
      </c>
      <c r="AI403" s="10" t="s">
        <v>2998</v>
      </c>
      <c r="AV403" s="10" t="s">
        <v>106</v>
      </c>
      <c r="AX403" s="10" t="s">
        <v>3024</v>
      </c>
      <c r="DM403" s="10">
        <v>90465571</v>
      </c>
      <c r="DN403" s="10" t="s">
        <v>3453</v>
      </c>
      <c r="DO403" s="10" t="s">
        <v>3454</v>
      </c>
      <c r="DQ403" s="10">
        <v>402</v>
      </c>
    </row>
    <row r="404" spans="1:121" x14ac:dyDescent="0.3">
      <c r="A404" s="10" t="s">
        <v>3455</v>
      </c>
      <c r="B404" s="10" t="s">
        <v>3456</v>
      </c>
      <c r="C404" s="10" t="s">
        <v>2250</v>
      </c>
      <c r="D404" s="10" t="s">
        <v>3346</v>
      </c>
      <c r="E404" s="10" t="s">
        <v>2401</v>
      </c>
      <c r="G404" s="10" t="s">
        <v>2250</v>
      </c>
      <c r="H404" s="10" t="s">
        <v>2404</v>
      </c>
      <c r="I404" s="10" t="s">
        <v>2528</v>
      </c>
      <c r="J404" s="10" t="s">
        <v>2528</v>
      </c>
      <c r="K404" s="10" t="s">
        <v>2528</v>
      </c>
      <c r="M404" s="10" t="s">
        <v>123</v>
      </c>
      <c r="N404" s="10" t="s">
        <v>2998</v>
      </c>
      <c r="O404" s="10" t="s">
        <v>2998</v>
      </c>
      <c r="P404" s="10" t="s">
        <v>2998</v>
      </c>
      <c r="Q404" s="10" t="s">
        <v>2998</v>
      </c>
      <c r="R404" s="10" t="s">
        <v>2999</v>
      </c>
      <c r="S404" s="10" t="s">
        <v>2998</v>
      </c>
      <c r="T404" s="10" t="s">
        <v>2998</v>
      </c>
      <c r="U404" s="10" t="s">
        <v>2998</v>
      </c>
      <c r="V404" s="10" t="s">
        <v>2998</v>
      </c>
      <c r="W404" s="10" t="s">
        <v>2998</v>
      </c>
      <c r="X404" s="10" t="s">
        <v>2998</v>
      </c>
      <c r="Y404" s="10" t="s">
        <v>2998</v>
      </c>
      <c r="Z404" s="10" t="s">
        <v>2998</v>
      </c>
      <c r="AA404" s="10" t="s">
        <v>2998</v>
      </c>
      <c r="AB404" s="10" t="s">
        <v>2998</v>
      </c>
      <c r="AC404" s="10" t="s">
        <v>2998</v>
      </c>
      <c r="AD404" s="10" t="s">
        <v>2998</v>
      </c>
      <c r="AE404" s="10" t="s">
        <v>2998</v>
      </c>
      <c r="AF404" s="10" t="s">
        <v>2998</v>
      </c>
      <c r="AG404" s="10" t="s">
        <v>2998</v>
      </c>
      <c r="AH404" s="10" t="s">
        <v>2998</v>
      </c>
      <c r="AI404" s="10" t="s">
        <v>2998</v>
      </c>
      <c r="AV404" s="10" t="s">
        <v>106</v>
      </c>
      <c r="AX404" s="10" t="s">
        <v>3012</v>
      </c>
      <c r="DM404" s="10">
        <v>90465574</v>
      </c>
      <c r="DN404" s="10" t="s">
        <v>3457</v>
      </c>
      <c r="DO404" s="10" t="s">
        <v>3458</v>
      </c>
      <c r="DQ404" s="10">
        <v>403</v>
      </c>
    </row>
    <row r="405" spans="1:121" x14ac:dyDescent="0.3">
      <c r="A405" s="10" t="s">
        <v>3459</v>
      </c>
      <c r="B405" s="10" t="s">
        <v>3460</v>
      </c>
      <c r="C405" s="10" t="s">
        <v>2250</v>
      </c>
      <c r="D405" s="10" t="s">
        <v>3346</v>
      </c>
      <c r="E405" s="10" t="s">
        <v>2401</v>
      </c>
      <c r="G405" s="10" t="s">
        <v>2250</v>
      </c>
      <c r="H405" s="10" t="s">
        <v>2404</v>
      </c>
      <c r="I405" s="10" t="s">
        <v>2528</v>
      </c>
      <c r="J405" s="10" t="s">
        <v>2528</v>
      </c>
      <c r="K405" s="10" t="s">
        <v>2528</v>
      </c>
      <c r="M405" s="10" t="s">
        <v>136</v>
      </c>
      <c r="N405" s="10" t="s">
        <v>2998</v>
      </c>
      <c r="O405" s="10" t="s">
        <v>2998</v>
      </c>
      <c r="P405" s="10" t="s">
        <v>2998</v>
      </c>
      <c r="Q405" s="10" t="s">
        <v>2998</v>
      </c>
      <c r="R405" s="10" t="s">
        <v>2998</v>
      </c>
      <c r="S405" s="10" t="s">
        <v>2998</v>
      </c>
      <c r="T405" s="10" t="s">
        <v>2998</v>
      </c>
      <c r="U405" s="10" t="s">
        <v>2999</v>
      </c>
      <c r="V405" s="10" t="s">
        <v>2998</v>
      </c>
      <c r="W405" s="10" t="s">
        <v>2998</v>
      </c>
      <c r="X405" s="10" t="s">
        <v>2998</v>
      </c>
      <c r="Y405" s="10" t="s">
        <v>2998</v>
      </c>
      <c r="Z405" s="10" t="s">
        <v>2998</v>
      </c>
      <c r="AA405" s="10" t="s">
        <v>2998</v>
      </c>
      <c r="AB405" s="10" t="s">
        <v>2998</v>
      </c>
      <c r="AC405" s="10" t="s">
        <v>2998</v>
      </c>
      <c r="AD405" s="10" t="s">
        <v>2998</v>
      </c>
      <c r="AE405" s="10" t="s">
        <v>2998</v>
      </c>
      <c r="AF405" s="10" t="s">
        <v>2998</v>
      </c>
      <c r="AG405" s="10" t="s">
        <v>2998</v>
      </c>
      <c r="AH405" s="10" t="s">
        <v>2998</v>
      </c>
      <c r="AI405" s="10" t="s">
        <v>2998</v>
      </c>
      <c r="BE405" s="10" t="s">
        <v>106</v>
      </c>
      <c r="BG405" s="10" t="s">
        <v>3032</v>
      </c>
      <c r="DM405" s="10">
        <v>90465576</v>
      </c>
      <c r="DN405" s="10" t="s">
        <v>3461</v>
      </c>
      <c r="DO405" s="10" t="s">
        <v>3462</v>
      </c>
      <c r="DQ405" s="10">
        <v>404</v>
      </c>
    </row>
    <row r="406" spans="1:121" x14ac:dyDescent="0.3">
      <c r="A406" s="10" t="s">
        <v>3463</v>
      </c>
      <c r="B406" s="10" t="s">
        <v>3464</v>
      </c>
      <c r="C406" s="10" t="s">
        <v>2250</v>
      </c>
      <c r="D406" s="10" t="s">
        <v>3346</v>
      </c>
      <c r="E406" s="10" t="s">
        <v>2401</v>
      </c>
      <c r="G406" s="10" t="s">
        <v>2250</v>
      </c>
      <c r="H406" s="10" t="s">
        <v>2404</v>
      </c>
      <c r="I406" s="10" t="s">
        <v>2528</v>
      </c>
      <c r="J406" s="10" t="s">
        <v>2528</v>
      </c>
      <c r="K406" s="10" t="s">
        <v>2528</v>
      </c>
      <c r="M406" s="10" t="s">
        <v>136</v>
      </c>
      <c r="N406" s="10" t="s">
        <v>2998</v>
      </c>
      <c r="O406" s="10" t="s">
        <v>2998</v>
      </c>
      <c r="P406" s="10" t="s">
        <v>2998</v>
      </c>
      <c r="Q406" s="10" t="s">
        <v>2998</v>
      </c>
      <c r="R406" s="10" t="s">
        <v>2998</v>
      </c>
      <c r="S406" s="10" t="s">
        <v>2998</v>
      </c>
      <c r="T406" s="10" t="s">
        <v>2998</v>
      </c>
      <c r="U406" s="10" t="s">
        <v>2999</v>
      </c>
      <c r="V406" s="10" t="s">
        <v>2998</v>
      </c>
      <c r="W406" s="10" t="s">
        <v>2998</v>
      </c>
      <c r="X406" s="10" t="s">
        <v>2998</v>
      </c>
      <c r="Y406" s="10" t="s">
        <v>2998</v>
      </c>
      <c r="Z406" s="10" t="s">
        <v>2998</v>
      </c>
      <c r="AA406" s="10" t="s">
        <v>2998</v>
      </c>
      <c r="AB406" s="10" t="s">
        <v>2998</v>
      </c>
      <c r="AC406" s="10" t="s">
        <v>2998</v>
      </c>
      <c r="AD406" s="10" t="s">
        <v>2998</v>
      </c>
      <c r="AE406" s="10" t="s">
        <v>2998</v>
      </c>
      <c r="AF406" s="10" t="s">
        <v>2998</v>
      </c>
      <c r="AG406" s="10" t="s">
        <v>2998</v>
      </c>
      <c r="AH406" s="10" t="s">
        <v>2998</v>
      </c>
      <c r="AI406" s="10" t="s">
        <v>2998</v>
      </c>
      <c r="BE406" s="10" t="s">
        <v>106</v>
      </c>
      <c r="BG406" s="10" t="s">
        <v>3032</v>
      </c>
      <c r="DM406" s="10">
        <v>90465577</v>
      </c>
      <c r="DN406" s="10" t="s">
        <v>3465</v>
      </c>
      <c r="DO406" s="10" t="s">
        <v>3466</v>
      </c>
      <c r="DQ406" s="10">
        <v>405</v>
      </c>
    </row>
    <row r="407" spans="1:121" x14ac:dyDescent="0.3">
      <c r="A407" s="10" t="s">
        <v>3467</v>
      </c>
      <c r="B407" s="10" t="s">
        <v>3468</v>
      </c>
      <c r="C407" s="10" t="s">
        <v>2250</v>
      </c>
      <c r="D407" s="10" t="s">
        <v>3143</v>
      </c>
      <c r="E407" s="10" t="s">
        <v>2401</v>
      </c>
      <c r="G407" s="10" t="s">
        <v>2250</v>
      </c>
      <c r="H407" s="10" t="s">
        <v>2404</v>
      </c>
      <c r="I407" s="10" t="s">
        <v>2528</v>
      </c>
      <c r="J407" s="10" t="s">
        <v>2528</v>
      </c>
      <c r="K407" s="10" t="s">
        <v>115</v>
      </c>
      <c r="M407" s="10" t="s">
        <v>111</v>
      </c>
      <c r="N407" s="10" t="s">
        <v>2998</v>
      </c>
      <c r="O407" s="10" t="s">
        <v>2998</v>
      </c>
      <c r="P407" s="10" t="s">
        <v>2998</v>
      </c>
      <c r="Q407" s="10" t="s">
        <v>2998</v>
      </c>
      <c r="R407" s="10" t="s">
        <v>2998</v>
      </c>
      <c r="S407" s="10" t="s">
        <v>2998</v>
      </c>
      <c r="T407" s="10" t="s">
        <v>2998</v>
      </c>
      <c r="U407" s="10" t="s">
        <v>2998</v>
      </c>
      <c r="V407" s="10" t="s">
        <v>2998</v>
      </c>
      <c r="W407" s="10" t="s">
        <v>2998</v>
      </c>
      <c r="X407" s="10" t="s">
        <v>2998</v>
      </c>
      <c r="Y407" s="10" t="s">
        <v>2998</v>
      </c>
      <c r="Z407" s="10" t="s">
        <v>2998</v>
      </c>
      <c r="AA407" s="10" t="s">
        <v>2998</v>
      </c>
      <c r="AB407" s="10" t="s">
        <v>2998</v>
      </c>
      <c r="AC407" s="10" t="s">
        <v>2999</v>
      </c>
      <c r="AD407" s="10" t="s">
        <v>2998</v>
      </c>
      <c r="AE407" s="10" t="s">
        <v>2998</v>
      </c>
      <c r="AF407" s="10" t="s">
        <v>2998</v>
      </c>
      <c r="AG407" s="10" t="s">
        <v>2998</v>
      </c>
      <c r="AH407" s="10" t="s">
        <v>2998</v>
      </c>
      <c r="AI407" s="10" t="s">
        <v>2998</v>
      </c>
      <c r="BW407" s="10" t="s">
        <v>416</v>
      </c>
      <c r="BX407" s="10" t="s">
        <v>3007</v>
      </c>
      <c r="BY407" s="10" t="s">
        <v>3024</v>
      </c>
      <c r="DL407" s="10" t="s">
        <v>3469</v>
      </c>
      <c r="DM407" s="10">
        <v>90465665</v>
      </c>
      <c r="DN407" s="10" t="s">
        <v>2793</v>
      </c>
      <c r="DO407" s="10" t="s">
        <v>3470</v>
      </c>
      <c r="DQ407" s="10">
        <v>406</v>
      </c>
    </row>
    <row r="408" spans="1:121" x14ac:dyDescent="0.3">
      <c r="A408" s="10" t="s">
        <v>3471</v>
      </c>
      <c r="B408" s="10" t="s">
        <v>3472</v>
      </c>
      <c r="C408" s="10" t="s">
        <v>2250</v>
      </c>
      <c r="D408" s="10" t="s">
        <v>3143</v>
      </c>
      <c r="E408" s="10" t="s">
        <v>2401</v>
      </c>
      <c r="G408" s="10" t="s">
        <v>2250</v>
      </c>
      <c r="H408" s="10" t="s">
        <v>2404</v>
      </c>
      <c r="I408" s="10" t="s">
        <v>2528</v>
      </c>
      <c r="J408" s="10" t="s">
        <v>2528</v>
      </c>
      <c r="K408" s="10" t="s">
        <v>115</v>
      </c>
      <c r="M408" s="10" t="s">
        <v>111</v>
      </c>
      <c r="N408" s="10" t="s">
        <v>2998</v>
      </c>
      <c r="O408" s="10" t="s">
        <v>2998</v>
      </c>
      <c r="P408" s="10" t="s">
        <v>2998</v>
      </c>
      <c r="Q408" s="10" t="s">
        <v>2998</v>
      </c>
      <c r="R408" s="10" t="s">
        <v>2998</v>
      </c>
      <c r="S408" s="10" t="s">
        <v>2998</v>
      </c>
      <c r="T408" s="10" t="s">
        <v>2998</v>
      </c>
      <c r="U408" s="10" t="s">
        <v>2998</v>
      </c>
      <c r="V408" s="10" t="s">
        <v>2998</v>
      </c>
      <c r="W408" s="10" t="s">
        <v>2998</v>
      </c>
      <c r="X408" s="10" t="s">
        <v>2998</v>
      </c>
      <c r="Y408" s="10" t="s">
        <v>2998</v>
      </c>
      <c r="Z408" s="10" t="s">
        <v>2998</v>
      </c>
      <c r="AA408" s="10" t="s">
        <v>2998</v>
      </c>
      <c r="AB408" s="10" t="s">
        <v>2998</v>
      </c>
      <c r="AC408" s="10" t="s">
        <v>2999</v>
      </c>
      <c r="AD408" s="10" t="s">
        <v>2998</v>
      </c>
      <c r="AE408" s="10" t="s">
        <v>2998</v>
      </c>
      <c r="AF408" s="10" t="s">
        <v>2998</v>
      </c>
      <c r="AG408" s="10" t="s">
        <v>2998</v>
      </c>
      <c r="AH408" s="10" t="s">
        <v>2998</v>
      </c>
      <c r="AI408" s="10" t="s">
        <v>2998</v>
      </c>
      <c r="BW408" s="10" t="s">
        <v>416</v>
      </c>
      <c r="BX408" s="10" t="s">
        <v>3007</v>
      </c>
      <c r="BY408" s="10" t="s">
        <v>3024</v>
      </c>
      <c r="DL408" s="10" t="s">
        <v>107</v>
      </c>
      <c r="DM408" s="10">
        <v>90465666</v>
      </c>
      <c r="DN408" s="10" t="s">
        <v>2794</v>
      </c>
      <c r="DO408" s="10" t="s">
        <v>3473</v>
      </c>
      <c r="DQ408" s="10">
        <v>407</v>
      </c>
    </row>
    <row r="409" spans="1:121" x14ac:dyDescent="0.3">
      <c r="A409" s="10" t="s">
        <v>3474</v>
      </c>
      <c r="B409" s="10" t="s">
        <v>3475</v>
      </c>
      <c r="C409" s="10" t="s">
        <v>2250</v>
      </c>
      <c r="D409" s="10" t="s">
        <v>3143</v>
      </c>
      <c r="E409" s="10" t="s">
        <v>2401</v>
      </c>
      <c r="G409" s="10" t="s">
        <v>2250</v>
      </c>
      <c r="H409" s="10" t="s">
        <v>2404</v>
      </c>
      <c r="I409" s="10" t="s">
        <v>2528</v>
      </c>
      <c r="J409" s="10" t="s">
        <v>2528</v>
      </c>
      <c r="K409" s="10" t="s">
        <v>115</v>
      </c>
      <c r="M409" s="10" t="s">
        <v>111</v>
      </c>
      <c r="N409" s="10" t="s">
        <v>2998</v>
      </c>
      <c r="O409" s="10" t="s">
        <v>2998</v>
      </c>
      <c r="P409" s="10" t="s">
        <v>2998</v>
      </c>
      <c r="Q409" s="10" t="s">
        <v>2998</v>
      </c>
      <c r="R409" s="10" t="s">
        <v>2998</v>
      </c>
      <c r="S409" s="10" t="s">
        <v>2998</v>
      </c>
      <c r="T409" s="10" t="s">
        <v>2998</v>
      </c>
      <c r="U409" s="10" t="s">
        <v>2998</v>
      </c>
      <c r="V409" s="10" t="s">
        <v>2998</v>
      </c>
      <c r="W409" s="10" t="s">
        <v>2998</v>
      </c>
      <c r="X409" s="10" t="s">
        <v>2998</v>
      </c>
      <c r="Y409" s="10" t="s">
        <v>2998</v>
      </c>
      <c r="Z409" s="10" t="s">
        <v>2998</v>
      </c>
      <c r="AA409" s="10" t="s">
        <v>2998</v>
      </c>
      <c r="AB409" s="10" t="s">
        <v>2998</v>
      </c>
      <c r="AC409" s="10" t="s">
        <v>2999</v>
      </c>
      <c r="AD409" s="10" t="s">
        <v>2998</v>
      </c>
      <c r="AE409" s="10" t="s">
        <v>2998</v>
      </c>
      <c r="AF409" s="10" t="s">
        <v>2998</v>
      </c>
      <c r="AG409" s="10" t="s">
        <v>2998</v>
      </c>
      <c r="AH409" s="10" t="s">
        <v>2998</v>
      </c>
      <c r="AI409" s="10" t="s">
        <v>2998</v>
      </c>
      <c r="BW409" s="10" t="s">
        <v>416</v>
      </c>
      <c r="BX409" s="10" t="s">
        <v>3007</v>
      </c>
      <c r="BY409" s="10" t="s">
        <v>3024</v>
      </c>
      <c r="DL409" s="10" t="s">
        <v>107</v>
      </c>
      <c r="DM409" s="10">
        <v>90465668</v>
      </c>
      <c r="DN409" s="10" t="s">
        <v>2795</v>
      </c>
      <c r="DO409" s="10" t="s">
        <v>3476</v>
      </c>
      <c r="DQ409" s="10">
        <v>408</v>
      </c>
    </row>
    <row r="410" spans="1:121" x14ac:dyDescent="0.3">
      <c r="A410" s="10" t="s">
        <v>3477</v>
      </c>
      <c r="B410" s="10" t="s">
        <v>3478</v>
      </c>
      <c r="C410" s="10" t="s">
        <v>2250</v>
      </c>
      <c r="D410" s="10" t="s">
        <v>3143</v>
      </c>
      <c r="E410" s="10" t="s">
        <v>2401</v>
      </c>
      <c r="G410" s="10" t="s">
        <v>2250</v>
      </c>
      <c r="H410" s="10" t="s">
        <v>2404</v>
      </c>
      <c r="I410" s="10" t="s">
        <v>2528</v>
      </c>
      <c r="J410" s="10" t="s">
        <v>2528</v>
      </c>
      <c r="K410" s="10" t="s">
        <v>115</v>
      </c>
      <c r="M410" s="10" t="s">
        <v>111</v>
      </c>
      <c r="N410" s="10" t="s">
        <v>2998</v>
      </c>
      <c r="O410" s="10" t="s">
        <v>2998</v>
      </c>
      <c r="P410" s="10" t="s">
        <v>2998</v>
      </c>
      <c r="Q410" s="10" t="s">
        <v>2998</v>
      </c>
      <c r="R410" s="10" t="s">
        <v>2998</v>
      </c>
      <c r="S410" s="10" t="s">
        <v>2998</v>
      </c>
      <c r="T410" s="10" t="s">
        <v>2998</v>
      </c>
      <c r="U410" s="10" t="s">
        <v>2998</v>
      </c>
      <c r="V410" s="10" t="s">
        <v>2998</v>
      </c>
      <c r="W410" s="10" t="s">
        <v>2998</v>
      </c>
      <c r="X410" s="10" t="s">
        <v>2998</v>
      </c>
      <c r="Y410" s="10" t="s">
        <v>2998</v>
      </c>
      <c r="Z410" s="10" t="s">
        <v>2998</v>
      </c>
      <c r="AA410" s="10" t="s">
        <v>2998</v>
      </c>
      <c r="AB410" s="10" t="s">
        <v>2998</v>
      </c>
      <c r="AC410" s="10" t="s">
        <v>2999</v>
      </c>
      <c r="AD410" s="10" t="s">
        <v>2998</v>
      </c>
      <c r="AE410" s="10" t="s">
        <v>2998</v>
      </c>
      <c r="AF410" s="10" t="s">
        <v>2998</v>
      </c>
      <c r="AG410" s="10" t="s">
        <v>2998</v>
      </c>
      <c r="AH410" s="10" t="s">
        <v>2998</v>
      </c>
      <c r="AI410" s="10" t="s">
        <v>2998</v>
      </c>
      <c r="BW410" s="10" t="s">
        <v>416</v>
      </c>
      <c r="BX410" s="10" t="s">
        <v>3007</v>
      </c>
      <c r="BY410" s="10" t="s">
        <v>3024</v>
      </c>
      <c r="DL410" s="10" t="s">
        <v>107</v>
      </c>
      <c r="DM410" s="10">
        <v>90465670</v>
      </c>
      <c r="DN410" s="10" t="s">
        <v>2796</v>
      </c>
      <c r="DO410" s="10" t="s">
        <v>3479</v>
      </c>
      <c r="DQ410" s="10">
        <v>409</v>
      </c>
    </row>
    <row r="411" spans="1:121" x14ac:dyDescent="0.3">
      <c r="A411" s="10" t="s">
        <v>3480</v>
      </c>
      <c r="B411" s="10" t="s">
        <v>3481</v>
      </c>
      <c r="C411" s="10" t="s">
        <v>2250</v>
      </c>
      <c r="D411" s="10" t="s">
        <v>3143</v>
      </c>
      <c r="E411" s="10" t="s">
        <v>2401</v>
      </c>
      <c r="G411" s="10" t="s">
        <v>2250</v>
      </c>
      <c r="H411" s="10" t="s">
        <v>2404</v>
      </c>
      <c r="I411" s="10" t="s">
        <v>2528</v>
      </c>
      <c r="J411" s="10" t="s">
        <v>2528</v>
      </c>
      <c r="K411" s="10" t="s">
        <v>115</v>
      </c>
      <c r="M411" s="10" t="s">
        <v>131</v>
      </c>
      <c r="N411" s="10" t="s">
        <v>2998</v>
      </c>
      <c r="O411" s="10" t="s">
        <v>2998</v>
      </c>
      <c r="P411" s="10" t="s">
        <v>2998</v>
      </c>
      <c r="Q411" s="10" t="s">
        <v>2998</v>
      </c>
      <c r="R411" s="10" t="s">
        <v>2998</v>
      </c>
      <c r="S411" s="10" t="s">
        <v>2998</v>
      </c>
      <c r="T411" s="10" t="s">
        <v>2998</v>
      </c>
      <c r="U411" s="10" t="s">
        <v>2998</v>
      </c>
      <c r="V411" s="10" t="s">
        <v>2999</v>
      </c>
      <c r="W411" s="10" t="s">
        <v>2998</v>
      </c>
      <c r="X411" s="10" t="s">
        <v>2998</v>
      </c>
      <c r="Y411" s="10" t="s">
        <v>2998</v>
      </c>
      <c r="Z411" s="10" t="s">
        <v>2998</v>
      </c>
      <c r="AA411" s="10" t="s">
        <v>2998</v>
      </c>
      <c r="AB411" s="10" t="s">
        <v>2998</v>
      </c>
      <c r="AC411" s="10" t="s">
        <v>2998</v>
      </c>
      <c r="AD411" s="10" t="s">
        <v>2998</v>
      </c>
      <c r="AE411" s="10" t="s">
        <v>2998</v>
      </c>
      <c r="AF411" s="10" t="s">
        <v>2998</v>
      </c>
      <c r="AG411" s="10" t="s">
        <v>2998</v>
      </c>
      <c r="AH411" s="10" t="s">
        <v>2998</v>
      </c>
      <c r="AI411" s="10" t="s">
        <v>2998</v>
      </c>
      <c r="BH411" s="10" t="s">
        <v>420</v>
      </c>
      <c r="BJ411" s="10" t="s">
        <v>3024</v>
      </c>
      <c r="BK411" s="10" t="s">
        <v>3015</v>
      </c>
      <c r="DL411" s="10" t="s">
        <v>107</v>
      </c>
      <c r="DM411" s="10">
        <v>90465672</v>
      </c>
      <c r="DN411" s="10" t="s">
        <v>2781</v>
      </c>
      <c r="DO411" s="10" t="s">
        <v>3479</v>
      </c>
      <c r="DQ411" s="10">
        <v>410</v>
      </c>
    </row>
    <row r="412" spans="1:121" x14ac:dyDescent="0.3">
      <c r="A412" s="10" t="s">
        <v>3482</v>
      </c>
      <c r="B412" s="10" t="s">
        <v>3483</v>
      </c>
      <c r="C412" s="10" t="s">
        <v>2250</v>
      </c>
      <c r="D412" s="10" t="s">
        <v>3143</v>
      </c>
      <c r="E412" s="10" t="s">
        <v>2401</v>
      </c>
      <c r="G412" s="10" t="s">
        <v>2250</v>
      </c>
      <c r="H412" s="10" t="s">
        <v>2404</v>
      </c>
      <c r="I412" s="10" t="s">
        <v>2528</v>
      </c>
      <c r="J412" s="10" t="s">
        <v>2528</v>
      </c>
      <c r="K412" s="10" t="s">
        <v>115</v>
      </c>
      <c r="M412" s="10" t="s">
        <v>131</v>
      </c>
      <c r="N412" s="10" t="s">
        <v>2998</v>
      </c>
      <c r="O412" s="10" t="s">
        <v>2998</v>
      </c>
      <c r="P412" s="10" t="s">
        <v>2998</v>
      </c>
      <c r="Q412" s="10" t="s">
        <v>2998</v>
      </c>
      <c r="R412" s="10" t="s">
        <v>2998</v>
      </c>
      <c r="S412" s="10" t="s">
        <v>2998</v>
      </c>
      <c r="T412" s="10" t="s">
        <v>2998</v>
      </c>
      <c r="U412" s="10" t="s">
        <v>2998</v>
      </c>
      <c r="V412" s="10" t="s">
        <v>2999</v>
      </c>
      <c r="W412" s="10" t="s">
        <v>2998</v>
      </c>
      <c r="X412" s="10" t="s">
        <v>2998</v>
      </c>
      <c r="Y412" s="10" t="s">
        <v>2998</v>
      </c>
      <c r="Z412" s="10" t="s">
        <v>2998</v>
      </c>
      <c r="AA412" s="10" t="s">
        <v>2998</v>
      </c>
      <c r="AB412" s="10" t="s">
        <v>2998</v>
      </c>
      <c r="AC412" s="10" t="s">
        <v>2998</v>
      </c>
      <c r="AD412" s="10" t="s">
        <v>2998</v>
      </c>
      <c r="AE412" s="10" t="s">
        <v>2998</v>
      </c>
      <c r="AF412" s="10" t="s">
        <v>2998</v>
      </c>
      <c r="AG412" s="10" t="s">
        <v>2998</v>
      </c>
      <c r="AH412" s="10" t="s">
        <v>2998</v>
      </c>
      <c r="AI412" s="10" t="s">
        <v>2998</v>
      </c>
      <c r="BH412" s="10" t="s">
        <v>420</v>
      </c>
      <c r="BJ412" s="10" t="s">
        <v>3024</v>
      </c>
      <c r="BK412" s="10" t="s">
        <v>3013</v>
      </c>
      <c r="DL412" s="10" t="s">
        <v>3484</v>
      </c>
      <c r="DM412" s="10">
        <v>90465674</v>
      </c>
      <c r="DN412" s="10" t="s">
        <v>2782</v>
      </c>
      <c r="DO412" s="10" t="s">
        <v>3485</v>
      </c>
      <c r="DQ412" s="10">
        <v>411</v>
      </c>
    </row>
    <row r="413" spans="1:121" x14ac:dyDescent="0.3">
      <c r="A413" s="10" t="s">
        <v>3486</v>
      </c>
      <c r="B413" s="10" t="s">
        <v>3487</v>
      </c>
      <c r="C413" s="10" t="s">
        <v>2250</v>
      </c>
      <c r="D413" s="10" t="s">
        <v>3143</v>
      </c>
      <c r="E413" s="10" t="s">
        <v>2401</v>
      </c>
      <c r="G413" s="10" t="s">
        <v>2250</v>
      </c>
      <c r="H413" s="10" t="s">
        <v>2404</v>
      </c>
      <c r="I413" s="10" t="s">
        <v>2528</v>
      </c>
      <c r="J413" s="10" t="s">
        <v>2528</v>
      </c>
      <c r="K413" s="10" t="s">
        <v>115</v>
      </c>
      <c r="M413" s="10" t="s">
        <v>125</v>
      </c>
      <c r="N413" s="10" t="s">
        <v>2998</v>
      </c>
      <c r="O413" s="10" t="s">
        <v>2998</v>
      </c>
      <c r="P413" s="10" t="s">
        <v>2998</v>
      </c>
      <c r="Q413" s="10" t="s">
        <v>2998</v>
      </c>
      <c r="R413" s="10" t="s">
        <v>2998</v>
      </c>
      <c r="S413" s="10" t="s">
        <v>2998</v>
      </c>
      <c r="T413" s="10" t="s">
        <v>2998</v>
      </c>
      <c r="U413" s="10" t="s">
        <v>2998</v>
      </c>
      <c r="V413" s="10" t="s">
        <v>2998</v>
      </c>
      <c r="W413" s="10" t="s">
        <v>2999</v>
      </c>
      <c r="X413" s="10" t="s">
        <v>2998</v>
      </c>
      <c r="Y413" s="10" t="s">
        <v>2998</v>
      </c>
      <c r="Z413" s="10" t="s">
        <v>2998</v>
      </c>
      <c r="AA413" s="10" t="s">
        <v>2998</v>
      </c>
      <c r="AB413" s="10" t="s">
        <v>2998</v>
      </c>
      <c r="AC413" s="10" t="s">
        <v>2998</v>
      </c>
      <c r="AD413" s="10" t="s">
        <v>2998</v>
      </c>
      <c r="AE413" s="10" t="s">
        <v>2998</v>
      </c>
      <c r="AF413" s="10" t="s">
        <v>2998</v>
      </c>
      <c r="AG413" s="10" t="s">
        <v>2998</v>
      </c>
      <c r="AH413" s="10" t="s">
        <v>2998</v>
      </c>
      <c r="AI413" s="10" t="s">
        <v>2998</v>
      </c>
      <c r="BM413" s="10" t="s">
        <v>420</v>
      </c>
      <c r="BO413" s="10" t="s">
        <v>3073</v>
      </c>
      <c r="BP413" s="10" t="s">
        <v>3016</v>
      </c>
      <c r="DL413" s="10" t="s">
        <v>107</v>
      </c>
      <c r="DM413" s="10">
        <v>90465675</v>
      </c>
      <c r="DN413" s="10" t="s">
        <v>2784</v>
      </c>
      <c r="DO413" s="10" t="s">
        <v>3488</v>
      </c>
      <c r="DQ413" s="10">
        <v>412</v>
      </c>
    </row>
    <row r="414" spans="1:121" x14ac:dyDescent="0.3">
      <c r="A414" s="10" t="s">
        <v>3489</v>
      </c>
      <c r="B414" s="10" t="s">
        <v>3490</v>
      </c>
      <c r="C414" s="10" t="s">
        <v>2250</v>
      </c>
      <c r="D414" s="10" t="s">
        <v>3143</v>
      </c>
      <c r="E414" s="10" t="s">
        <v>2401</v>
      </c>
      <c r="G414" s="10" t="s">
        <v>2250</v>
      </c>
      <c r="H414" s="10" t="s">
        <v>2404</v>
      </c>
      <c r="I414" s="10" t="s">
        <v>2528</v>
      </c>
      <c r="J414" s="10" t="s">
        <v>2528</v>
      </c>
      <c r="K414" s="10" t="s">
        <v>115</v>
      </c>
      <c r="M414" s="10" t="s">
        <v>125</v>
      </c>
      <c r="N414" s="10" t="s">
        <v>2998</v>
      </c>
      <c r="O414" s="10" t="s">
        <v>2998</v>
      </c>
      <c r="P414" s="10" t="s">
        <v>2998</v>
      </c>
      <c r="Q414" s="10" t="s">
        <v>2998</v>
      </c>
      <c r="R414" s="10" t="s">
        <v>2998</v>
      </c>
      <c r="S414" s="10" t="s">
        <v>2998</v>
      </c>
      <c r="T414" s="10" t="s">
        <v>2998</v>
      </c>
      <c r="U414" s="10" t="s">
        <v>2998</v>
      </c>
      <c r="V414" s="10" t="s">
        <v>2998</v>
      </c>
      <c r="W414" s="10" t="s">
        <v>2999</v>
      </c>
      <c r="X414" s="10" t="s">
        <v>2998</v>
      </c>
      <c r="Y414" s="10" t="s">
        <v>2998</v>
      </c>
      <c r="Z414" s="10" t="s">
        <v>2998</v>
      </c>
      <c r="AA414" s="10" t="s">
        <v>2998</v>
      </c>
      <c r="AB414" s="10" t="s">
        <v>2998</v>
      </c>
      <c r="AC414" s="10" t="s">
        <v>2998</v>
      </c>
      <c r="AD414" s="10" t="s">
        <v>2998</v>
      </c>
      <c r="AE414" s="10" t="s">
        <v>2998</v>
      </c>
      <c r="AF414" s="10" t="s">
        <v>2998</v>
      </c>
      <c r="AG414" s="10" t="s">
        <v>2998</v>
      </c>
      <c r="AH414" s="10" t="s">
        <v>2998</v>
      </c>
      <c r="AI414" s="10" t="s">
        <v>2998</v>
      </c>
      <c r="BM414" s="10" t="s">
        <v>420</v>
      </c>
      <c r="BO414" s="10" t="s">
        <v>3073</v>
      </c>
      <c r="BP414" s="10" t="s">
        <v>3026</v>
      </c>
      <c r="DL414" s="10" t="s">
        <v>107</v>
      </c>
      <c r="DM414" s="10">
        <v>90465676</v>
      </c>
      <c r="DN414" s="10" t="s">
        <v>2785</v>
      </c>
      <c r="DO414" s="10" t="s">
        <v>3488</v>
      </c>
      <c r="DQ414" s="10">
        <v>413</v>
      </c>
    </row>
    <row r="415" spans="1:121" x14ac:dyDescent="0.3">
      <c r="A415" s="10" t="s">
        <v>3491</v>
      </c>
      <c r="B415" s="10" t="s">
        <v>3492</v>
      </c>
      <c r="C415" s="10" t="s">
        <v>2250</v>
      </c>
      <c r="D415" s="10" t="s">
        <v>3143</v>
      </c>
      <c r="E415" s="10" t="s">
        <v>2401</v>
      </c>
      <c r="G415" s="10" t="s">
        <v>2250</v>
      </c>
      <c r="H415" s="10" t="s">
        <v>2404</v>
      </c>
      <c r="I415" s="10" t="s">
        <v>2528</v>
      </c>
      <c r="J415" s="10" t="s">
        <v>2528</v>
      </c>
      <c r="K415" s="10" t="s">
        <v>115</v>
      </c>
      <c r="M415" s="10" t="s">
        <v>130</v>
      </c>
      <c r="N415" s="10" t="s">
        <v>2998</v>
      </c>
      <c r="O415" s="10" t="s">
        <v>2998</v>
      </c>
      <c r="P415" s="10" t="s">
        <v>2998</v>
      </c>
      <c r="Q415" s="10" t="s">
        <v>2998</v>
      </c>
      <c r="R415" s="10" t="s">
        <v>2998</v>
      </c>
      <c r="S415" s="10" t="s">
        <v>2998</v>
      </c>
      <c r="T415" s="10" t="s">
        <v>2998</v>
      </c>
      <c r="U415" s="10" t="s">
        <v>2998</v>
      </c>
      <c r="V415" s="10" t="s">
        <v>2998</v>
      </c>
      <c r="W415" s="10" t="s">
        <v>2998</v>
      </c>
      <c r="X415" s="10" t="s">
        <v>2999</v>
      </c>
      <c r="Y415" s="10" t="s">
        <v>2998</v>
      </c>
      <c r="Z415" s="10" t="s">
        <v>2998</v>
      </c>
      <c r="AA415" s="10" t="s">
        <v>2998</v>
      </c>
      <c r="AB415" s="10" t="s">
        <v>2998</v>
      </c>
      <c r="AC415" s="10" t="s">
        <v>2998</v>
      </c>
      <c r="AD415" s="10" t="s">
        <v>2998</v>
      </c>
      <c r="AE415" s="10" t="s">
        <v>2998</v>
      </c>
      <c r="AF415" s="10" t="s">
        <v>2998</v>
      </c>
      <c r="AG415" s="10" t="s">
        <v>2998</v>
      </c>
      <c r="AH415" s="10" t="s">
        <v>2998</v>
      </c>
      <c r="AI415" s="10" t="s">
        <v>2998</v>
      </c>
      <c r="BR415" s="10" t="s">
        <v>420</v>
      </c>
      <c r="BT415" s="10" t="s">
        <v>3089</v>
      </c>
      <c r="BU415" s="10" t="s">
        <v>3029</v>
      </c>
      <c r="DL415" s="10" t="s">
        <v>107</v>
      </c>
      <c r="DM415" s="10">
        <v>90465677</v>
      </c>
      <c r="DN415" s="10" t="s">
        <v>2788</v>
      </c>
      <c r="DO415" s="10" t="s">
        <v>3493</v>
      </c>
      <c r="DQ415" s="10">
        <v>414</v>
      </c>
    </row>
    <row r="416" spans="1:121" x14ac:dyDescent="0.3">
      <c r="A416" s="10" t="s">
        <v>3494</v>
      </c>
      <c r="B416" s="10" t="s">
        <v>3495</v>
      </c>
      <c r="C416" s="10" t="s">
        <v>2250</v>
      </c>
      <c r="D416" s="10" t="s">
        <v>3143</v>
      </c>
      <c r="E416" s="10" t="s">
        <v>2401</v>
      </c>
      <c r="G416" s="10" t="s">
        <v>2250</v>
      </c>
      <c r="H416" s="10" t="s">
        <v>2404</v>
      </c>
      <c r="I416" s="10" t="s">
        <v>2528</v>
      </c>
      <c r="J416" s="10" t="s">
        <v>2528</v>
      </c>
      <c r="K416" s="10" t="s">
        <v>115</v>
      </c>
      <c r="M416" s="10" t="s">
        <v>130</v>
      </c>
      <c r="N416" s="10" t="s">
        <v>2998</v>
      </c>
      <c r="O416" s="10" t="s">
        <v>2998</v>
      </c>
      <c r="P416" s="10" t="s">
        <v>2998</v>
      </c>
      <c r="Q416" s="10" t="s">
        <v>2998</v>
      </c>
      <c r="R416" s="10" t="s">
        <v>2998</v>
      </c>
      <c r="S416" s="10" t="s">
        <v>2998</v>
      </c>
      <c r="T416" s="10" t="s">
        <v>2998</v>
      </c>
      <c r="U416" s="10" t="s">
        <v>2998</v>
      </c>
      <c r="V416" s="10" t="s">
        <v>2998</v>
      </c>
      <c r="W416" s="10" t="s">
        <v>2998</v>
      </c>
      <c r="X416" s="10" t="s">
        <v>2999</v>
      </c>
      <c r="Y416" s="10" t="s">
        <v>2998</v>
      </c>
      <c r="Z416" s="10" t="s">
        <v>2998</v>
      </c>
      <c r="AA416" s="10" t="s">
        <v>2998</v>
      </c>
      <c r="AB416" s="10" t="s">
        <v>2998</v>
      </c>
      <c r="AC416" s="10" t="s">
        <v>2998</v>
      </c>
      <c r="AD416" s="10" t="s">
        <v>2998</v>
      </c>
      <c r="AE416" s="10" t="s">
        <v>2998</v>
      </c>
      <c r="AF416" s="10" t="s">
        <v>2998</v>
      </c>
      <c r="AG416" s="10" t="s">
        <v>2998</v>
      </c>
      <c r="AH416" s="10" t="s">
        <v>2998</v>
      </c>
      <c r="AI416" s="10" t="s">
        <v>2998</v>
      </c>
      <c r="BR416" s="10" t="s">
        <v>420</v>
      </c>
      <c r="BT416" s="10" t="s">
        <v>3073</v>
      </c>
      <c r="BU416" s="10" t="s">
        <v>3053</v>
      </c>
      <c r="DL416" s="10" t="s">
        <v>107</v>
      </c>
      <c r="DM416" s="10">
        <v>90465678</v>
      </c>
      <c r="DN416" s="10" t="s">
        <v>2789</v>
      </c>
      <c r="DO416" s="10" t="s">
        <v>3493</v>
      </c>
      <c r="DQ416" s="10">
        <v>415</v>
      </c>
    </row>
    <row r="417" spans="1:121" x14ac:dyDescent="0.3">
      <c r="A417" s="10" t="s">
        <v>3496</v>
      </c>
      <c r="B417" s="10" t="s">
        <v>3497</v>
      </c>
      <c r="C417" s="10" t="s">
        <v>2250</v>
      </c>
      <c r="D417" s="10" t="s">
        <v>3143</v>
      </c>
      <c r="E417" s="10" t="s">
        <v>2401</v>
      </c>
      <c r="G417" s="10" t="s">
        <v>2250</v>
      </c>
      <c r="H417" s="10" t="s">
        <v>2404</v>
      </c>
      <c r="I417" s="10" t="s">
        <v>2528</v>
      </c>
      <c r="J417" s="10" t="s">
        <v>2528</v>
      </c>
      <c r="K417" s="10" t="s">
        <v>115</v>
      </c>
      <c r="M417" s="10" t="s">
        <v>130</v>
      </c>
      <c r="N417" s="10" t="s">
        <v>2998</v>
      </c>
      <c r="O417" s="10" t="s">
        <v>2998</v>
      </c>
      <c r="P417" s="10" t="s">
        <v>2998</v>
      </c>
      <c r="Q417" s="10" t="s">
        <v>2998</v>
      </c>
      <c r="R417" s="10" t="s">
        <v>2998</v>
      </c>
      <c r="S417" s="10" t="s">
        <v>2998</v>
      </c>
      <c r="T417" s="10" t="s">
        <v>2998</v>
      </c>
      <c r="U417" s="10" t="s">
        <v>2998</v>
      </c>
      <c r="V417" s="10" t="s">
        <v>2998</v>
      </c>
      <c r="W417" s="10" t="s">
        <v>2998</v>
      </c>
      <c r="X417" s="10" t="s">
        <v>2999</v>
      </c>
      <c r="Y417" s="10" t="s">
        <v>2998</v>
      </c>
      <c r="Z417" s="10" t="s">
        <v>2998</v>
      </c>
      <c r="AA417" s="10" t="s">
        <v>2998</v>
      </c>
      <c r="AB417" s="10" t="s">
        <v>2998</v>
      </c>
      <c r="AC417" s="10" t="s">
        <v>2998</v>
      </c>
      <c r="AD417" s="10" t="s">
        <v>2998</v>
      </c>
      <c r="AE417" s="10" t="s">
        <v>2998</v>
      </c>
      <c r="AF417" s="10" t="s">
        <v>2998</v>
      </c>
      <c r="AG417" s="10" t="s">
        <v>2998</v>
      </c>
      <c r="AH417" s="10" t="s">
        <v>2998</v>
      </c>
      <c r="AI417" s="10" t="s">
        <v>2998</v>
      </c>
      <c r="BR417" s="10" t="s">
        <v>420</v>
      </c>
      <c r="BT417" s="10" t="s">
        <v>3073</v>
      </c>
      <c r="BU417" s="10" t="s">
        <v>3029</v>
      </c>
      <c r="DL417" s="10" t="s">
        <v>107</v>
      </c>
      <c r="DM417" s="10">
        <v>90465679</v>
      </c>
      <c r="DN417" s="10" t="s">
        <v>2790</v>
      </c>
      <c r="DO417" s="10" t="s">
        <v>3498</v>
      </c>
      <c r="DQ417" s="10">
        <v>416</v>
      </c>
    </row>
    <row r="418" spans="1:121" x14ac:dyDescent="0.3">
      <c r="A418" s="10" t="s">
        <v>3499</v>
      </c>
      <c r="B418" s="10" t="s">
        <v>3500</v>
      </c>
      <c r="C418" s="10" t="s">
        <v>2250</v>
      </c>
      <c r="D418" s="10" t="s">
        <v>3143</v>
      </c>
      <c r="E418" s="10" t="s">
        <v>2401</v>
      </c>
      <c r="G418" s="10" t="s">
        <v>2250</v>
      </c>
      <c r="H418" s="10" t="s">
        <v>2404</v>
      </c>
      <c r="I418" s="10" t="s">
        <v>2528</v>
      </c>
      <c r="J418" s="10" t="s">
        <v>2528</v>
      </c>
      <c r="K418" s="10" t="s">
        <v>115</v>
      </c>
      <c r="M418" s="10" t="s">
        <v>126</v>
      </c>
      <c r="N418" s="10" t="s">
        <v>2998</v>
      </c>
      <c r="O418" s="10" t="s">
        <v>2998</v>
      </c>
      <c r="P418" s="10" t="s">
        <v>2998</v>
      </c>
      <c r="Q418" s="10" t="s">
        <v>2998</v>
      </c>
      <c r="R418" s="10" t="s">
        <v>2998</v>
      </c>
      <c r="S418" s="10" t="s">
        <v>2998</v>
      </c>
      <c r="T418" s="10" t="s">
        <v>2998</v>
      </c>
      <c r="U418" s="10" t="s">
        <v>2998</v>
      </c>
      <c r="V418" s="10" t="s">
        <v>2998</v>
      </c>
      <c r="W418" s="10" t="s">
        <v>2998</v>
      </c>
      <c r="X418" s="10" t="s">
        <v>2998</v>
      </c>
      <c r="Y418" s="10" t="s">
        <v>2999</v>
      </c>
      <c r="Z418" s="10" t="s">
        <v>2998</v>
      </c>
      <c r="AA418" s="10" t="s">
        <v>2998</v>
      </c>
      <c r="AB418" s="10" t="s">
        <v>2998</v>
      </c>
      <c r="AC418" s="10" t="s">
        <v>2998</v>
      </c>
      <c r="AD418" s="10" t="s">
        <v>2998</v>
      </c>
      <c r="AE418" s="10" t="s">
        <v>2998</v>
      </c>
      <c r="AF418" s="10" t="s">
        <v>2998</v>
      </c>
      <c r="AG418" s="10" t="s">
        <v>2998</v>
      </c>
      <c r="AH418" s="10" t="s">
        <v>2998</v>
      </c>
      <c r="AI418" s="10" t="s">
        <v>2998</v>
      </c>
      <c r="BZ418" s="10" t="s">
        <v>420</v>
      </c>
      <c r="CB418" s="10" t="s">
        <v>3024</v>
      </c>
      <c r="CC418" s="10" t="s">
        <v>3003</v>
      </c>
      <c r="DL418" s="10" t="s">
        <v>107</v>
      </c>
      <c r="DM418" s="10">
        <v>90465682</v>
      </c>
      <c r="DN418" s="10" t="s">
        <v>2800</v>
      </c>
      <c r="DO418" s="10" t="s">
        <v>3501</v>
      </c>
      <c r="DQ418" s="10">
        <v>417</v>
      </c>
    </row>
    <row r="419" spans="1:121" x14ac:dyDescent="0.3">
      <c r="A419" s="10" t="s">
        <v>3502</v>
      </c>
      <c r="B419" s="10" t="s">
        <v>3503</v>
      </c>
      <c r="C419" s="10" t="s">
        <v>2250</v>
      </c>
      <c r="D419" s="10" t="s">
        <v>3143</v>
      </c>
      <c r="E419" s="10" t="s">
        <v>2401</v>
      </c>
      <c r="G419" s="10" t="s">
        <v>2250</v>
      </c>
      <c r="H419" s="10" t="s">
        <v>2404</v>
      </c>
      <c r="I419" s="10" t="s">
        <v>2528</v>
      </c>
      <c r="J419" s="10" t="s">
        <v>2528</v>
      </c>
      <c r="K419" s="10" t="s">
        <v>115</v>
      </c>
      <c r="M419" s="10" t="s">
        <v>126</v>
      </c>
      <c r="N419" s="10" t="s">
        <v>2998</v>
      </c>
      <c r="O419" s="10" t="s">
        <v>2998</v>
      </c>
      <c r="P419" s="10" t="s">
        <v>2998</v>
      </c>
      <c r="Q419" s="10" t="s">
        <v>2998</v>
      </c>
      <c r="R419" s="10" t="s">
        <v>2998</v>
      </c>
      <c r="S419" s="10" t="s">
        <v>2998</v>
      </c>
      <c r="T419" s="10" t="s">
        <v>2998</v>
      </c>
      <c r="U419" s="10" t="s">
        <v>2998</v>
      </c>
      <c r="V419" s="10" t="s">
        <v>2998</v>
      </c>
      <c r="W419" s="10" t="s">
        <v>2998</v>
      </c>
      <c r="X419" s="10" t="s">
        <v>2998</v>
      </c>
      <c r="Y419" s="10" t="s">
        <v>2999</v>
      </c>
      <c r="Z419" s="10" t="s">
        <v>2998</v>
      </c>
      <c r="AA419" s="10" t="s">
        <v>2998</v>
      </c>
      <c r="AB419" s="10" t="s">
        <v>2998</v>
      </c>
      <c r="AC419" s="10" t="s">
        <v>2998</v>
      </c>
      <c r="AD419" s="10" t="s">
        <v>2998</v>
      </c>
      <c r="AE419" s="10" t="s">
        <v>2998</v>
      </c>
      <c r="AF419" s="10" t="s">
        <v>2998</v>
      </c>
      <c r="AG419" s="10" t="s">
        <v>2998</v>
      </c>
      <c r="AH419" s="10" t="s">
        <v>2998</v>
      </c>
      <c r="AI419" s="10" t="s">
        <v>2998</v>
      </c>
      <c r="BZ419" s="10" t="s">
        <v>420</v>
      </c>
      <c r="CB419" s="10" t="s">
        <v>3024</v>
      </c>
      <c r="CC419" s="10" t="s">
        <v>3016</v>
      </c>
      <c r="DL419" s="10" t="s">
        <v>107</v>
      </c>
      <c r="DM419" s="10">
        <v>90465684</v>
      </c>
      <c r="DN419" s="10" t="s">
        <v>2801</v>
      </c>
      <c r="DO419" s="10" t="s">
        <v>3501</v>
      </c>
      <c r="DQ419" s="10">
        <v>418</v>
      </c>
    </row>
    <row r="420" spans="1:121" x14ac:dyDescent="0.3">
      <c r="A420" s="10" t="s">
        <v>3504</v>
      </c>
      <c r="B420" s="10" t="s">
        <v>3505</v>
      </c>
      <c r="C420" s="10" t="s">
        <v>2250</v>
      </c>
      <c r="D420" s="10" t="s">
        <v>3143</v>
      </c>
      <c r="E420" s="10" t="s">
        <v>2401</v>
      </c>
      <c r="G420" s="10" t="s">
        <v>2250</v>
      </c>
      <c r="H420" s="10" t="s">
        <v>2404</v>
      </c>
      <c r="I420" s="10" t="s">
        <v>2528</v>
      </c>
      <c r="J420" s="10" t="s">
        <v>2528</v>
      </c>
      <c r="K420" s="10" t="s">
        <v>115</v>
      </c>
      <c r="M420" s="10" t="s">
        <v>127</v>
      </c>
      <c r="N420" s="10" t="s">
        <v>2998</v>
      </c>
      <c r="O420" s="10" t="s">
        <v>2998</v>
      </c>
      <c r="P420" s="10" t="s">
        <v>2998</v>
      </c>
      <c r="Q420" s="10" t="s">
        <v>2998</v>
      </c>
      <c r="R420" s="10" t="s">
        <v>2998</v>
      </c>
      <c r="S420" s="10" t="s">
        <v>2998</v>
      </c>
      <c r="T420" s="10" t="s">
        <v>2998</v>
      </c>
      <c r="U420" s="10" t="s">
        <v>2998</v>
      </c>
      <c r="V420" s="10" t="s">
        <v>2998</v>
      </c>
      <c r="W420" s="10" t="s">
        <v>2998</v>
      </c>
      <c r="X420" s="10" t="s">
        <v>2998</v>
      </c>
      <c r="Y420" s="10" t="s">
        <v>2998</v>
      </c>
      <c r="Z420" s="10" t="s">
        <v>2998</v>
      </c>
      <c r="AA420" s="10" t="s">
        <v>2999</v>
      </c>
      <c r="AB420" s="10" t="s">
        <v>2998</v>
      </c>
      <c r="AC420" s="10" t="s">
        <v>2998</v>
      </c>
      <c r="AD420" s="10" t="s">
        <v>2998</v>
      </c>
      <c r="AE420" s="10" t="s">
        <v>2998</v>
      </c>
      <c r="AF420" s="10" t="s">
        <v>2998</v>
      </c>
      <c r="AG420" s="10" t="s">
        <v>2998</v>
      </c>
      <c r="AH420" s="10" t="s">
        <v>2998</v>
      </c>
      <c r="AI420" s="10" t="s">
        <v>2998</v>
      </c>
      <c r="CM420" s="10" t="s">
        <v>420</v>
      </c>
      <c r="CO420" s="10" t="s">
        <v>3013</v>
      </c>
      <c r="CP420" s="10" t="s">
        <v>3010</v>
      </c>
      <c r="DL420" s="10" t="s">
        <v>107</v>
      </c>
      <c r="DM420" s="10">
        <v>90465686</v>
      </c>
      <c r="DN420" s="10" t="s">
        <v>2808</v>
      </c>
      <c r="DO420" s="10" t="s">
        <v>3506</v>
      </c>
      <c r="DQ420" s="10">
        <v>419</v>
      </c>
    </row>
    <row r="421" spans="1:121" x14ac:dyDescent="0.3">
      <c r="A421" s="10" t="s">
        <v>3507</v>
      </c>
      <c r="B421" s="10" t="s">
        <v>3508</v>
      </c>
      <c r="C421" s="10" t="s">
        <v>2250</v>
      </c>
      <c r="D421" s="10" t="s">
        <v>3143</v>
      </c>
      <c r="E421" s="10" t="s">
        <v>2401</v>
      </c>
      <c r="G421" s="10" t="s">
        <v>2250</v>
      </c>
      <c r="H421" s="10" t="s">
        <v>2404</v>
      </c>
      <c r="I421" s="10" t="s">
        <v>2528</v>
      </c>
      <c r="J421" s="10" t="s">
        <v>2528</v>
      </c>
      <c r="K421" s="10" t="s">
        <v>115</v>
      </c>
      <c r="M421" s="10" t="s">
        <v>127</v>
      </c>
      <c r="N421" s="10" t="s">
        <v>2998</v>
      </c>
      <c r="O421" s="10" t="s">
        <v>2998</v>
      </c>
      <c r="P421" s="10" t="s">
        <v>2998</v>
      </c>
      <c r="Q421" s="10" t="s">
        <v>2998</v>
      </c>
      <c r="R421" s="10" t="s">
        <v>2998</v>
      </c>
      <c r="S421" s="10" t="s">
        <v>2998</v>
      </c>
      <c r="T421" s="10" t="s">
        <v>2998</v>
      </c>
      <c r="U421" s="10" t="s">
        <v>2998</v>
      </c>
      <c r="V421" s="10" t="s">
        <v>2998</v>
      </c>
      <c r="W421" s="10" t="s">
        <v>2998</v>
      </c>
      <c r="X421" s="10" t="s">
        <v>2998</v>
      </c>
      <c r="Y421" s="10" t="s">
        <v>2998</v>
      </c>
      <c r="Z421" s="10" t="s">
        <v>2998</v>
      </c>
      <c r="AA421" s="10" t="s">
        <v>2999</v>
      </c>
      <c r="AB421" s="10" t="s">
        <v>2998</v>
      </c>
      <c r="AC421" s="10" t="s">
        <v>2998</v>
      </c>
      <c r="AD421" s="10" t="s">
        <v>2998</v>
      </c>
      <c r="AE421" s="10" t="s">
        <v>2998</v>
      </c>
      <c r="AF421" s="10" t="s">
        <v>2998</v>
      </c>
      <c r="AG421" s="10" t="s">
        <v>2998</v>
      </c>
      <c r="AH421" s="10" t="s">
        <v>2998</v>
      </c>
      <c r="AI421" s="10" t="s">
        <v>2998</v>
      </c>
      <c r="CM421" s="10" t="s">
        <v>420</v>
      </c>
      <c r="CO421" s="10" t="s">
        <v>3013</v>
      </c>
      <c r="CP421" s="10" t="s">
        <v>3011</v>
      </c>
      <c r="DL421" s="10" t="s">
        <v>107</v>
      </c>
      <c r="DM421" s="10">
        <v>90465688</v>
      </c>
      <c r="DN421" s="10" t="s">
        <v>2809</v>
      </c>
      <c r="DO421" s="10" t="s">
        <v>3509</v>
      </c>
      <c r="DQ421" s="10">
        <v>420</v>
      </c>
    </row>
    <row r="422" spans="1:121" x14ac:dyDescent="0.3">
      <c r="A422" s="10" t="s">
        <v>3510</v>
      </c>
      <c r="B422" s="10" t="s">
        <v>3511</v>
      </c>
      <c r="C422" s="10" t="s">
        <v>2250</v>
      </c>
      <c r="D422" s="10" t="s">
        <v>3143</v>
      </c>
      <c r="E422" s="10" t="s">
        <v>2401</v>
      </c>
      <c r="G422" s="10" t="s">
        <v>2250</v>
      </c>
      <c r="H422" s="10" t="s">
        <v>2404</v>
      </c>
      <c r="I422" s="10" t="s">
        <v>2528</v>
      </c>
      <c r="J422" s="10" t="s">
        <v>2528</v>
      </c>
      <c r="K422" s="10" t="s">
        <v>115</v>
      </c>
      <c r="M422" s="10" t="s">
        <v>127</v>
      </c>
      <c r="N422" s="10" t="s">
        <v>2998</v>
      </c>
      <c r="O422" s="10" t="s">
        <v>2998</v>
      </c>
      <c r="P422" s="10" t="s">
        <v>2998</v>
      </c>
      <c r="Q422" s="10" t="s">
        <v>2998</v>
      </c>
      <c r="R422" s="10" t="s">
        <v>2998</v>
      </c>
      <c r="S422" s="10" t="s">
        <v>2998</v>
      </c>
      <c r="T422" s="10" t="s">
        <v>2998</v>
      </c>
      <c r="U422" s="10" t="s">
        <v>2998</v>
      </c>
      <c r="V422" s="10" t="s">
        <v>2998</v>
      </c>
      <c r="W422" s="10" t="s">
        <v>2998</v>
      </c>
      <c r="X422" s="10" t="s">
        <v>2998</v>
      </c>
      <c r="Y422" s="10" t="s">
        <v>2998</v>
      </c>
      <c r="Z422" s="10" t="s">
        <v>2998</v>
      </c>
      <c r="AA422" s="10" t="s">
        <v>2999</v>
      </c>
      <c r="AB422" s="10" t="s">
        <v>2998</v>
      </c>
      <c r="AC422" s="10" t="s">
        <v>2998</v>
      </c>
      <c r="AD422" s="10" t="s">
        <v>2998</v>
      </c>
      <c r="AE422" s="10" t="s">
        <v>2998</v>
      </c>
      <c r="AF422" s="10" t="s">
        <v>2998</v>
      </c>
      <c r="AG422" s="10" t="s">
        <v>2998</v>
      </c>
      <c r="AH422" s="10" t="s">
        <v>2998</v>
      </c>
      <c r="AI422" s="10" t="s">
        <v>2998</v>
      </c>
      <c r="CM422" s="10" t="s">
        <v>420</v>
      </c>
      <c r="CO422" s="10" t="s">
        <v>3013</v>
      </c>
      <c r="CP422" s="10" t="s">
        <v>3018</v>
      </c>
      <c r="DL422" s="10" t="s">
        <v>107</v>
      </c>
      <c r="DM422" s="10">
        <v>90465689</v>
      </c>
      <c r="DN422" s="10" t="s">
        <v>2810</v>
      </c>
      <c r="DO422" s="10" t="s">
        <v>3509</v>
      </c>
      <c r="DQ422" s="10">
        <v>421</v>
      </c>
    </row>
    <row r="423" spans="1:121" x14ac:dyDescent="0.3">
      <c r="A423" s="10" t="s">
        <v>3512</v>
      </c>
      <c r="B423" s="10" t="s">
        <v>3513</v>
      </c>
      <c r="C423" s="10" t="s">
        <v>2250</v>
      </c>
      <c r="D423" s="10" t="s">
        <v>3143</v>
      </c>
      <c r="E423" s="10" t="s">
        <v>2401</v>
      </c>
      <c r="G423" s="10" t="s">
        <v>2250</v>
      </c>
      <c r="H423" s="10" t="s">
        <v>2404</v>
      </c>
      <c r="I423" s="10" t="s">
        <v>2528</v>
      </c>
      <c r="J423" s="10" t="s">
        <v>2528</v>
      </c>
      <c r="K423" s="10" t="s">
        <v>115</v>
      </c>
      <c r="M423" s="10" t="s">
        <v>127</v>
      </c>
      <c r="N423" s="10" t="s">
        <v>2998</v>
      </c>
      <c r="O423" s="10" t="s">
        <v>2998</v>
      </c>
      <c r="P423" s="10" t="s">
        <v>2998</v>
      </c>
      <c r="Q423" s="10" t="s">
        <v>2998</v>
      </c>
      <c r="R423" s="10" t="s">
        <v>2998</v>
      </c>
      <c r="S423" s="10" t="s">
        <v>2998</v>
      </c>
      <c r="T423" s="10" t="s">
        <v>2998</v>
      </c>
      <c r="U423" s="10" t="s">
        <v>2998</v>
      </c>
      <c r="V423" s="10" t="s">
        <v>2998</v>
      </c>
      <c r="W423" s="10" t="s">
        <v>2998</v>
      </c>
      <c r="X423" s="10" t="s">
        <v>2998</v>
      </c>
      <c r="Y423" s="10" t="s">
        <v>2998</v>
      </c>
      <c r="Z423" s="10" t="s">
        <v>2998</v>
      </c>
      <c r="AA423" s="10" t="s">
        <v>2999</v>
      </c>
      <c r="AB423" s="10" t="s">
        <v>2998</v>
      </c>
      <c r="AC423" s="10" t="s">
        <v>2998</v>
      </c>
      <c r="AD423" s="10" t="s">
        <v>2998</v>
      </c>
      <c r="AE423" s="10" t="s">
        <v>2998</v>
      </c>
      <c r="AF423" s="10" t="s">
        <v>2998</v>
      </c>
      <c r="AG423" s="10" t="s">
        <v>2998</v>
      </c>
      <c r="AH423" s="10" t="s">
        <v>2998</v>
      </c>
      <c r="AI423" s="10" t="s">
        <v>2998</v>
      </c>
      <c r="CM423" s="10" t="s">
        <v>420</v>
      </c>
      <c r="CO423" s="10" t="s">
        <v>3013</v>
      </c>
      <c r="CP423" s="10" t="s">
        <v>3011</v>
      </c>
      <c r="DL423" s="10" t="s">
        <v>107</v>
      </c>
      <c r="DM423" s="10">
        <v>90465690</v>
      </c>
      <c r="DN423" s="10" t="s">
        <v>2811</v>
      </c>
      <c r="DO423" s="10" t="s">
        <v>3514</v>
      </c>
      <c r="DQ423" s="10">
        <v>422</v>
      </c>
    </row>
    <row r="424" spans="1:121" x14ac:dyDescent="0.3">
      <c r="A424" s="10" t="s">
        <v>3515</v>
      </c>
      <c r="B424" s="10" t="s">
        <v>3516</v>
      </c>
      <c r="C424" s="10" t="s">
        <v>2250</v>
      </c>
      <c r="D424" s="10" t="s">
        <v>3143</v>
      </c>
      <c r="E424" s="10" t="s">
        <v>2401</v>
      </c>
      <c r="G424" s="10" t="s">
        <v>2250</v>
      </c>
      <c r="H424" s="10" t="s">
        <v>2404</v>
      </c>
      <c r="I424" s="10" t="s">
        <v>2528</v>
      </c>
      <c r="J424" s="10" t="s">
        <v>2528</v>
      </c>
      <c r="K424" s="10" t="s">
        <v>115</v>
      </c>
      <c r="M424" s="10" t="s">
        <v>127</v>
      </c>
      <c r="N424" s="10" t="s">
        <v>2998</v>
      </c>
      <c r="O424" s="10" t="s">
        <v>2998</v>
      </c>
      <c r="P424" s="10" t="s">
        <v>2998</v>
      </c>
      <c r="Q424" s="10" t="s">
        <v>2998</v>
      </c>
      <c r="R424" s="10" t="s">
        <v>2998</v>
      </c>
      <c r="S424" s="10" t="s">
        <v>2998</v>
      </c>
      <c r="T424" s="10" t="s">
        <v>2998</v>
      </c>
      <c r="U424" s="10" t="s">
        <v>2998</v>
      </c>
      <c r="V424" s="10" t="s">
        <v>2998</v>
      </c>
      <c r="W424" s="10" t="s">
        <v>2998</v>
      </c>
      <c r="X424" s="10" t="s">
        <v>2998</v>
      </c>
      <c r="Y424" s="10" t="s">
        <v>2998</v>
      </c>
      <c r="Z424" s="10" t="s">
        <v>2998</v>
      </c>
      <c r="AA424" s="10" t="s">
        <v>2999</v>
      </c>
      <c r="AB424" s="10" t="s">
        <v>2998</v>
      </c>
      <c r="AC424" s="10" t="s">
        <v>2998</v>
      </c>
      <c r="AD424" s="10" t="s">
        <v>2998</v>
      </c>
      <c r="AE424" s="10" t="s">
        <v>2998</v>
      </c>
      <c r="AF424" s="10" t="s">
        <v>2998</v>
      </c>
      <c r="AG424" s="10" t="s">
        <v>2998</v>
      </c>
      <c r="AH424" s="10" t="s">
        <v>2998</v>
      </c>
      <c r="AI424" s="10" t="s">
        <v>2998</v>
      </c>
      <c r="CM424" s="10" t="s">
        <v>420</v>
      </c>
      <c r="CO424" s="10" t="s">
        <v>3013</v>
      </c>
      <c r="CP424" s="10" t="s">
        <v>3010</v>
      </c>
      <c r="DL424" s="10" t="s">
        <v>107</v>
      </c>
      <c r="DM424" s="10">
        <v>90465692</v>
      </c>
      <c r="DN424" s="10" t="s">
        <v>2812</v>
      </c>
      <c r="DO424" s="10" t="s">
        <v>3517</v>
      </c>
      <c r="DQ424" s="10">
        <v>423</v>
      </c>
    </row>
    <row r="425" spans="1:121" x14ac:dyDescent="0.3">
      <c r="A425" s="10" t="s">
        <v>3518</v>
      </c>
      <c r="B425" s="10" t="s">
        <v>3519</v>
      </c>
      <c r="C425" s="10" t="s">
        <v>2250</v>
      </c>
      <c r="D425" s="10" t="s">
        <v>3143</v>
      </c>
      <c r="E425" s="10" t="s">
        <v>2401</v>
      </c>
      <c r="G425" s="10" t="s">
        <v>2250</v>
      </c>
      <c r="H425" s="10" t="s">
        <v>2404</v>
      </c>
      <c r="I425" s="10" t="s">
        <v>2528</v>
      </c>
      <c r="J425" s="10" t="s">
        <v>2528</v>
      </c>
      <c r="K425" s="10" t="s">
        <v>115</v>
      </c>
      <c r="M425" s="10" t="s">
        <v>117</v>
      </c>
      <c r="N425" s="10" t="s">
        <v>2998</v>
      </c>
      <c r="O425" s="10" t="s">
        <v>2998</v>
      </c>
      <c r="P425" s="10" t="s">
        <v>2998</v>
      </c>
      <c r="Q425" s="10" t="s">
        <v>2998</v>
      </c>
      <c r="R425" s="10" t="s">
        <v>2998</v>
      </c>
      <c r="S425" s="10" t="s">
        <v>2998</v>
      </c>
      <c r="T425" s="10" t="s">
        <v>2998</v>
      </c>
      <c r="U425" s="10" t="s">
        <v>2998</v>
      </c>
      <c r="V425" s="10" t="s">
        <v>2998</v>
      </c>
      <c r="W425" s="10" t="s">
        <v>2998</v>
      </c>
      <c r="X425" s="10" t="s">
        <v>2998</v>
      </c>
      <c r="Y425" s="10" t="s">
        <v>2998</v>
      </c>
      <c r="Z425" s="10" t="s">
        <v>2998</v>
      </c>
      <c r="AA425" s="10" t="s">
        <v>2998</v>
      </c>
      <c r="AB425" s="10" t="s">
        <v>2999</v>
      </c>
      <c r="AC425" s="10" t="s">
        <v>2998</v>
      </c>
      <c r="AD425" s="10" t="s">
        <v>2998</v>
      </c>
      <c r="AE425" s="10" t="s">
        <v>2998</v>
      </c>
      <c r="AF425" s="10" t="s">
        <v>2998</v>
      </c>
      <c r="AG425" s="10" t="s">
        <v>2998</v>
      </c>
      <c r="AH425" s="10" t="s">
        <v>2998</v>
      </c>
      <c r="AI425" s="10" t="s">
        <v>2998</v>
      </c>
      <c r="CR425" s="10" t="s">
        <v>420</v>
      </c>
      <c r="CT425" s="10" t="s">
        <v>3013</v>
      </c>
      <c r="CU425" s="10" t="s">
        <v>3520</v>
      </c>
      <c r="DL425" s="10" t="s">
        <v>107</v>
      </c>
      <c r="DM425" s="10">
        <v>90465693</v>
      </c>
      <c r="DN425" s="10" t="s">
        <v>2813</v>
      </c>
      <c r="DO425" s="10" t="s">
        <v>3517</v>
      </c>
      <c r="DQ425" s="10">
        <v>424</v>
      </c>
    </row>
    <row r="426" spans="1:121" x14ac:dyDescent="0.3">
      <c r="A426" s="10" t="s">
        <v>3521</v>
      </c>
      <c r="B426" s="10" t="s">
        <v>3522</v>
      </c>
      <c r="C426" s="10" t="s">
        <v>2250</v>
      </c>
      <c r="D426" s="10" t="s">
        <v>3143</v>
      </c>
      <c r="E426" s="10" t="s">
        <v>2401</v>
      </c>
      <c r="G426" s="10" t="s">
        <v>2250</v>
      </c>
      <c r="H426" s="10" t="s">
        <v>2404</v>
      </c>
      <c r="I426" s="10" t="s">
        <v>2528</v>
      </c>
      <c r="J426" s="10" t="s">
        <v>2528</v>
      </c>
      <c r="K426" s="10" t="s">
        <v>115</v>
      </c>
      <c r="M426" s="10" t="s">
        <v>117</v>
      </c>
      <c r="N426" s="10" t="s">
        <v>2998</v>
      </c>
      <c r="O426" s="10" t="s">
        <v>2998</v>
      </c>
      <c r="P426" s="10" t="s">
        <v>2998</v>
      </c>
      <c r="Q426" s="10" t="s">
        <v>2998</v>
      </c>
      <c r="R426" s="10" t="s">
        <v>2998</v>
      </c>
      <c r="S426" s="10" t="s">
        <v>2998</v>
      </c>
      <c r="T426" s="10" t="s">
        <v>2998</v>
      </c>
      <c r="U426" s="10" t="s">
        <v>2998</v>
      </c>
      <c r="V426" s="10" t="s">
        <v>2998</v>
      </c>
      <c r="W426" s="10" t="s">
        <v>2998</v>
      </c>
      <c r="X426" s="10" t="s">
        <v>2998</v>
      </c>
      <c r="Y426" s="10" t="s">
        <v>2998</v>
      </c>
      <c r="Z426" s="10" t="s">
        <v>2998</v>
      </c>
      <c r="AA426" s="10" t="s">
        <v>2998</v>
      </c>
      <c r="AB426" s="10" t="s">
        <v>2999</v>
      </c>
      <c r="AC426" s="10" t="s">
        <v>2998</v>
      </c>
      <c r="AD426" s="10" t="s">
        <v>2998</v>
      </c>
      <c r="AE426" s="10" t="s">
        <v>2998</v>
      </c>
      <c r="AF426" s="10" t="s">
        <v>2998</v>
      </c>
      <c r="AG426" s="10" t="s">
        <v>2998</v>
      </c>
      <c r="AH426" s="10" t="s">
        <v>2998</v>
      </c>
      <c r="AI426" s="10" t="s">
        <v>2998</v>
      </c>
      <c r="CR426" s="10" t="s">
        <v>420</v>
      </c>
      <c r="CT426" s="10" t="s">
        <v>3013</v>
      </c>
      <c r="CU426" s="10" t="s">
        <v>3015</v>
      </c>
      <c r="DL426" s="10" t="s">
        <v>107</v>
      </c>
      <c r="DM426" s="10">
        <v>90465695</v>
      </c>
      <c r="DN426" s="10" t="s">
        <v>2814</v>
      </c>
      <c r="DO426" s="10" t="s">
        <v>3523</v>
      </c>
      <c r="DQ426" s="10">
        <v>425</v>
      </c>
    </row>
    <row r="427" spans="1:121" x14ac:dyDescent="0.3">
      <c r="A427" s="10" t="s">
        <v>3524</v>
      </c>
      <c r="B427" s="10" t="s">
        <v>3525</v>
      </c>
      <c r="C427" s="10" t="s">
        <v>2250</v>
      </c>
      <c r="D427" s="10" t="s">
        <v>3143</v>
      </c>
      <c r="E427" s="10" t="s">
        <v>2401</v>
      </c>
      <c r="G427" s="10" t="s">
        <v>2250</v>
      </c>
      <c r="H427" s="10" t="s">
        <v>2404</v>
      </c>
      <c r="I427" s="10" t="s">
        <v>2528</v>
      </c>
      <c r="J427" s="10" t="s">
        <v>2528</v>
      </c>
      <c r="K427" s="10" t="s">
        <v>115</v>
      </c>
      <c r="M427" s="10" t="s">
        <v>117</v>
      </c>
      <c r="N427" s="10" t="s">
        <v>2998</v>
      </c>
      <c r="O427" s="10" t="s">
        <v>2998</v>
      </c>
      <c r="P427" s="10" t="s">
        <v>2998</v>
      </c>
      <c r="Q427" s="10" t="s">
        <v>2998</v>
      </c>
      <c r="R427" s="10" t="s">
        <v>2998</v>
      </c>
      <c r="S427" s="10" t="s">
        <v>2998</v>
      </c>
      <c r="T427" s="10" t="s">
        <v>2998</v>
      </c>
      <c r="U427" s="10" t="s">
        <v>2998</v>
      </c>
      <c r="V427" s="10" t="s">
        <v>2998</v>
      </c>
      <c r="W427" s="10" t="s">
        <v>2998</v>
      </c>
      <c r="X427" s="10" t="s">
        <v>2998</v>
      </c>
      <c r="Y427" s="10" t="s">
        <v>2998</v>
      </c>
      <c r="Z427" s="10" t="s">
        <v>2998</v>
      </c>
      <c r="AA427" s="10" t="s">
        <v>2998</v>
      </c>
      <c r="AB427" s="10" t="s">
        <v>2999</v>
      </c>
      <c r="AC427" s="10" t="s">
        <v>2998</v>
      </c>
      <c r="AD427" s="10" t="s">
        <v>2998</v>
      </c>
      <c r="AE427" s="10" t="s">
        <v>2998</v>
      </c>
      <c r="AF427" s="10" t="s">
        <v>2998</v>
      </c>
      <c r="AG427" s="10" t="s">
        <v>2998</v>
      </c>
      <c r="AH427" s="10" t="s">
        <v>2998</v>
      </c>
      <c r="AI427" s="10" t="s">
        <v>2998</v>
      </c>
      <c r="CR427" s="10" t="s">
        <v>420</v>
      </c>
      <c r="CT427" s="10" t="s">
        <v>3013</v>
      </c>
      <c r="CU427" s="10" t="s">
        <v>3520</v>
      </c>
      <c r="DL427" s="10" t="s">
        <v>107</v>
      </c>
      <c r="DM427" s="10">
        <v>90465696</v>
      </c>
      <c r="DN427" s="10" t="s">
        <v>2815</v>
      </c>
      <c r="DO427" s="10" t="s">
        <v>3526</v>
      </c>
      <c r="DQ427" s="10">
        <v>426</v>
      </c>
    </row>
    <row r="428" spans="1:121" x14ac:dyDescent="0.3">
      <c r="A428" s="10" t="s">
        <v>3527</v>
      </c>
      <c r="B428" s="10" t="s">
        <v>3528</v>
      </c>
      <c r="C428" s="10" t="s">
        <v>2250</v>
      </c>
      <c r="D428" s="10" t="s">
        <v>3143</v>
      </c>
      <c r="E428" s="10" t="s">
        <v>2401</v>
      </c>
      <c r="G428" s="10" t="s">
        <v>2250</v>
      </c>
      <c r="H428" s="10" t="s">
        <v>2404</v>
      </c>
      <c r="I428" s="10" t="s">
        <v>2528</v>
      </c>
      <c r="J428" s="10" t="s">
        <v>2528</v>
      </c>
      <c r="K428" s="10" t="s">
        <v>115</v>
      </c>
      <c r="M428" s="10" t="s">
        <v>117</v>
      </c>
      <c r="N428" s="10" t="s">
        <v>2998</v>
      </c>
      <c r="O428" s="10" t="s">
        <v>2998</v>
      </c>
      <c r="P428" s="10" t="s">
        <v>2998</v>
      </c>
      <c r="Q428" s="10" t="s">
        <v>2998</v>
      </c>
      <c r="R428" s="10" t="s">
        <v>2998</v>
      </c>
      <c r="S428" s="10" t="s">
        <v>2998</v>
      </c>
      <c r="T428" s="10" t="s">
        <v>2998</v>
      </c>
      <c r="U428" s="10" t="s">
        <v>2998</v>
      </c>
      <c r="V428" s="10" t="s">
        <v>2998</v>
      </c>
      <c r="W428" s="10" t="s">
        <v>2998</v>
      </c>
      <c r="X428" s="10" t="s">
        <v>2998</v>
      </c>
      <c r="Y428" s="10" t="s">
        <v>2998</v>
      </c>
      <c r="Z428" s="10" t="s">
        <v>2998</v>
      </c>
      <c r="AA428" s="10" t="s">
        <v>2998</v>
      </c>
      <c r="AB428" s="10" t="s">
        <v>2999</v>
      </c>
      <c r="AC428" s="10" t="s">
        <v>2998</v>
      </c>
      <c r="AD428" s="10" t="s">
        <v>2998</v>
      </c>
      <c r="AE428" s="10" t="s">
        <v>2998</v>
      </c>
      <c r="AF428" s="10" t="s">
        <v>2998</v>
      </c>
      <c r="AG428" s="10" t="s">
        <v>2998</v>
      </c>
      <c r="AH428" s="10" t="s">
        <v>2998</v>
      </c>
      <c r="AI428" s="10" t="s">
        <v>2998</v>
      </c>
      <c r="CR428" s="10" t="s">
        <v>420</v>
      </c>
      <c r="CT428" s="10" t="s">
        <v>3013</v>
      </c>
      <c r="CU428" s="10" t="s">
        <v>3015</v>
      </c>
      <c r="DL428" s="10" t="s">
        <v>107</v>
      </c>
      <c r="DM428" s="10">
        <v>90465697</v>
      </c>
      <c r="DN428" s="10" t="s">
        <v>2816</v>
      </c>
      <c r="DO428" s="10" t="s">
        <v>3529</v>
      </c>
      <c r="DQ428" s="10">
        <v>427</v>
      </c>
    </row>
    <row r="429" spans="1:121" x14ac:dyDescent="0.3">
      <c r="A429" s="10" t="s">
        <v>3530</v>
      </c>
      <c r="B429" s="10" t="s">
        <v>3531</v>
      </c>
      <c r="C429" s="10" t="s">
        <v>2250</v>
      </c>
      <c r="D429" s="10" t="s">
        <v>3143</v>
      </c>
      <c r="E429" s="10" t="s">
        <v>2401</v>
      </c>
      <c r="G429" s="10" t="s">
        <v>2250</v>
      </c>
      <c r="H429" s="10" t="s">
        <v>2404</v>
      </c>
      <c r="I429" s="10" t="s">
        <v>2528</v>
      </c>
      <c r="J429" s="10" t="s">
        <v>2528</v>
      </c>
      <c r="K429" s="10" t="s">
        <v>115</v>
      </c>
      <c r="M429" s="10" t="s">
        <v>117</v>
      </c>
      <c r="N429" s="10" t="s">
        <v>2998</v>
      </c>
      <c r="O429" s="10" t="s">
        <v>2998</v>
      </c>
      <c r="P429" s="10" t="s">
        <v>2998</v>
      </c>
      <c r="Q429" s="10" t="s">
        <v>2998</v>
      </c>
      <c r="R429" s="10" t="s">
        <v>2998</v>
      </c>
      <c r="S429" s="10" t="s">
        <v>2998</v>
      </c>
      <c r="T429" s="10" t="s">
        <v>2998</v>
      </c>
      <c r="U429" s="10" t="s">
        <v>2998</v>
      </c>
      <c r="V429" s="10" t="s">
        <v>2998</v>
      </c>
      <c r="W429" s="10" t="s">
        <v>2998</v>
      </c>
      <c r="X429" s="10" t="s">
        <v>2998</v>
      </c>
      <c r="Y429" s="10" t="s">
        <v>2998</v>
      </c>
      <c r="Z429" s="10" t="s">
        <v>2998</v>
      </c>
      <c r="AA429" s="10" t="s">
        <v>2998</v>
      </c>
      <c r="AB429" s="10" t="s">
        <v>2999</v>
      </c>
      <c r="AC429" s="10" t="s">
        <v>2998</v>
      </c>
      <c r="AD429" s="10" t="s">
        <v>2998</v>
      </c>
      <c r="AE429" s="10" t="s">
        <v>2998</v>
      </c>
      <c r="AF429" s="10" t="s">
        <v>2998</v>
      </c>
      <c r="AG429" s="10" t="s">
        <v>2998</v>
      </c>
      <c r="AH429" s="10" t="s">
        <v>2998</v>
      </c>
      <c r="AI429" s="10" t="s">
        <v>2998</v>
      </c>
      <c r="CR429" s="10" t="s">
        <v>420</v>
      </c>
      <c r="CT429" s="10" t="s">
        <v>3013</v>
      </c>
      <c r="CU429" s="10" t="s">
        <v>3520</v>
      </c>
      <c r="DL429" s="10" t="s">
        <v>107</v>
      </c>
      <c r="DM429" s="10">
        <v>90465699</v>
      </c>
      <c r="DN429" s="10" t="s">
        <v>2817</v>
      </c>
      <c r="DO429" s="10" t="s">
        <v>3529</v>
      </c>
      <c r="DQ429" s="10">
        <v>428</v>
      </c>
    </row>
    <row r="430" spans="1:121" x14ac:dyDescent="0.3">
      <c r="A430" s="10" t="s">
        <v>3532</v>
      </c>
      <c r="B430" s="10" t="s">
        <v>3533</v>
      </c>
      <c r="C430" s="10" t="s">
        <v>2250</v>
      </c>
      <c r="D430" s="10" t="s">
        <v>3143</v>
      </c>
      <c r="E430" s="10" t="s">
        <v>2401</v>
      </c>
      <c r="G430" s="10" t="s">
        <v>2250</v>
      </c>
      <c r="H430" s="10" t="s">
        <v>2404</v>
      </c>
      <c r="I430" s="10" t="s">
        <v>2528</v>
      </c>
      <c r="J430" s="10" t="s">
        <v>2528</v>
      </c>
      <c r="K430" s="10" t="s">
        <v>115</v>
      </c>
      <c r="M430" s="10" t="s">
        <v>121</v>
      </c>
      <c r="N430" s="10" t="s">
        <v>2998</v>
      </c>
      <c r="O430" s="10" t="s">
        <v>2999</v>
      </c>
      <c r="P430" s="10" t="s">
        <v>2998</v>
      </c>
      <c r="Q430" s="10" t="s">
        <v>2998</v>
      </c>
      <c r="R430" s="10" t="s">
        <v>2998</v>
      </c>
      <c r="S430" s="10" t="s">
        <v>2998</v>
      </c>
      <c r="T430" s="10" t="s">
        <v>2998</v>
      </c>
      <c r="U430" s="10" t="s">
        <v>2998</v>
      </c>
      <c r="V430" s="10" t="s">
        <v>2998</v>
      </c>
      <c r="W430" s="10" t="s">
        <v>2998</v>
      </c>
      <c r="X430" s="10" t="s">
        <v>2998</v>
      </c>
      <c r="Y430" s="10" t="s">
        <v>2998</v>
      </c>
      <c r="Z430" s="10" t="s">
        <v>2998</v>
      </c>
      <c r="AA430" s="10" t="s">
        <v>2998</v>
      </c>
      <c r="AB430" s="10" t="s">
        <v>2998</v>
      </c>
      <c r="AC430" s="10" t="s">
        <v>2998</v>
      </c>
      <c r="AD430" s="10" t="s">
        <v>2998</v>
      </c>
      <c r="AE430" s="10" t="s">
        <v>2998</v>
      </c>
      <c r="AF430" s="10" t="s">
        <v>2998</v>
      </c>
      <c r="AG430" s="10" t="s">
        <v>2998</v>
      </c>
      <c r="AH430" s="10" t="s">
        <v>2998</v>
      </c>
      <c r="AI430" s="10" t="s">
        <v>2998</v>
      </c>
      <c r="AM430" s="10" t="s">
        <v>106</v>
      </c>
      <c r="AO430" s="10" t="s">
        <v>3013</v>
      </c>
      <c r="DL430" s="10" t="s">
        <v>895</v>
      </c>
      <c r="DM430" s="10">
        <v>90465700</v>
      </c>
      <c r="DN430" s="10" t="s">
        <v>2832</v>
      </c>
      <c r="DO430" s="10" t="s">
        <v>3534</v>
      </c>
      <c r="DQ430" s="10">
        <v>429</v>
      </c>
    </row>
    <row r="431" spans="1:121" x14ac:dyDescent="0.3">
      <c r="A431" s="10" t="s">
        <v>3535</v>
      </c>
      <c r="B431" s="10" t="s">
        <v>3536</v>
      </c>
      <c r="C431" s="10" t="s">
        <v>2250</v>
      </c>
      <c r="D431" s="10" t="s">
        <v>3143</v>
      </c>
      <c r="E431" s="10" t="s">
        <v>2401</v>
      </c>
      <c r="G431" s="10" t="s">
        <v>2250</v>
      </c>
      <c r="H431" s="10" t="s">
        <v>2404</v>
      </c>
      <c r="I431" s="10" t="s">
        <v>2528</v>
      </c>
      <c r="J431" s="10" t="s">
        <v>2528</v>
      </c>
      <c r="K431" s="10" t="s">
        <v>115</v>
      </c>
      <c r="M431" s="10" t="s">
        <v>121</v>
      </c>
      <c r="N431" s="10" t="s">
        <v>2998</v>
      </c>
      <c r="O431" s="10" t="s">
        <v>2999</v>
      </c>
      <c r="P431" s="10" t="s">
        <v>2998</v>
      </c>
      <c r="Q431" s="10" t="s">
        <v>2998</v>
      </c>
      <c r="R431" s="10" t="s">
        <v>2998</v>
      </c>
      <c r="S431" s="10" t="s">
        <v>2998</v>
      </c>
      <c r="T431" s="10" t="s">
        <v>2998</v>
      </c>
      <c r="U431" s="10" t="s">
        <v>2998</v>
      </c>
      <c r="V431" s="10" t="s">
        <v>2998</v>
      </c>
      <c r="W431" s="10" t="s">
        <v>2998</v>
      </c>
      <c r="X431" s="10" t="s">
        <v>2998</v>
      </c>
      <c r="Y431" s="10" t="s">
        <v>2998</v>
      </c>
      <c r="Z431" s="10" t="s">
        <v>2998</v>
      </c>
      <c r="AA431" s="10" t="s">
        <v>2998</v>
      </c>
      <c r="AB431" s="10" t="s">
        <v>2998</v>
      </c>
      <c r="AC431" s="10" t="s">
        <v>2998</v>
      </c>
      <c r="AD431" s="10" t="s">
        <v>2998</v>
      </c>
      <c r="AE431" s="10" t="s">
        <v>2998</v>
      </c>
      <c r="AF431" s="10" t="s">
        <v>2998</v>
      </c>
      <c r="AG431" s="10" t="s">
        <v>2998</v>
      </c>
      <c r="AH431" s="10" t="s">
        <v>2998</v>
      </c>
      <c r="AI431" s="10" t="s">
        <v>2998</v>
      </c>
      <c r="AM431" s="10" t="s">
        <v>106</v>
      </c>
      <c r="AO431" s="10" t="s">
        <v>3013</v>
      </c>
      <c r="DL431" s="10" t="s">
        <v>107</v>
      </c>
      <c r="DM431" s="10">
        <v>90465701</v>
      </c>
      <c r="DN431" s="10" t="s">
        <v>2833</v>
      </c>
      <c r="DO431" s="10" t="s">
        <v>3537</v>
      </c>
      <c r="DQ431" s="10">
        <v>430</v>
      </c>
    </row>
    <row r="432" spans="1:121" x14ac:dyDescent="0.3">
      <c r="A432" s="10" t="s">
        <v>3538</v>
      </c>
      <c r="B432" s="10" t="s">
        <v>3539</v>
      </c>
      <c r="C432" s="10" t="s">
        <v>2250</v>
      </c>
      <c r="D432" s="10" t="s">
        <v>3143</v>
      </c>
      <c r="E432" s="10" t="s">
        <v>2401</v>
      </c>
      <c r="G432" s="10" t="s">
        <v>2250</v>
      </c>
      <c r="H432" s="10" t="s">
        <v>2404</v>
      </c>
      <c r="I432" s="10" t="s">
        <v>2528</v>
      </c>
      <c r="J432" s="10" t="s">
        <v>2528</v>
      </c>
      <c r="K432" s="10" t="s">
        <v>115</v>
      </c>
      <c r="M432" s="10" t="s">
        <v>121</v>
      </c>
      <c r="N432" s="10" t="s">
        <v>2998</v>
      </c>
      <c r="O432" s="10" t="s">
        <v>2999</v>
      </c>
      <c r="P432" s="10" t="s">
        <v>2998</v>
      </c>
      <c r="Q432" s="10" t="s">
        <v>2998</v>
      </c>
      <c r="R432" s="10" t="s">
        <v>2998</v>
      </c>
      <c r="S432" s="10" t="s">
        <v>2998</v>
      </c>
      <c r="T432" s="10" t="s">
        <v>2998</v>
      </c>
      <c r="U432" s="10" t="s">
        <v>2998</v>
      </c>
      <c r="V432" s="10" t="s">
        <v>2998</v>
      </c>
      <c r="W432" s="10" t="s">
        <v>2998</v>
      </c>
      <c r="X432" s="10" t="s">
        <v>2998</v>
      </c>
      <c r="Y432" s="10" t="s">
        <v>2998</v>
      </c>
      <c r="Z432" s="10" t="s">
        <v>2998</v>
      </c>
      <c r="AA432" s="10" t="s">
        <v>2998</v>
      </c>
      <c r="AB432" s="10" t="s">
        <v>2998</v>
      </c>
      <c r="AC432" s="10" t="s">
        <v>2998</v>
      </c>
      <c r="AD432" s="10" t="s">
        <v>2998</v>
      </c>
      <c r="AE432" s="10" t="s">
        <v>2998</v>
      </c>
      <c r="AF432" s="10" t="s">
        <v>2998</v>
      </c>
      <c r="AG432" s="10" t="s">
        <v>2998</v>
      </c>
      <c r="AH432" s="10" t="s">
        <v>2998</v>
      </c>
      <c r="AI432" s="10" t="s">
        <v>2998</v>
      </c>
      <c r="AM432" s="10" t="s">
        <v>106</v>
      </c>
      <c r="AO432" s="10" t="s">
        <v>3013</v>
      </c>
      <c r="DL432" s="10" t="s">
        <v>107</v>
      </c>
      <c r="DM432" s="10">
        <v>90465702</v>
      </c>
      <c r="DN432" s="10" t="s">
        <v>2834</v>
      </c>
      <c r="DO432" s="10" t="s">
        <v>3540</v>
      </c>
      <c r="DQ432" s="10">
        <v>431</v>
      </c>
    </row>
    <row r="433" spans="1:121" x14ac:dyDescent="0.3">
      <c r="A433" s="10" t="s">
        <v>3541</v>
      </c>
      <c r="B433" s="10" t="s">
        <v>3542</v>
      </c>
      <c r="C433" s="10" t="s">
        <v>2250</v>
      </c>
      <c r="D433" s="10" t="s">
        <v>3143</v>
      </c>
      <c r="E433" s="10" t="s">
        <v>2401</v>
      </c>
      <c r="G433" s="10" t="s">
        <v>2250</v>
      </c>
      <c r="H433" s="10" t="s">
        <v>2404</v>
      </c>
      <c r="I433" s="10" t="s">
        <v>2528</v>
      </c>
      <c r="J433" s="10" t="s">
        <v>2528</v>
      </c>
      <c r="K433" s="10" t="s">
        <v>115</v>
      </c>
      <c r="M433" s="10" t="s">
        <v>135</v>
      </c>
      <c r="N433" s="10" t="s">
        <v>2998</v>
      </c>
      <c r="O433" s="10" t="s">
        <v>2998</v>
      </c>
      <c r="P433" s="10" t="s">
        <v>2998</v>
      </c>
      <c r="Q433" s="10" t="s">
        <v>2998</v>
      </c>
      <c r="R433" s="10" t="s">
        <v>2998</v>
      </c>
      <c r="S433" s="10" t="s">
        <v>2998</v>
      </c>
      <c r="T433" s="10" t="s">
        <v>2998</v>
      </c>
      <c r="U433" s="10" t="s">
        <v>2998</v>
      </c>
      <c r="V433" s="10" t="s">
        <v>2998</v>
      </c>
      <c r="W433" s="10" t="s">
        <v>2998</v>
      </c>
      <c r="X433" s="10" t="s">
        <v>2998</v>
      </c>
      <c r="Y433" s="10" t="s">
        <v>2998</v>
      </c>
      <c r="Z433" s="10" t="s">
        <v>2998</v>
      </c>
      <c r="AA433" s="10" t="s">
        <v>2998</v>
      </c>
      <c r="AB433" s="10" t="s">
        <v>2998</v>
      </c>
      <c r="AC433" s="10" t="s">
        <v>2998</v>
      </c>
      <c r="AD433" s="10" t="s">
        <v>2998</v>
      </c>
      <c r="AE433" s="10" t="s">
        <v>2999</v>
      </c>
      <c r="AF433" s="10" t="s">
        <v>2998</v>
      </c>
      <c r="AG433" s="10" t="s">
        <v>2998</v>
      </c>
      <c r="AH433" s="10" t="s">
        <v>2998</v>
      </c>
      <c r="AI433" s="10" t="s">
        <v>2998</v>
      </c>
      <c r="CW433" s="10" t="s">
        <v>106</v>
      </c>
      <c r="CY433" s="10" t="s">
        <v>3004</v>
      </c>
      <c r="DL433" s="10" t="s">
        <v>107</v>
      </c>
      <c r="DM433" s="10">
        <v>90465704</v>
      </c>
      <c r="DN433" s="10" t="s">
        <v>2835</v>
      </c>
      <c r="DO433" s="10" t="s">
        <v>3543</v>
      </c>
      <c r="DQ433" s="10">
        <v>432</v>
      </c>
    </row>
    <row r="434" spans="1:121" x14ac:dyDescent="0.3">
      <c r="A434" s="10" t="s">
        <v>3544</v>
      </c>
      <c r="B434" s="10" t="s">
        <v>3545</v>
      </c>
      <c r="C434" s="10" t="s">
        <v>2250</v>
      </c>
      <c r="D434" s="10" t="s">
        <v>3143</v>
      </c>
      <c r="E434" s="10" t="s">
        <v>2401</v>
      </c>
      <c r="G434" s="10" t="s">
        <v>2250</v>
      </c>
      <c r="H434" s="10" t="s">
        <v>2404</v>
      </c>
      <c r="I434" s="10" t="s">
        <v>2528</v>
      </c>
      <c r="J434" s="10" t="s">
        <v>2528</v>
      </c>
      <c r="K434" s="10" t="s">
        <v>115</v>
      </c>
      <c r="M434" s="10" t="s">
        <v>134</v>
      </c>
      <c r="N434" s="10" t="s">
        <v>2998</v>
      </c>
      <c r="O434" s="10" t="s">
        <v>2998</v>
      </c>
      <c r="P434" s="10" t="s">
        <v>2998</v>
      </c>
      <c r="Q434" s="10" t="s">
        <v>2998</v>
      </c>
      <c r="R434" s="10" t="s">
        <v>2998</v>
      </c>
      <c r="S434" s="10" t="s">
        <v>2998</v>
      </c>
      <c r="T434" s="10" t="s">
        <v>2998</v>
      </c>
      <c r="U434" s="10" t="s">
        <v>2998</v>
      </c>
      <c r="V434" s="10" t="s">
        <v>2998</v>
      </c>
      <c r="W434" s="10" t="s">
        <v>2998</v>
      </c>
      <c r="X434" s="10" t="s">
        <v>2998</v>
      </c>
      <c r="Y434" s="10" t="s">
        <v>2998</v>
      </c>
      <c r="Z434" s="10" t="s">
        <v>2998</v>
      </c>
      <c r="AA434" s="10" t="s">
        <v>2998</v>
      </c>
      <c r="AB434" s="10" t="s">
        <v>2998</v>
      </c>
      <c r="AC434" s="10" t="s">
        <v>2998</v>
      </c>
      <c r="AD434" s="10" t="s">
        <v>2998</v>
      </c>
      <c r="AE434" s="10" t="s">
        <v>2998</v>
      </c>
      <c r="AF434" s="10" t="s">
        <v>2999</v>
      </c>
      <c r="AG434" s="10" t="s">
        <v>2998</v>
      </c>
      <c r="AH434" s="10" t="s">
        <v>2998</v>
      </c>
      <c r="AI434" s="10" t="s">
        <v>2998</v>
      </c>
      <c r="CZ434" s="10" t="s">
        <v>106</v>
      </c>
      <c r="DB434" s="10" t="s">
        <v>3013</v>
      </c>
      <c r="DL434" s="10" t="s">
        <v>895</v>
      </c>
      <c r="DM434" s="10">
        <v>90465705</v>
      </c>
      <c r="DN434" s="10" t="s">
        <v>2836</v>
      </c>
      <c r="DO434" s="10" t="s">
        <v>3546</v>
      </c>
      <c r="DQ434" s="10">
        <v>433</v>
      </c>
    </row>
    <row r="435" spans="1:121" x14ac:dyDescent="0.3">
      <c r="A435" s="10" t="s">
        <v>3547</v>
      </c>
      <c r="B435" s="10" t="s">
        <v>3548</v>
      </c>
      <c r="C435" s="10" t="s">
        <v>2250</v>
      </c>
      <c r="D435" s="10" t="s">
        <v>3143</v>
      </c>
      <c r="E435" s="10" t="s">
        <v>2401</v>
      </c>
      <c r="G435" s="10" t="s">
        <v>2250</v>
      </c>
      <c r="H435" s="10" t="s">
        <v>2404</v>
      </c>
      <c r="I435" s="10" t="s">
        <v>2528</v>
      </c>
      <c r="J435" s="10" t="s">
        <v>2528</v>
      </c>
      <c r="K435" s="10" t="s">
        <v>115</v>
      </c>
      <c r="M435" s="10" t="s">
        <v>134</v>
      </c>
      <c r="N435" s="10" t="s">
        <v>2998</v>
      </c>
      <c r="O435" s="10" t="s">
        <v>2998</v>
      </c>
      <c r="P435" s="10" t="s">
        <v>2998</v>
      </c>
      <c r="Q435" s="10" t="s">
        <v>2998</v>
      </c>
      <c r="R435" s="10" t="s">
        <v>2998</v>
      </c>
      <c r="S435" s="10" t="s">
        <v>2998</v>
      </c>
      <c r="T435" s="10" t="s">
        <v>2998</v>
      </c>
      <c r="U435" s="10" t="s">
        <v>2998</v>
      </c>
      <c r="V435" s="10" t="s">
        <v>2998</v>
      </c>
      <c r="W435" s="10" t="s">
        <v>2998</v>
      </c>
      <c r="X435" s="10" t="s">
        <v>2998</v>
      </c>
      <c r="Y435" s="10" t="s">
        <v>2998</v>
      </c>
      <c r="Z435" s="10" t="s">
        <v>2998</v>
      </c>
      <c r="AA435" s="10" t="s">
        <v>2998</v>
      </c>
      <c r="AB435" s="10" t="s">
        <v>2998</v>
      </c>
      <c r="AC435" s="10" t="s">
        <v>2998</v>
      </c>
      <c r="AD435" s="10" t="s">
        <v>2998</v>
      </c>
      <c r="AE435" s="10" t="s">
        <v>2998</v>
      </c>
      <c r="AF435" s="10" t="s">
        <v>2999</v>
      </c>
      <c r="AG435" s="10" t="s">
        <v>2998</v>
      </c>
      <c r="AH435" s="10" t="s">
        <v>2998</v>
      </c>
      <c r="AI435" s="10" t="s">
        <v>2998</v>
      </c>
      <c r="CZ435" s="10" t="s">
        <v>106</v>
      </c>
      <c r="DB435" s="10" t="s">
        <v>3013</v>
      </c>
      <c r="DL435" s="10" t="s">
        <v>107</v>
      </c>
      <c r="DM435" s="10">
        <v>90465706</v>
      </c>
      <c r="DN435" s="10" t="s">
        <v>2837</v>
      </c>
      <c r="DO435" s="10" t="s">
        <v>3549</v>
      </c>
      <c r="DQ435" s="10">
        <v>434</v>
      </c>
    </row>
    <row r="436" spans="1:121" x14ac:dyDescent="0.3">
      <c r="A436" s="10" t="s">
        <v>3550</v>
      </c>
      <c r="B436" s="10" t="s">
        <v>3551</v>
      </c>
      <c r="C436" s="10" t="s">
        <v>2250</v>
      </c>
      <c r="D436" s="10" t="s">
        <v>3143</v>
      </c>
      <c r="E436" s="10" t="s">
        <v>2401</v>
      </c>
      <c r="G436" s="10" t="s">
        <v>2250</v>
      </c>
      <c r="H436" s="10" t="s">
        <v>2404</v>
      </c>
      <c r="I436" s="10" t="s">
        <v>2528</v>
      </c>
      <c r="J436" s="10" t="s">
        <v>2528</v>
      </c>
      <c r="K436" s="10" t="s">
        <v>115</v>
      </c>
      <c r="M436" s="10" t="s">
        <v>134</v>
      </c>
      <c r="N436" s="10" t="s">
        <v>2998</v>
      </c>
      <c r="O436" s="10" t="s">
        <v>2998</v>
      </c>
      <c r="P436" s="10" t="s">
        <v>2998</v>
      </c>
      <c r="Q436" s="10" t="s">
        <v>2998</v>
      </c>
      <c r="R436" s="10" t="s">
        <v>2998</v>
      </c>
      <c r="S436" s="10" t="s">
        <v>2998</v>
      </c>
      <c r="T436" s="10" t="s">
        <v>2998</v>
      </c>
      <c r="U436" s="10" t="s">
        <v>2998</v>
      </c>
      <c r="V436" s="10" t="s">
        <v>2998</v>
      </c>
      <c r="W436" s="10" t="s">
        <v>2998</v>
      </c>
      <c r="X436" s="10" t="s">
        <v>2998</v>
      </c>
      <c r="Y436" s="10" t="s">
        <v>2998</v>
      </c>
      <c r="Z436" s="10" t="s">
        <v>2998</v>
      </c>
      <c r="AA436" s="10" t="s">
        <v>2998</v>
      </c>
      <c r="AB436" s="10" t="s">
        <v>2998</v>
      </c>
      <c r="AC436" s="10" t="s">
        <v>2998</v>
      </c>
      <c r="AD436" s="10" t="s">
        <v>2998</v>
      </c>
      <c r="AE436" s="10" t="s">
        <v>2998</v>
      </c>
      <c r="AF436" s="10" t="s">
        <v>2999</v>
      </c>
      <c r="AG436" s="10" t="s">
        <v>2998</v>
      </c>
      <c r="AH436" s="10" t="s">
        <v>2998</v>
      </c>
      <c r="AI436" s="10" t="s">
        <v>2998</v>
      </c>
      <c r="CZ436" s="10" t="s">
        <v>106</v>
      </c>
      <c r="DB436" s="10" t="s">
        <v>3013</v>
      </c>
      <c r="DL436" s="10" t="s">
        <v>107</v>
      </c>
      <c r="DM436" s="10">
        <v>90465708</v>
      </c>
      <c r="DN436" s="10" t="s">
        <v>2838</v>
      </c>
      <c r="DO436" s="10" t="s">
        <v>3549</v>
      </c>
      <c r="DQ436" s="10">
        <v>435</v>
      </c>
    </row>
    <row r="437" spans="1:121" x14ac:dyDescent="0.3">
      <c r="A437" s="10" t="s">
        <v>3552</v>
      </c>
      <c r="B437" s="10" t="s">
        <v>3553</v>
      </c>
      <c r="C437" s="10" t="s">
        <v>2250</v>
      </c>
      <c r="D437" s="10" t="s">
        <v>3143</v>
      </c>
      <c r="E437" s="10" t="s">
        <v>2401</v>
      </c>
      <c r="G437" s="10" t="s">
        <v>2250</v>
      </c>
      <c r="H437" s="10" t="s">
        <v>2404</v>
      </c>
      <c r="I437" s="10" t="s">
        <v>2528</v>
      </c>
      <c r="J437" s="10" t="s">
        <v>2528</v>
      </c>
      <c r="K437" s="10" t="s">
        <v>115</v>
      </c>
      <c r="M437" s="10" t="s">
        <v>134</v>
      </c>
      <c r="N437" s="10" t="s">
        <v>2998</v>
      </c>
      <c r="O437" s="10" t="s">
        <v>2998</v>
      </c>
      <c r="P437" s="10" t="s">
        <v>2998</v>
      </c>
      <c r="Q437" s="10" t="s">
        <v>2998</v>
      </c>
      <c r="R437" s="10" t="s">
        <v>2998</v>
      </c>
      <c r="S437" s="10" t="s">
        <v>2998</v>
      </c>
      <c r="T437" s="10" t="s">
        <v>2998</v>
      </c>
      <c r="U437" s="10" t="s">
        <v>2998</v>
      </c>
      <c r="V437" s="10" t="s">
        <v>2998</v>
      </c>
      <c r="W437" s="10" t="s">
        <v>2998</v>
      </c>
      <c r="X437" s="10" t="s">
        <v>2998</v>
      </c>
      <c r="Y437" s="10" t="s">
        <v>2998</v>
      </c>
      <c r="Z437" s="10" t="s">
        <v>2998</v>
      </c>
      <c r="AA437" s="10" t="s">
        <v>2998</v>
      </c>
      <c r="AB437" s="10" t="s">
        <v>2998</v>
      </c>
      <c r="AC437" s="10" t="s">
        <v>2998</v>
      </c>
      <c r="AD437" s="10" t="s">
        <v>2998</v>
      </c>
      <c r="AE437" s="10" t="s">
        <v>2998</v>
      </c>
      <c r="AF437" s="10" t="s">
        <v>2999</v>
      </c>
      <c r="AG437" s="10" t="s">
        <v>2998</v>
      </c>
      <c r="AH437" s="10" t="s">
        <v>2998</v>
      </c>
      <c r="AI437" s="10" t="s">
        <v>2998</v>
      </c>
      <c r="CZ437" s="10" t="s">
        <v>106</v>
      </c>
      <c r="DB437" s="10" t="s">
        <v>3013</v>
      </c>
      <c r="DL437" s="10" t="s">
        <v>107</v>
      </c>
      <c r="DM437" s="10">
        <v>90465710</v>
      </c>
      <c r="DN437" s="10" t="s">
        <v>2839</v>
      </c>
      <c r="DO437" s="10" t="s">
        <v>3554</v>
      </c>
      <c r="DQ437" s="10">
        <v>436</v>
      </c>
    </row>
    <row r="438" spans="1:121" x14ac:dyDescent="0.3">
      <c r="A438" s="10" t="s">
        <v>3555</v>
      </c>
      <c r="B438" s="10" t="s">
        <v>3556</v>
      </c>
      <c r="C438" s="10" t="s">
        <v>2250</v>
      </c>
      <c r="D438" s="10" t="s">
        <v>3143</v>
      </c>
      <c r="E438" s="10" t="s">
        <v>2401</v>
      </c>
      <c r="G438" s="10" t="s">
        <v>2250</v>
      </c>
      <c r="H438" s="10" t="s">
        <v>2404</v>
      </c>
      <c r="I438" s="10" t="s">
        <v>2528</v>
      </c>
      <c r="J438" s="10" t="s">
        <v>2528</v>
      </c>
      <c r="K438" s="10" t="s">
        <v>115</v>
      </c>
      <c r="M438" s="10" t="s">
        <v>138</v>
      </c>
      <c r="N438" s="10" t="s">
        <v>2998</v>
      </c>
      <c r="O438" s="10" t="s">
        <v>2998</v>
      </c>
      <c r="P438" s="10" t="s">
        <v>2998</v>
      </c>
      <c r="Q438" s="10" t="s">
        <v>2999</v>
      </c>
      <c r="R438" s="10" t="s">
        <v>2998</v>
      </c>
      <c r="S438" s="10" t="s">
        <v>2998</v>
      </c>
      <c r="T438" s="10" t="s">
        <v>2998</v>
      </c>
      <c r="U438" s="10" t="s">
        <v>2998</v>
      </c>
      <c r="V438" s="10" t="s">
        <v>2998</v>
      </c>
      <c r="W438" s="10" t="s">
        <v>2998</v>
      </c>
      <c r="X438" s="10" t="s">
        <v>2998</v>
      </c>
      <c r="Y438" s="10" t="s">
        <v>2998</v>
      </c>
      <c r="Z438" s="10" t="s">
        <v>2998</v>
      </c>
      <c r="AA438" s="10" t="s">
        <v>2998</v>
      </c>
      <c r="AB438" s="10" t="s">
        <v>2998</v>
      </c>
      <c r="AC438" s="10" t="s">
        <v>2998</v>
      </c>
      <c r="AD438" s="10" t="s">
        <v>2998</v>
      </c>
      <c r="AE438" s="10" t="s">
        <v>2998</v>
      </c>
      <c r="AF438" s="10" t="s">
        <v>2998</v>
      </c>
      <c r="AG438" s="10" t="s">
        <v>2998</v>
      </c>
      <c r="AH438" s="10" t="s">
        <v>2998</v>
      </c>
      <c r="AI438" s="10" t="s">
        <v>2998</v>
      </c>
      <c r="AS438" s="10" t="s">
        <v>106</v>
      </c>
      <c r="AU438" s="10" t="s">
        <v>3557</v>
      </c>
      <c r="DL438" s="10" t="s">
        <v>107</v>
      </c>
      <c r="DM438" s="10">
        <v>90465724</v>
      </c>
      <c r="DN438" s="10" t="s">
        <v>2840</v>
      </c>
      <c r="DO438" s="10" t="s">
        <v>3558</v>
      </c>
      <c r="DQ438" s="10">
        <v>437</v>
      </c>
    </row>
    <row r="439" spans="1:121" x14ac:dyDescent="0.3">
      <c r="A439" s="10" t="s">
        <v>3559</v>
      </c>
      <c r="B439" s="10" t="s">
        <v>3560</v>
      </c>
      <c r="C439" s="10" t="s">
        <v>2250</v>
      </c>
      <c r="D439" s="10" t="s">
        <v>3143</v>
      </c>
      <c r="E439" s="10" t="s">
        <v>2401</v>
      </c>
      <c r="G439" s="10" t="s">
        <v>2250</v>
      </c>
      <c r="H439" s="10" t="s">
        <v>2404</v>
      </c>
      <c r="I439" s="10" t="s">
        <v>2528</v>
      </c>
      <c r="J439" s="10" t="s">
        <v>2528</v>
      </c>
      <c r="K439" s="10" t="s">
        <v>115</v>
      </c>
      <c r="M439" s="10" t="s">
        <v>138</v>
      </c>
      <c r="N439" s="10" t="s">
        <v>2998</v>
      </c>
      <c r="O439" s="10" t="s">
        <v>2998</v>
      </c>
      <c r="P439" s="10" t="s">
        <v>2998</v>
      </c>
      <c r="Q439" s="10" t="s">
        <v>2999</v>
      </c>
      <c r="R439" s="10" t="s">
        <v>2998</v>
      </c>
      <c r="S439" s="10" t="s">
        <v>2998</v>
      </c>
      <c r="T439" s="10" t="s">
        <v>2998</v>
      </c>
      <c r="U439" s="10" t="s">
        <v>2998</v>
      </c>
      <c r="V439" s="10" t="s">
        <v>2998</v>
      </c>
      <c r="W439" s="10" t="s">
        <v>2998</v>
      </c>
      <c r="X439" s="10" t="s">
        <v>2998</v>
      </c>
      <c r="Y439" s="10" t="s">
        <v>2998</v>
      </c>
      <c r="Z439" s="10" t="s">
        <v>2998</v>
      </c>
      <c r="AA439" s="10" t="s">
        <v>2998</v>
      </c>
      <c r="AB439" s="10" t="s">
        <v>2998</v>
      </c>
      <c r="AC439" s="10" t="s">
        <v>2998</v>
      </c>
      <c r="AD439" s="10" t="s">
        <v>2998</v>
      </c>
      <c r="AE439" s="10" t="s">
        <v>2998</v>
      </c>
      <c r="AF439" s="10" t="s">
        <v>2998</v>
      </c>
      <c r="AG439" s="10" t="s">
        <v>2998</v>
      </c>
      <c r="AH439" s="10" t="s">
        <v>2998</v>
      </c>
      <c r="AI439" s="10" t="s">
        <v>2998</v>
      </c>
      <c r="AS439" s="10" t="s">
        <v>106</v>
      </c>
      <c r="AU439" s="10" t="s">
        <v>3065</v>
      </c>
      <c r="DL439" s="10" t="s">
        <v>107</v>
      </c>
      <c r="DM439" s="10">
        <v>90465727</v>
      </c>
      <c r="DN439" s="10" t="s">
        <v>2841</v>
      </c>
      <c r="DO439" s="10" t="s">
        <v>3561</v>
      </c>
      <c r="DQ439" s="10">
        <v>438</v>
      </c>
    </row>
    <row r="440" spans="1:121" x14ac:dyDescent="0.3">
      <c r="A440" s="10" t="s">
        <v>3562</v>
      </c>
      <c r="B440" s="10" t="s">
        <v>3563</v>
      </c>
      <c r="C440" s="10" t="s">
        <v>2250</v>
      </c>
      <c r="D440" s="10" t="s">
        <v>3143</v>
      </c>
      <c r="E440" s="10" t="s">
        <v>2401</v>
      </c>
      <c r="G440" s="10" t="s">
        <v>2250</v>
      </c>
      <c r="H440" s="10" t="s">
        <v>2404</v>
      </c>
      <c r="I440" s="10" t="s">
        <v>2528</v>
      </c>
      <c r="J440" s="10" t="s">
        <v>2528</v>
      </c>
      <c r="K440" s="10" t="s">
        <v>115</v>
      </c>
      <c r="M440" s="10" t="s">
        <v>138</v>
      </c>
      <c r="N440" s="10" t="s">
        <v>2998</v>
      </c>
      <c r="O440" s="10" t="s">
        <v>2998</v>
      </c>
      <c r="P440" s="10" t="s">
        <v>2998</v>
      </c>
      <c r="Q440" s="10" t="s">
        <v>2999</v>
      </c>
      <c r="R440" s="10" t="s">
        <v>2998</v>
      </c>
      <c r="S440" s="10" t="s">
        <v>2998</v>
      </c>
      <c r="T440" s="10" t="s">
        <v>2998</v>
      </c>
      <c r="U440" s="10" t="s">
        <v>2998</v>
      </c>
      <c r="V440" s="10" t="s">
        <v>2998</v>
      </c>
      <c r="W440" s="10" t="s">
        <v>2998</v>
      </c>
      <c r="X440" s="10" t="s">
        <v>2998</v>
      </c>
      <c r="Y440" s="10" t="s">
        <v>2998</v>
      </c>
      <c r="Z440" s="10" t="s">
        <v>2998</v>
      </c>
      <c r="AA440" s="10" t="s">
        <v>2998</v>
      </c>
      <c r="AB440" s="10" t="s">
        <v>2998</v>
      </c>
      <c r="AC440" s="10" t="s">
        <v>2998</v>
      </c>
      <c r="AD440" s="10" t="s">
        <v>2998</v>
      </c>
      <c r="AE440" s="10" t="s">
        <v>2998</v>
      </c>
      <c r="AF440" s="10" t="s">
        <v>2998</v>
      </c>
      <c r="AG440" s="10" t="s">
        <v>2998</v>
      </c>
      <c r="AH440" s="10" t="s">
        <v>2998</v>
      </c>
      <c r="AI440" s="10" t="s">
        <v>2998</v>
      </c>
      <c r="AS440" s="10" t="s">
        <v>106</v>
      </c>
      <c r="AU440" s="10" t="s">
        <v>3557</v>
      </c>
      <c r="DL440" s="10" t="s">
        <v>107</v>
      </c>
      <c r="DM440" s="10">
        <v>90465731</v>
      </c>
      <c r="DN440" s="10" t="s">
        <v>2842</v>
      </c>
      <c r="DO440" s="10" t="s">
        <v>3564</v>
      </c>
      <c r="DQ440" s="10">
        <v>439</v>
      </c>
    </row>
    <row r="441" spans="1:121" x14ac:dyDescent="0.3">
      <c r="A441" s="10" t="s">
        <v>3565</v>
      </c>
      <c r="B441" s="10" t="s">
        <v>3566</v>
      </c>
      <c r="C441" s="10" t="s">
        <v>2250</v>
      </c>
      <c r="D441" s="10" t="s">
        <v>3143</v>
      </c>
      <c r="E441" s="10" t="s">
        <v>2401</v>
      </c>
      <c r="G441" s="10" t="s">
        <v>2250</v>
      </c>
      <c r="H441" s="10" t="s">
        <v>2404</v>
      </c>
      <c r="I441" s="10" t="s">
        <v>2528</v>
      </c>
      <c r="J441" s="10" t="s">
        <v>2528</v>
      </c>
      <c r="K441" s="10" t="s">
        <v>115</v>
      </c>
      <c r="M441" s="10" t="s">
        <v>138</v>
      </c>
      <c r="N441" s="10" t="s">
        <v>2998</v>
      </c>
      <c r="O441" s="10" t="s">
        <v>2998</v>
      </c>
      <c r="P441" s="10" t="s">
        <v>2998</v>
      </c>
      <c r="Q441" s="10" t="s">
        <v>2999</v>
      </c>
      <c r="R441" s="10" t="s">
        <v>2998</v>
      </c>
      <c r="S441" s="10" t="s">
        <v>2998</v>
      </c>
      <c r="T441" s="10" t="s">
        <v>2998</v>
      </c>
      <c r="U441" s="10" t="s">
        <v>2998</v>
      </c>
      <c r="V441" s="10" t="s">
        <v>2998</v>
      </c>
      <c r="W441" s="10" t="s">
        <v>2998</v>
      </c>
      <c r="X441" s="10" t="s">
        <v>2998</v>
      </c>
      <c r="Y441" s="10" t="s">
        <v>2998</v>
      </c>
      <c r="Z441" s="10" t="s">
        <v>2998</v>
      </c>
      <c r="AA441" s="10" t="s">
        <v>2998</v>
      </c>
      <c r="AB441" s="10" t="s">
        <v>2998</v>
      </c>
      <c r="AC441" s="10" t="s">
        <v>2998</v>
      </c>
      <c r="AD441" s="10" t="s">
        <v>2998</v>
      </c>
      <c r="AE441" s="10" t="s">
        <v>2998</v>
      </c>
      <c r="AF441" s="10" t="s">
        <v>2998</v>
      </c>
      <c r="AG441" s="10" t="s">
        <v>2998</v>
      </c>
      <c r="AH441" s="10" t="s">
        <v>2998</v>
      </c>
      <c r="AI441" s="10" t="s">
        <v>2998</v>
      </c>
      <c r="AS441" s="10" t="s">
        <v>106</v>
      </c>
      <c r="AU441" s="10" t="s">
        <v>3557</v>
      </c>
      <c r="DL441" s="10" t="s">
        <v>107</v>
      </c>
      <c r="DM441" s="10">
        <v>90465732</v>
      </c>
      <c r="DN441" s="10" t="s">
        <v>2843</v>
      </c>
      <c r="DO441" s="10" t="s">
        <v>3564</v>
      </c>
      <c r="DQ441" s="10">
        <v>440</v>
      </c>
    </row>
    <row r="442" spans="1:121" x14ac:dyDescent="0.3">
      <c r="A442" s="10" t="s">
        <v>3567</v>
      </c>
      <c r="B442" s="10" t="s">
        <v>3568</v>
      </c>
      <c r="C442" s="10" t="s">
        <v>2250</v>
      </c>
      <c r="D442" s="10" t="s">
        <v>3143</v>
      </c>
      <c r="E442" s="10" t="s">
        <v>2401</v>
      </c>
      <c r="G442" s="10" t="s">
        <v>2250</v>
      </c>
      <c r="H442" s="10" t="s">
        <v>2404</v>
      </c>
      <c r="I442" s="10" t="s">
        <v>2528</v>
      </c>
      <c r="J442" s="10" t="s">
        <v>2528</v>
      </c>
      <c r="K442" s="10" t="s">
        <v>115</v>
      </c>
      <c r="M442" s="10" t="s">
        <v>138</v>
      </c>
      <c r="N442" s="10" t="s">
        <v>2998</v>
      </c>
      <c r="O442" s="10" t="s">
        <v>2998</v>
      </c>
      <c r="P442" s="10" t="s">
        <v>2998</v>
      </c>
      <c r="Q442" s="10" t="s">
        <v>2999</v>
      </c>
      <c r="R442" s="10" t="s">
        <v>2998</v>
      </c>
      <c r="S442" s="10" t="s">
        <v>2998</v>
      </c>
      <c r="T442" s="10" t="s">
        <v>2998</v>
      </c>
      <c r="U442" s="10" t="s">
        <v>2998</v>
      </c>
      <c r="V442" s="10" t="s">
        <v>2998</v>
      </c>
      <c r="W442" s="10" t="s">
        <v>2998</v>
      </c>
      <c r="X442" s="10" t="s">
        <v>2998</v>
      </c>
      <c r="Y442" s="10" t="s">
        <v>2998</v>
      </c>
      <c r="Z442" s="10" t="s">
        <v>2998</v>
      </c>
      <c r="AA442" s="10" t="s">
        <v>2998</v>
      </c>
      <c r="AB442" s="10" t="s">
        <v>2998</v>
      </c>
      <c r="AC442" s="10" t="s">
        <v>2998</v>
      </c>
      <c r="AD442" s="10" t="s">
        <v>2998</v>
      </c>
      <c r="AE442" s="10" t="s">
        <v>2998</v>
      </c>
      <c r="AF442" s="10" t="s">
        <v>2998</v>
      </c>
      <c r="AG442" s="10" t="s">
        <v>2998</v>
      </c>
      <c r="AH442" s="10" t="s">
        <v>2998</v>
      </c>
      <c r="AI442" s="10" t="s">
        <v>2998</v>
      </c>
      <c r="AS442" s="10" t="s">
        <v>106</v>
      </c>
      <c r="AU442" s="10" t="s">
        <v>3065</v>
      </c>
      <c r="DL442" s="10" t="s">
        <v>107</v>
      </c>
      <c r="DM442" s="10">
        <v>90465733</v>
      </c>
      <c r="DN442" s="10" t="s">
        <v>2844</v>
      </c>
      <c r="DO442" s="10" t="s">
        <v>3569</v>
      </c>
      <c r="DQ442" s="10">
        <v>441</v>
      </c>
    </row>
    <row r="443" spans="1:121" x14ac:dyDescent="0.3">
      <c r="A443" s="10" t="s">
        <v>3570</v>
      </c>
      <c r="B443" s="10" t="s">
        <v>3571</v>
      </c>
      <c r="C443" s="10" t="s">
        <v>2250</v>
      </c>
      <c r="D443" s="10" t="s">
        <v>3143</v>
      </c>
      <c r="E443" s="10" t="s">
        <v>2401</v>
      </c>
      <c r="G443" s="10" t="s">
        <v>2250</v>
      </c>
      <c r="H443" s="10" t="s">
        <v>2404</v>
      </c>
      <c r="I443" s="10" t="s">
        <v>2528</v>
      </c>
      <c r="J443" s="10" t="s">
        <v>2528</v>
      </c>
      <c r="K443" s="10" t="s">
        <v>115</v>
      </c>
      <c r="M443" s="10" t="s">
        <v>136</v>
      </c>
      <c r="N443" s="10" t="s">
        <v>2998</v>
      </c>
      <c r="O443" s="10" t="s">
        <v>2998</v>
      </c>
      <c r="P443" s="10" t="s">
        <v>2998</v>
      </c>
      <c r="Q443" s="10" t="s">
        <v>2998</v>
      </c>
      <c r="R443" s="10" t="s">
        <v>2998</v>
      </c>
      <c r="S443" s="10" t="s">
        <v>2998</v>
      </c>
      <c r="T443" s="10" t="s">
        <v>2998</v>
      </c>
      <c r="U443" s="10" t="s">
        <v>2999</v>
      </c>
      <c r="V443" s="10" t="s">
        <v>2998</v>
      </c>
      <c r="W443" s="10" t="s">
        <v>2998</v>
      </c>
      <c r="X443" s="10" t="s">
        <v>2998</v>
      </c>
      <c r="Y443" s="10" t="s">
        <v>2998</v>
      </c>
      <c r="Z443" s="10" t="s">
        <v>2998</v>
      </c>
      <c r="AA443" s="10" t="s">
        <v>2998</v>
      </c>
      <c r="AB443" s="10" t="s">
        <v>2998</v>
      </c>
      <c r="AC443" s="10" t="s">
        <v>2998</v>
      </c>
      <c r="AD443" s="10" t="s">
        <v>2998</v>
      </c>
      <c r="AE443" s="10" t="s">
        <v>2998</v>
      </c>
      <c r="AF443" s="10" t="s">
        <v>2998</v>
      </c>
      <c r="AG443" s="10" t="s">
        <v>2998</v>
      </c>
      <c r="AH443" s="10" t="s">
        <v>2998</v>
      </c>
      <c r="AI443" s="10" t="s">
        <v>2998</v>
      </c>
      <c r="BE443" s="10" t="s">
        <v>106</v>
      </c>
      <c r="BG443" s="10" t="s">
        <v>3032</v>
      </c>
      <c r="DL443" s="10" t="s">
        <v>107</v>
      </c>
      <c r="DM443" s="10">
        <v>90465734</v>
      </c>
      <c r="DN443" s="10" t="s">
        <v>2845</v>
      </c>
      <c r="DO443" s="10" t="s">
        <v>3572</v>
      </c>
      <c r="DQ443" s="10">
        <v>442</v>
      </c>
    </row>
    <row r="444" spans="1:121" x14ac:dyDescent="0.3">
      <c r="A444" s="10" t="s">
        <v>3573</v>
      </c>
      <c r="B444" s="10" t="s">
        <v>3574</v>
      </c>
      <c r="C444" s="10" t="s">
        <v>2250</v>
      </c>
      <c r="D444" s="10" t="s">
        <v>3143</v>
      </c>
      <c r="E444" s="10" t="s">
        <v>2401</v>
      </c>
      <c r="G444" s="10" t="s">
        <v>2250</v>
      </c>
      <c r="H444" s="10" t="s">
        <v>2404</v>
      </c>
      <c r="I444" s="10" t="s">
        <v>2528</v>
      </c>
      <c r="J444" s="10" t="s">
        <v>2528</v>
      </c>
      <c r="K444" s="10" t="s">
        <v>115</v>
      </c>
      <c r="M444" s="10" t="s">
        <v>136</v>
      </c>
      <c r="N444" s="10" t="s">
        <v>2998</v>
      </c>
      <c r="O444" s="10" t="s">
        <v>2998</v>
      </c>
      <c r="P444" s="10" t="s">
        <v>2998</v>
      </c>
      <c r="Q444" s="10" t="s">
        <v>2998</v>
      </c>
      <c r="R444" s="10" t="s">
        <v>2998</v>
      </c>
      <c r="S444" s="10" t="s">
        <v>2998</v>
      </c>
      <c r="T444" s="10" t="s">
        <v>2998</v>
      </c>
      <c r="U444" s="10" t="s">
        <v>2999</v>
      </c>
      <c r="V444" s="10" t="s">
        <v>2998</v>
      </c>
      <c r="W444" s="10" t="s">
        <v>2998</v>
      </c>
      <c r="X444" s="10" t="s">
        <v>2998</v>
      </c>
      <c r="Y444" s="10" t="s">
        <v>2998</v>
      </c>
      <c r="Z444" s="10" t="s">
        <v>2998</v>
      </c>
      <c r="AA444" s="10" t="s">
        <v>2998</v>
      </c>
      <c r="AB444" s="10" t="s">
        <v>2998</v>
      </c>
      <c r="AC444" s="10" t="s">
        <v>2998</v>
      </c>
      <c r="AD444" s="10" t="s">
        <v>2998</v>
      </c>
      <c r="AE444" s="10" t="s">
        <v>2998</v>
      </c>
      <c r="AF444" s="10" t="s">
        <v>2998</v>
      </c>
      <c r="AG444" s="10" t="s">
        <v>2998</v>
      </c>
      <c r="AH444" s="10" t="s">
        <v>2998</v>
      </c>
      <c r="AI444" s="10" t="s">
        <v>2998</v>
      </c>
      <c r="BE444" s="10" t="s">
        <v>106</v>
      </c>
      <c r="BG444" s="10" t="s">
        <v>3067</v>
      </c>
      <c r="DL444" s="10" t="s">
        <v>107</v>
      </c>
      <c r="DM444" s="10">
        <v>90465735</v>
      </c>
      <c r="DN444" s="10" t="s">
        <v>2846</v>
      </c>
      <c r="DO444" s="10" t="s">
        <v>3575</v>
      </c>
      <c r="DQ444" s="10">
        <v>443</v>
      </c>
    </row>
  </sheetData>
  <autoFilter ref="A1:DQ444">
    <filterColumn colId="10">
      <filters>
        <filter val="bangui"/>
        <filter val="bimbo"/>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F357"/>
  <sheetViews>
    <sheetView zoomScale="40" zoomScaleNormal="40" workbookViewId="0">
      <pane xSplit="1" ySplit="2" topLeftCell="F3" activePane="bottomRight" state="frozen"/>
      <selection pane="topRight" activeCell="B1" sqref="B1"/>
      <selection pane="bottomLeft" activeCell="A3" sqref="A3"/>
      <selection pane="bottomRight" activeCell="A2" sqref="A2:XFD2"/>
    </sheetView>
  </sheetViews>
  <sheetFormatPr defaultColWidth="8.77734375" defaultRowHeight="13.8" x14ac:dyDescent="0.25"/>
  <cols>
    <col min="1" max="1" width="26.21875" style="1" customWidth="1"/>
    <col min="2" max="4" width="8.77734375" style="1"/>
    <col min="5" max="5" width="19.88671875" style="1" bestFit="1" customWidth="1"/>
    <col min="6" max="13" width="8.77734375" style="1"/>
    <col min="14" max="35" width="8.77734375" style="1" bestFit="1" customWidth="1"/>
    <col min="36" max="36" width="8.77734375" style="1"/>
    <col min="37" max="37" width="8.77734375" style="1" bestFit="1" customWidth="1"/>
    <col min="38" max="38" width="8.77734375" style="1"/>
    <col min="39" max="39" width="8.77734375" style="1" bestFit="1" customWidth="1"/>
    <col min="40" max="40" width="8.77734375" style="1"/>
    <col min="41" max="41" width="8.77734375" style="1" bestFit="1" customWidth="1"/>
    <col min="42" max="42" width="8.77734375" style="1"/>
    <col min="43" max="43" width="8.77734375" style="1" bestFit="1" customWidth="1"/>
    <col min="44" max="44" width="8.77734375" style="1"/>
    <col min="45" max="45" width="8.77734375" style="1" bestFit="1" customWidth="1"/>
    <col min="46" max="46" width="8.77734375" style="1"/>
    <col min="47" max="47" width="8.77734375" style="1" bestFit="1" customWidth="1"/>
    <col min="48" max="48" width="8.77734375" style="1"/>
    <col min="49" max="49" width="8.77734375" style="1" bestFit="1" customWidth="1"/>
    <col min="50" max="50" width="8.77734375" style="1"/>
    <col min="51" max="51" width="8.77734375" style="1" bestFit="1" customWidth="1"/>
    <col min="52" max="52" width="8.77734375" style="1"/>
    <col min="53" max="53" width="8.77734375" style="1" bestFit="1" customWidth="1"/>
    <col min="54" max="54" width="8.77734375" style="1"/>
    <col min="55" max="55" width="8.77734375" style="1" bestFit="1" customWidth="1"/>
    <col min="56" max="56" width="8.77734375" style="1"/>
    <col min="57" max="57" width="8.77734375" style="1" bestFit="1" customWidth="1"/>
    <col min="58" max="58" width="8.77734375" style="1"/>
    <col min="59" max="59" width="8.77734375" style="1" customWidth="1"/>
    <col min="60" max="60" width="8.77734375" style="1"/>
    <col min="61" max="61" width="8.77734375" style="1" customWidth="1"/>
    <col min="62" max="62" width="8.77734375" style="1"/>
    <col min="63" max="63" width="8.77734375" style="1" bestFit="1" customWidth="1"/>
    <col min="64" max="64" width="8.77734375" style="1"/>
    <col min="65" max="65" width="8.77734375" style="1" bestFit="1" customWidth="1"/>
    <col min="66" max="66" width="8.77734375" style="1"/>
    <col min="67" max="67" width="8.77734375" style="1" bestFit="1" customWidth="1"/>
    <col min="68" max="68" width="8.77734375" style="1"/>
    <col min="69" max="69" width="8.77734375" style="1" bestFit="1" customWidth="1"/>
    <col min="70" max="70" width="8.77734375" style="1"/>
    <col min="71" max="71" width="8.77734375" style="1" bestFit="1" customWidth="1"/>
    <col min="72" max="72" width="8.77734375" style="1"/>
    <col min="73" max="73" width="8.77734375" style="1" bestFit="1" customWidth="1"/>
    <col min="74" max="74" width="8.77734375" style="1"/>
    <col min="75" max="75" width="8.77734375" style="6" bestFit="1" customWidth="1"/>
    <col min="76" max="76" width="8.77734375" style="1"/>
    <col min="77" max="77" width="14.109375" style="1" customWidth="1"/>
    <col min="78" max="78" width="8.77734375" style="1"/>
    <col min="79" max="79" width="8.77734375" style="1" bestFit="1" customWidth="1"/>
    <col min="80" max="80" width="8.77734375" style="1"/>
    <col min="81" max="81" width="8.77734375" style="1" bestFit="1" customWidth="1"/>
    <col min="82" max="83" width="8.77734375" style="1"/>
    <col min="84" max="84" width="8.77734375" style="1" bestFit="1" customWidth="1"/>
    <col min="85" max="16384" width="8.77734375" style="1"/>
  </cols>
  <sheetData>
    <row r="1" spans="1:84" x14ac:dyDescent="0.25">
      <c r="A1" s="397" t="s">
        <v>45</v>
      </c>
      <c r="B1" s="395"/>
      <c r="C1" s="395"/>
      <c r="D1" s="395"/>
      <c r="E1" s="395"/>
      <c r="F1" s="395"/>
      <c r="G1" s="395"/>
      <c r="H1" s="395"/>
      <c r="I1" s="395"/>
      <c r="J1" s="395"/>
      <c r="K1" s="395"/>
      <c r="L1" s="395"/>
      <c r="M1" s="397" t="s">
        <v>46</v>
      </c>
      <c r="N1" s="395"/>
      <c r="O1" s="395"/>
      <c r="P1" s="395"/>
      <c r="Q1" s="395"/>
      <c r="R1" s="395"/>
      <c r="S1" s="395"/>
      <c r="T1" s="395"/>
      <c r="U1" s="395"/>
      <c r="V1" s="395"/>
      <c r="W1" s="395"/>
      <c r="X1" s="395"/>
      <c r="Y1" s="395"/>
      <c r="Z1" s="395"/>
      <c r="AA1" s="395"/>
      <c r="AB1" s="395"/>
      <c r="AC1" s="395"/>
      <c r="AD1" s="395"/>
      <c r="AE1" s="395"/>
      <c r="AF1" s="395"/>
      <c r="AG1" s="395"/>
      <c r="AH1" s="395"/>
      <c r="AI1" s="398"/>
      <c r="AJ1" s="399" t="s">
        <v>44</v>
      </c>
      <c r="AK1" s="396"/>
      <c r="AL1" s="396" t="s">
        <v>47</v>
      </c>
      <c r="AM1" s="396"/>
      <c r="AN1" s="396" t="s">
        <v>60</v>
      </c>
      <c r="AO1" s="396"/>
      <c r="AP1" s="396" t="s">
        <v>26</v>
      </c>
      <c r="AQ1" s="396"/>
      <c r="AR1" s="396" t="s">
        <v>49</v>
      </c>
      <c r="AS1" s="396"/>
      <c r="AT1" s="396" t="s">
        <v>28</v>
      </c>
      <c r="AU1" s="396"/>
      <c r="AV1" s="396" t="s">
        <v>99</v>
      </c>
      <c r="AW1" s="396"/>
      <c r="AX1" s="395" t="s">
        <v>100</v>
      </c>
      <c r="AY1" s="395"/>
      <c r="AZ1" s="395" t="s">
        <v>101</v>
      </c>
      <c r="BA1" s="395"/>
      <c r="BB1" s="395" t="s">
        <v>102</v>
      </c>
      <c r="BC1" s="395"/>
      <c r="BD1" s="395" t="s">
        <v>2</v>
      </c>
      <c r="BE1" s="395"/>
      <c r="BF1" s="395" t="s">
        <v>5</v>
      </c>
      <c r="BG1" s="395"/>
      <c r="BH1" s="395" t="s">
        <v>103</v>
      </c>
      <c r="BI1" s="395"/>
      <c r="BJ1" s="395" t="s">
        <v>27</v>
      </c>
      <c r="BK1" s="395"/>
      <c r="BL1" s="395" t="s">
        <v>51</v>
      </c>
      <c r="BM1" s="395"/>
      <c r="BN1" s="395" t="s">
        <v>29</v>
      </c>
      <c r="BO1" s="395"/>
      <c r="BP1" s="395" t="s">
        <v>30</v>
      </c>
      <c r="BQ1" s="395"/>
      <c r="BR1" s="395" t="s">
        <v>31</v>
      </c>
      <c r="BS1" s="395"/>
      <c r="BT1" s="395" t="s">
        <v>52</v>
      </c>
      <c r="BU1" s="395"/>
      <c r="BV1" s="395" t="s">
        <v>104</v>
      </c>
      <c r="BW1" s="395"/>
      <c r="BX1" s="395" t="s">
        <v>54</v>
      </c>
      <c r="BY1" s="395"/>
      <c r="BZ1" s="395" t="s">
        <v>10</v>
      </c>
      <c r="CA1" s="395"/>
      <c r="CB1" s="18"/>
      <c r="CC1" s="18"/>
      <c r="CD1" s="18"/>
      <c r="CE1" s="18"/>
      <c r="CF1" s="18"/>
    </row>
    <row r="2" spans="1:84" ht="70.95" customHeight="1" x14ac:dyDescent="0.25">
      <c r="A2" s="26" t="s">
        <v>25</v>
      </c>
      <c r="B2" s="26" t="s">
        <v>11</v>
      </c>
      <c r="C2" s="26" t="s">
        <v>12</v>
      </c>
      <c r="D2" s="26" t="s">
        <v>13</v>
      </c>
      <c r="E2" s="26" t="s">
        <v>14</v>
      </c>
      <c r="F2" s="26" t="s">
        <v>64</v>
      </c>
      <c r="G2" s="26" t="s">
        <v>15</v>
      </c>
      <c r="H2" s="26" t="s">
        <v>16</v>
      </c>
      <c r="I2" s="26" t="s">
        <v>17</v>
      </c>
      <c r="J2" s="26" t="s">
        <v>18</v>
      </c>
      <c r="K2" s="26" t="s">
        <v>19</v>
      </c>
      <c r="L2" s="26" t="s">
        <v>20</v>
      </c>
      <c r="M2" s="26" t="s">
        <v>21</v>
      </c>
      <c r="N2" s="26" t="s">
        <v>65</v>
      </c>
      <c r="O2" s="26" t="s">
        <v>66</v>
      </c>
      <c r="P2" s="26" t="s">
        <v>67</v>
      </c>
      <c r="Q2" s="26" t="s">
        <v>68</v>
      </c>
      <c r="R2" s="26" t="s">
        <v>69</v>
      </c>
      <c r="S2" s="26" t="s">
        <v>70</v>
      </c>
      <c r="T2" s="26" t="s">
        <v>71</v>
      </c>
      <c r="U2" s="26" t="s">
        <v>72</v>
      </c>
      <c r="V2" s="26" t="s">
        <v>73</v>
      </c>
      <c r="W2" s="26" t="s">
        <v>74</v>
      </c>
      <c r="X2" s="26" t="s">
        <v>75</v>
      </c>
      <c r="Y2" s="26" t="s">
        <v>76</v>
      </c>
      <c r="Z2" s="26" t="s">
        <v>77</v>
      </c>
      <c r="AA2" s="26" t="s">
        <v>78</v>
      </c>
      <c r="AB2" s="26" t="s">
        <v>79</v>
      </c>
      <c r="AC2" s="26" t="s">
        <v>80</v>
      </c>
      <c r="AD2" s="26" t="s">
        <v>81</v>
      </c>
      <c r="AE2" s="26" t="s">
        <v>82</v>
      </c>
      <c r="AF2" s="26" t="s">
        <v>83</v>
      </c>
      <c r="AG2" s="26" t="s">
        <v>84</v>
      </c>
      <c r="AH2" s="26" t="s">
        <v>85</v>
      </c>
      <c r="AI2" s="26" t="s">
        <v>86</v>
      </c>
      <c r="AJ2" s="27" t="s">
        <v>95</v>
      </c>
      <c r="AK2" s="27" t="s">
        <v>22</v>
      </c>
      <c r="AL2" s="26" t="s">
        <v>148</v>
      </c>
      <c r="AM2" s="26" t="s">
        <v>22</v>
      </c>
      <c r="AN2" s="28" t="s">
        <v>149</v>
      </c>
      <c r="AO2" s="28" t="s">
        <v>22</v>
      </c>
      <c r="AP2" s="26" t="s">
        <v>150</v>
      </c>
      <c r="AQ2" s="26" t="s">
        <v>22</v>
      </c>
      <c r="AR2" s="26" t="s">
        <v>89</v>
      </c>
      <c r="AS2" s="26" t="s">
        <v>22</v>
      </c>
      <c r="AT2" s="26" t="s">
        <v>151</v>
      </c>
      <c r="AU2" s="26" t="s">
        <v>22</v>
      </c>
      <c r="AV2" s="26" t="s">
        <v>2220</v>
      </c>
      <c r="AW2" s="26" t="s">
        <v>22</v>
      </c>
      <c r="AX2" s="26" t="s">
        <v>152</v>
      </c>
      <c r="AY2" s="26" t="s">
        <v>22</v>
      </c>
      <c r="AZ2" s="26" t="s">
        <v>524</v>
      </c>
      <c r="BA2" s="26" t="s">
        <v>153</v>
      </c>
      <c r="BB2" s="26" t="s">
        <v>542</v>
      </c>
      <c r="BC2" s="26" t="s">
        <v>154</v>
      </c>
      <c r="BD2" s="26" t="s">
        <v>555</v>
      </c>
      <c r="BE2" s="26" t="s">
        <v>154</v>
      </c>
      <c r="BF2" s="26" t="s">
        <v>155</v>
      </c>
      <c r="BG2" s="26" t="s">
        <v>156</v>
      </c>
      <c r="BH2" s="26" t="s">
        <v>575</v>
      </c>
      <c r="BI2" s="26" t="s">
        <v>154</v>
      </c>
      <c r="BJ2" s="26" t="s">
        <v>587</v>
      </c>
      <c r="BK2" s="26" t="s">
        <v>157</v>
      </c>
      <c r="BL2" s="26" t="s">
        <v>90</v>
      </c>
      <c r="BM2" s="26" t="s">
        <v>158</v>
      </c>
      <c r="BN2" s="26" t="s">
        <v>606</v>
      </c>
      <c r="BO2" s="26" t="s">
        <v>159</v>
      </c>
      <c r="BP2" s="26" t="s">
        <v>618</v>
      </c>
      <c r="BQ2" s="26" t="s">
        <v>160</v>
      </c>
      <c r="BR2" s="26" t="s">
        <v>91</v>
      </c>
      <c r="BS2" s="26" t="s">
        <v>161</v>
      </c>
      <c r="BT2" s="26" t="s">
        <v>92</v>
      </c>
      <c r="BU2" s="26" t="s">
        <v>162</v>
      </c>
      <c r="BV2" s="26" t="s">
        <v>163</v>
      </c>
      <c r="BW2" s="26" t="s">
        <v>164</v>
      </c>
      <c r="BX2" s="26" t="s">
        <v>93</v>
      </c>
      <c r="BY2" s="26" t="s">
        <v>165</v>
      </c>
      <c r="BZ2" s="26" t="s">
        <v>94</v>
      </c>
      <c r="CA2" s="26" t="s">
        <v>166</v>
      </c>
      <c r="CB2" s="17" t="s">
        <v>23</v>
      </c>
      <c r="CC2" s="17" t="s">
        <v>24</v>
      </c>
      <c r="CD2" s="17" t="s">
        <v>96</v>
      </c>
      <c r="CE2" s="17" t="s">
        <v>97</v>
      </c>
      <c r="CF2" s="17" t="s">
        <v>98</v>
      </c>
    </row>
    <row r="3" spans="1:84" ht="14.4" x14ac:dyDescent="0.25">
      <c r="A3" s="291" t="s">
        <v>799</v>
      </c>
      <c r="B3" s="291" t="s">
        <v>800</v>
      </c>
      <c r="C3" s="291" t="s">
        <v>801</v>
      </c>
      <c r="D3" s="291" t="s">
        <v>802</v>
      </c>
      <c r="E3" s="292" t="s">
        <v>803</v>
      </c>
      <c r="F3" s="291" t="s">
        <v>241</v>
      </c>
      <c r="G3" s="291"/>
      <c r="H3" s="291" t="s">
        <v>802</v>
      </c>
      <c r="I3" s="291" t="s">
        <v>256</v>
      </c>
      <c r="J3" s="291" t="s">
        <v>172</v>
      </c>
      <c r="K3" s="291" t="s">
        <v>172</v>
      </c>
      <c r="L3" s="291" t="s">
        <v>804</v>
      </c>
      <c r="M3" s="291" t="s">
        <v>805</v>
      </c>
      <c r="N3" s="293">
        <v>0</v>
      </c>
      <c r="O3" s="293">
        <v>0</v>
      </c>
      <c r="P3" s="293">
        <v>0</v>
      </c>
      <c r="Q3" s="293">
        <v>0</v>
      </c>
      <c r="R3" s="293">
        <v>0</v>
      </c>
      <c r="S3" s="293">
        <v>0</v>
      </c>
      <c r="T3" s="293">
        <v>0</v>
      </c>
      <c r="U3" s="293">
        <v>0</v>
      </c>
      <c r="V3" s="293">
        <v>0</v>
      </c>
      <c r="W3" s="293">
        <v>0</v>
      </c>
      <c r="X3" s="293">
        <v>0</v>
      </c>
      <c r="Y3" s="293">
        <v>0</v>
      </c>
      <c r="Z3" s="293">
        <v>0</v>
      </c>
      <c r="AA3" s="293">
        <v>0</v>
      </c>
      <c r="AB3" s="293">
        <v>0</v>
      </c>
      <c r="AC3" s="293">
        <v>0</v>
      </c>
      <c r="AD3" s="293">
        <v>0</v>
      </c>
      <c r="AE3" s="293">
        <v>0</v>
      </c>
      <c r="AF3" s="293">
        <v>0</v>
      </c>
      <c r="AG3" s="293">
        <v>0</v>
      </c>
      <c r="AH3" s="293">
        <v>1</v>
      </c>
      <c r="AI3" s="293">
        <v>1</v>
      </c>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t="s">
        <v>224</v>
      </c>
      <c r="BY3" s="293">
        <v>50</v>
      </c>
      <c r="BZ3" s="291" t="s">
        <v>224</v>
      </c>
      <c r="CA3" s="293">
        <v>800</v>
      </c>
      <c r="CB3" s="291" t="s">
        <v>806</v>
      </c>
      <c r="CC3" s="291">
        <v>89333139</v>
      </c>
      <c r="CD3" s="291" t="s">
        <v>807</v>
      </c>
      <c r="CE3" s="291"/>
      <c r="CF3" s="291">
        <v>1</v>
      </c>
    </row>
    <row r="4" spans="1:84" ht="14.4" x14ac:dyDescent="0.25">
      <c r="A4" s="291" t="s">
        <v>808</v>
      </c>
      <c r="B4" s="291" t="s">
        <v>809</v>
      </c>
      <c r="C4" s="291" t="s">
        <v>810</v>
      </c>
      <c r="D4" s="291" t="s">
        <v>802</v>
      </c>
      <c r="E4" s="292" t="s">
        <v>803</v>
      </c>
      <c r="F4" s="291" t="s">
        <v>241</v>
      </c>
      <c r="G4" s="291"/>
      <c r="H4" s="291" t="s">
        <v>802</v>
      </c>
      <c r="I4" s="291" t="s">
        <v>256</v>
      </c>
      <c r="J4" s="291" t="s">
        <v>172</v>
      </c>
      <c r="K4" s="291" t="s">
        <v>172</v>
      </c>
      <c r="L4" s="291" t="s">
        <v>804</v>
      </c>
      <c r="M4" s="291" t="s">
        <v>10</v>
      </c>
      <c r="N4" s="293">
        <v>0</v>
      </c>
      <c r="O4" s="293">
        <v>0</v>
      </c>
      <c r="P4" s="293">
        <v>0</v>
      </c>
      <c r="Q4" s="293">
        <v>0</v>
      </c>
      <c r="R4" s="293">
        <v>0</v>
      </c>
      <c r="S4" s="293">
        <v>0</v>
      </c>
      <c r="T4" s="293">
        <v>0</v>
      </c>
      <c r="U4" s="293">
        <v>0</v>
      </c>
      <c r="V4" s="293">
        <v>0</v>
      </c>
      <c r="W4" s="293">
        <v>0</v>
      </c>
      <c r="X4" s="293">
        <v>0</v>
      </c>
      <c r="Y4" s="293">
        <v>0</v>
      </c>
      <c r="Z4" s="293">
        <v>0</v>
      </c>
      <c r="AA4" s="293">
        <v>0</v>
      </c>
      <c r="AB4" s="293">
        <v>0</v>
      </c>
      <c r="AC4" s="293">
        <v>0</v>
      </c>
      <c r="AD4" s="293">
        <v>0</v>
      </c>
      <c r="AE4" s="293">
        <v>0</v>
      </c>
      <c r="AF4" s="293">
        <v>0</v>
      </c>
      <c r="AG4" s="293">
        <v>0</v>
      </c>
      <c r="AH4" s="293">
        <v>0</v>
      </c>
      <c r="AI4" s="293">
        <v>1</v>
      </c>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t="s">
        <v>224</v>
      </c>
      <c r="CA4" s="293">
        <v>800</v>
      </c>
      <c r="CB4" s="291" t="s">
        <v>811</v>
      </c>
      <c r="CC4" s="291">
        <v>89333140</v>
      </c>
      <c r="CD4" s="291" t="s">
        <v>812</v>
      </c>
      <c r="CE4" s="291"/>
      <c r="CF4" s="291">
        <v>2</v>
      </c>
    </row>
    <row r="5" spans="1:84" ht="14.4" x14ac:dyDescent="0.25">
      <c r="A5" s="291" t="s">
        <v>813</v>
      </c>
      <c r="B5" s="291" t="s">
        <v>814</v>
      </c>
      <c r="C5" s="291" t="s">
        <v>815</v>
      </c>
      <c r="D5" s="291" t="s">
        <v>802</v>
      </c>
      <c r="E5" s="292" t="s">
        <v>803</v>
      </c>
      <c r="F5" s="291" t="s">
        <v>241</v>
      </c>
      <c r="G5" s="291"/>
      <c r="H5" s="291" t="s">
        <v>802</v>
      </c>
      <c r="I5" s="291" t="s">
        <v>256</v>
      </c>
      <c r="J5" s="291" t="s">
        <v>172</v>
      </c>
      <c r="K5" s="291" t="s">
        <v>172</v>
      </c>
      <c r="L5" s="291" t="s">
        <v>804</v>
      </c>
      <c r="M5" s="291" t="s">
        <v>805</v>
      </c>
      <c r="N5" s="293">
        <v>0</v>
      </c>
      <c r="O5" s="293">
        <v>0</v>
      </c>
      <c r="P5" s="293">
        <v>0</v>
      </c>
      <c r="Q5" s="293">
        <v>0</v>
      </c>
      <c r="R5" s="293">
        <v>0</v>
      </c>
      <c r="S5" s="293">
        <v>0</v>
      </c>
      <c r="T5" s="293">
        <v>0</v>
      </c>
      <c r="U5" s="293">
        <v>0</v>
      </c>
      <c r="V5" s="293">
        <v>0</v>
      </c>
      <c r="W5" s="293">
        <v>0</v>
      </c>
      <c r="X5" s="293">
        <v>0</v>
      </c>
      <c r="Y5" s="293">
        <v>0</v>
      </c>
      <c r="Z5" s="293">
        <v>0</v>
      </c>
      <c r="AA5" s="293">
        <v>0</v>
      </c>
      <c r="AB5" s="293">
        <v>0</v>
      </c>
      <c r="AC5" s="293">
        <v>0</v>
      </c>
      <c r="AD5" s="293">
        <v>0</v>
      </c>
      <c r="AE5" s="293">
        <v>0</v>
      </c>
      <c r="AF5" s="293">
        <v>0</v>
      </c>
      <c r="AG5" s="293">
        <v>0</v>
      </c>
      <c r="AH5" s="293">
        <v>1</v>
      </c>
      <c r="AI5" s="293">
        <v>1</v>
      </c>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t="s">
        <v>224</v>
      </c>
      <c r="BY5" s="293">
        <v>50</v>
      </c>
      <c r="BZ5" s="291" t="s">
        <v>224</v>
      </c>
      <c r="CA5" s="293">
        <v>800</v>
      </c>
      <c r="CB5" s="291" t="s">
        <v>816</v>
      </c>
      <c r="CC5" s="291">
        <v>89333141</v>
      </c>
      <c r="CD5" s="291" t="s">
        <v>817</v>
      </c>
      <c r="CE5" s="291"/>
      <c r="CF5" s="291">
        <v>3</v>
      </c>
    </row>
    <row r="6" spans="1:84" ht="14.4" x14ac:dyDescent="0.25">
      <c r="A6" s="291" t="s">
        <v>818</v>
      </c>
      <c r="B6" s="291" t="s">
        <v>819</v>
      </c>
      <c r="C6" s="291" t="s">
        <v>820</v>
      </c>
      <c r="D6" s="291" t="s">
        <v>802</v>
      </c>
      <c r="E6" s="292" t="s">
        <v>803</v>
      </c>
      <c r="F6" s="291" t="s">
        <v>241</v>
      </c>
      <c r="G6" s="291"/>
      <c r="H6" s="291" t="s">
        <v>802</v>
      </c>
      <c r="I6" s="291" t="s">
        <v>256</v>
      </c>
      <c r="J6" s="291" t="s">
        <v>172</v>
      </c>
      <c r="K6" s="291" t="s">
        <v>172</v>
      </c>
      <c r="L6" s="291" t="s">
        <v>804</v>
      </c>
      <c r="M6" s="291" t="s">
        <v>9</v>
      </c>
      <c r="N6" s="293">
        <v>0</v>
      </c>
      <c r="O6" s="293">
        <v>0</v>
      </c>
      <c r="P6" s="293">
        <v>0</v>
      </c>
      <c r="Q6" s="293">
        <v>0</v>
      </c>
      <c r="R6" s="293">
        <v>0</v>
      </c>
      <c r="S6" s="293">
        <v>0</v>
      </c>
      <c r="T6" s="293">
        <v>0</v>
      </c>
      <c r="U6" s="293">
        <v>0</v>
      </c>
      <c r="V6" s="293">
        <v>0</v>
      </c>
      <c r="W6" s="293">
        <v>0</v>
      </c>
      <c r="X6" s="293">
        <v>0</v>
      </c>
      <c r="Y6" s="293">
        <v>0</v>
      </c>
      <c r="Z6" s="293">
        <v>0</v>
      </c>
      <c r="AA6" s="293">
        <v>0</v>
      </c>
      <c r="AB6" s="293">
        <v>0</v>
      </c>
      <c r="AC6" s="293">
        <v>0</v>
      </c>
      <c r="AD6" s="293">
        <v>0</v>
      </c>
      <c r="AE6" s="293">
        <v>0</v>
      </c>
      <c r="AF6" s="293">
        <v>0</v>
      </c>
      <c r="AG6" s="293">
        <v>0</v>
      </c>
      <c r="AH6" s="293">
        <v>1</v>
      </c>
      <c r="AI6" s="293">
        <v>0</v>
      </c>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t="s">
        <v>224</v>
      </c>
      <c r="BY6" s="293">
        <v>100</v>
      </c>
      <c r="BZ6" s="291"/>
      <c r="CA6" s="291"/>
      <c r="CB6" s="291" t="s">
        <v>821</v>
      </c>
      <c r="CC6" s="291">
        <v>89333143</v>
      </c>
      <c r="CD6" s="291" t="s">
        <v>817</v>
      </c>
      <c r="CE6" s="291"/>
      <c r="CF6" s="291">
        <v>4</v>
      </c>
    </row>
    <row r="7" spans="1:84" ht="14.4" x14ac:dyDescent="0.25">
      <c r="A7" s="291" t="s">
        <v>822</v>
      </c>
      <c r="B7" s="291" t="s">
        <v>823</v>
      </c>
      <c r="C7" s="291" t="s">
        <v>824</v>
      </c>
      <c r="D7" s="291" t="s">
        <v>802</v>
      </c>
      <c r="E7" s="292" t="s">
        <v>803</v>
      </c>
      <c r="F7" s="291" t="s">
        <v>241</v>
      </c>
      <c r="G7" s="291"/>
      <c r="H7" s="291" t="s">
        <v>802</v>
      </c>
      <c r="I7" s="291" t="s">
        <v>256</v>
      </c>
      <c r="J7" s="291" t="s">
        <v>172</v>
      </c>
      <c r="K7" s="291" t="s">
        <v>172</v>
      </c>
      <c r="L7" s="291" t="s">
        <v>804</v>
      </c>
      <c r="M7" s="291" t="s">
        <v>825</v>
      </c>
      <c r="N7" s="293">
        <v>0</v>
      </c>
      <c r="O7" s="293">
        <v>0</v>
      </c>
      <c r="P7" s="293">
        <v>0</v>
      </c>
      <c r="Q7" s="293">
        <v>0</v>
      </c>
      <c r="R7" s="293">
        <v>0</v>
      </c>
      <c r="S7" s="293">
        <v>0</v>
      </c>
      <c r="T7" s="293">
        <v>0</v>
      </c>
      <c r="U7" s="293">
        <v>0</v>
      </c>
      <c r="V7" s="293">
        <v>0</v>
      </c>
      <c r="W7" s="293">
        <v>0</v>
      </c>
      <c r="X7" s="293">
        <v>0</v>
      </c>
      <c r="Y7" s="293">
        <v>0</v>
      </c>
      <c r="Z7" s="293">
        <v>0</v>
      </c>
      <c r="AA7" s="293">
        <v>1</v>
      </c>
      <c r="AB7" s="293">
        <v>0</v>
      </c>
      <c r="AC7" s="293">
        <v>0</v>
      </c>
      <c r="AD7" s="293">
        <v>1</v>
      </c>
      <c r="AE7" s="293">
        <v>1</v>
      </c>
      <c r="AF7" s="293">
        <v>0</v>
      </c>
      <c r="AG7" s="293">
        <v>0</v>
      </c>
      <c r="AH7" s="293">
        <v>0</v>
      </c>
      <c r="AI7" s="293">
        <v>0</v>
      </c>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t="s">
        <v>224</v>
      </c>
      <c r="BM7" s="293">
        <v>1200</v>
      </c>
      <c r="BN7" s="291" t="s">
        <v>826</v>
      </c>
      <c r="BO7" s="291">
        <v>200</v>
      </c>
      <c r="BP7" s="291"/>
      <c r="BQ7" s="291"/>
      <c r="BR7" s="291" t="s">
        <v>224</v>
      </c>
      <c r="BS7" s="293">
        <v>150</v>
      </c>
      <c r="BT7" s="291"/>
      <c r="BU7" s="291"/>
      <c r="BV7" s="291"/>
      <c r="BW7" s="291"/>
      <c r="BX7" s="291"/>
      <c r="BY7" s="291"/>
      <c r="BZ7" s="291"/>
      <c r="CA7" s="291"/>
      <c r="CB7" s="291" t="s">
        <v>827</v>
      </c>
      <c r="CC7" s="291">
        <v>89333144</v>
      </c>
      <c r="CD7" s="291" t="s">
        <v>828</v>
      </c>
      <c r="CE7" s="291"/>
      <c r="CF7" s="291">
        <v>5</v>
      </c>
    </row>
    <row r="8" spans="1:84" ht="14.4" x14ac:dyDescent="0.25">
      <c r="A8" s="291" t="s">
        <v>829</v>
      </c>
      <c r="B8" s="291" t="s">
        <v>830</v>
      </c>
      <c r="C8" s="291" t="s">
        <v>831</v>
      </c>
      <c r="D8" s="291" t="s">
        <v>802</v>
      </c>
      <c r="E8" s="292" t="s">
        <v>803</v>
      </c>
      <c r="F8" s="291" t="s">
        <v>241</v>
      </c>
      <c r="G8" s="291"/>
      <c r="H8" s="291" t="s">
        <v>802</v>
      </c>
      <c r="I8" s="291" t="s">
        <v>256</v>
      </c>
      <c r="J8" s="291" t="s">
        <v>172</v>
      </c>
      <c r="K8" s="291" t="s">
        <v>172</v>
      </c>
      <c r="L8" s="291" t="s">
        <v>804</v>
      </c>
      <c r="M8" s="291" t="s">
        <v>832</v>
      </c>
      <c r="N8" s="293">
        <v>1</v>
      </c>
      <c r="O8" s="293">
        <v>0</v>
      </c>
      <c r="P8" s="293">
        <v>0</v>
      </c>
      <c r="Q8" s="293">
        <v>0</v>
      </c>
      <c r="R8" s="293">
        <v>1</v>
      </c>
      <c r="S8" s="293">
        <v>1</v>
      </c>
      <c r="T8" s="293">
        <v>0</v>
      </c>
      <c r="U8" s="293">
        <v>0</v>
      </c>
      <c r="V8" s="293">
        <v>0</v>
      </c>
      <c r="W8" s="293">
        <v>0</v>
      </c>
      <c r="X8" s="293">
        <v>0</v>
      </c>
      <c r="Y8" s="293">
        <v>0</v>
      </c>
      <c r="Z8" s="293">
        <v>0</v>
      </c>
      <c r="AA8" s="293">
        <v>1</v>
      </c>
      <c r="AB8" s="293">
        <v>0</v>
      </c>
      <c r="AC8" s="293">
        <v>0</v>
      </c>
      <c r="AD8" s="293">
        <v>1</v>
      </c>
      <c r="AE8" s="293">
        <v>1</v>
      </c>
      <c r="AF8" s="293">
        <v>0</v>
      </c>
      <c r="AG8" s="293">
        <v>1</v>
      </c>
      <c r="AH8" s="293">
        <v>0</v>
      </c>
      <c r="AI8" s="293">
        <v>0</v>
      </c>
      <c r="AJ8" s="291" t="s">
        <v>224</v>
      </c>
      <c r="AK8" s="293">
        <v>3000</v>
      </c>
      <c r="AL8" s="291"/>
      <c r="AM8" s="291"/>
      <c r="AN8" s="291"/>
      <c r="AO8" s="291"/>
      <c r="AP8" s="291"/>
      <c r="AQ8" s="291"/>
      <c r="AR8" s="291" t="s">
        <v>224</v>
      </c>
      <c r="AS8" s="293">
        <v>3000</v>
      </c>
      <c r="AT8" s="291" t="s">
        <v>224</v>
      </c>
      <c r="AU8" s="293">
        <v>15000</v>
      </c>
      <c r="AV8" s="291"/>
      <c r="AW8" s="291"/>
      <c r="AX8" s="291"/>
      <c r="AY8" s="291"/>
      <c r="AZ8" s="291"/>
      <c r="BA8" s="291"/>
      <c r="BB8" s="291"/>
      <c r="BC8" s="291"/>
      <c r="BD8" s="291"/>
      <c r="BE8" s="291"/>
      <c r="BF8" s="291"/>
      <c r="BG8" s="291"/>
      <c r="BH8" s="291"/>
      <c r="BI8" s="291"/>
      <c r="BJ8" s="291"/>
      <c r="BK8" s="291"/>
      <c r="BL8" s="291" t="s">
        <v>224</v>
      </c>
      <c r="BM8" s="293">
        <v>1200</v>
      </c>
      <c r="BN8" s="291" t="s">
        <v>826</v>
      </c>
      <c r="BO8" s="291">
        <v>200</v>
      </c>
      <c r="BP8" s="291"/>
      <c r="BQ8" s="291"/>
      <c r="BR8" s="291" t="s">
        <v>224</v>
      </c>
      <c r="BS8" s="293">
        <v>150</v>
      </c>
      <c r="BT8" s="291"/>
      <c r="BU8" s="291"/>
      <c r="BV8" s="291" t="s">
        <v>224</v>
      </c>
      <c r="BW8" s="293">
        <v>2250</v>
      </c>
      <c r="BX8" s="291"/>
      <c r="BY8" s="291"/>
      <c r="BZ8" s="291"/>
      <c r="CA8" s="291"/>
      <c r="CB8" s="291" t="s">
        <v>833</v>
      </c>
      <c r="CC8" s="291">
        <v>89333146</v>
      </c>
      <c r="CD8" s="291" t="s">
        <v>834</v>
      </c>
      <c r="CE8" s="291"/>
      <c r="CF8" s="291">
        <v>6</v>
      </c>
    </row>
    <row r="9" spans="1:84" ht="14.4" x14ac:dyDescent="0.25">
      <c r="A9" s="291" t="s">
        <v>835</v>
      </c>
      <c r="B9" s="291" t="s">
        <v>836</v>
      </c>
      <c r="C9" s="291" t="s">
        <v>837</v>
      </c>
      <c r="D9" s="291" t="s">
        <v>802</v>
      </c>
      <c r="E9" s="292" t="s">
        <v>803</v>
      </c>
      <c r="F9" s="291" t="s">
        <v>241</v>
      </c>
      <c r="G9" s="291"/>
      <c r="H9" s="291" t="s">
        <v>802</v>
      </c>
      <c r="I9" s="291" t="s">
        <v>256</v>
      </c>
      <c r="J9" s="291" t="s">
        <v>172</v>
      </c>
      <c r="K9" s="291" t="s">
        <v>172</v>
      </c>
      <c r="L9" s="291" t="s">
        <v>804</v>
      </c>
      <c r="M9" s="291" t="s">
        <v>838</v>
      </c>
      <c r="N9" s="293">
        <v>1</v>
      </c>
      <c r="O9" s="293">
        <v>0</v>
      </c>
      <c r="P9" s="293">
        <v>0</v>
      </c>
      <c r="Q9" s="293">
        <v>0</v>
      </c>
      <c r="R9" s="293">
        <v>1</v>
      </c>
      <c r="S9" s="293">
        <v>1</v>
      </c>
      <c r="T9" s="293">
        <v>1</v>
      </c>
      <c r="U9" s="293">
        <v>0</v>
      </c>
      <c r="V9" s="293">
        <v>0</v>
      </c>
      <c r="W9" s="293">
        <v>0</v>
      </c>
      <c r="X9" s="293">
        <v>0</v>
      </c>
      <c r="Y9" s="293">
        <v>0</v>
      </c>
      <c r="Z9" s="293">
        <v>0</v>
      </c>
      <c r="AA9" s="293">
        <v>1</v>
      </c>
      <c r="AB9" s="293">
        <v>0</v>
      </c>
      <c r="AC9" s="293">
        <v>0</v>
      </c>
      <c r="AD9" s="293">
        <v>1</v>
      </c>
      <c r="AE9" s="293">
        <v>1</v>
      </c>
      <c r="AF9" s="293">
        <v>1</v>
      </c>
      <c r="AG9" s="293">
        <v>1</v>
      </c>
      <c r="AH9" s="293">
        <v>0</v>
      </c>
      <c r="AI9" s="293">
        <v>0</v>
      </c>
      <c r="AJ9" s="291" t="s">
        <v>224</v>
      </c>
      <c r="AK9" s="293">
        <v>3000</v>
      </c>
      <c r="AL9" s="291"/>
      <c r="AM9" s="291"/>
      <c r="AN9" s="291"/>
      <c r="AO9" s="291"/>
      <c r="AP9" s="291"/>
      <c r="AQ9" s="291"/>
      <c r="AR9" s="291" t="s">
        <v>224</v>
      </c>
      <c r="AS9" s="293">
        <v>3000</v>
      </c>
      <c r="AT9" s="291" t="s">
        <v>224</v>
      </c>
      <c r="AU9" s="293">
        <v>14000</v>
      </c>
      <c r="AV9" s="291" t="s">
        <v>224</v>
      </c>
      <c r="AW9" s="293">
        <v>5000</v>
      </c>
      <c r="AX9" s="291"/>
      <c r="AY9" s="291"/>
      <c r="AZ9" s="291"/>
      <c r="BA9" s="291"/>
      <c r="BB9" s="291"/>
      <c r="BC9" s="291"/>
      <c r="BD9" s="291"/>
      <c r="BE9" s="291"/>
      <c r="BF9" s="291"/>
      <c r="BG9" s="291"/>
      <c r="BH9" s="291"/>
      <c r="BI9" s="291"/>
      <c r="BJ9" s="291"/>
      <c r="BK9" s="291"/>
      <c r="BL9" s="291" t="s">
        <v>224</v>
      </c>
      <c r="BM9" s="293">
        <v>1200</v>
      </c>
      <c r="BN9" s="291" t="s">
        <v>826</v>
      </c>
      <c r="BO9" s="291">
        <v>200</v>
      </c>
      <c r="BP9" s="291"/>
      <c r="BQ9" s="291"/>
      <c r="BR9" s="291" t="s">
        <v>224</v>
      </c>
      <c r="BS9" s="293">
        <v>150</v>
      </c>
      <c r="BT9" s="291" t="s">
        <v>224</v>
      </c>
      <c r="BU9" s="293">
        <v>1500</v>
      </c>
      <c r="BV9" s="291" t="s">
        <v>224</v>
      </c>
      <c r="BW9" s="293">
        <v>2000</v>
      </c>
      <c r="BX9" s="291"/>
      <c r="BY9" s="291"/>
      <c r="BZ9" s="291"/>
      <c r="CA9" s="291"/>
      <c r="CB9" s="291" t="s">
        <v>839</v>
      </c>
      <c r="CC9" s="291">
        <v>89333147</v>
      </c>
      <c r="CD9" s="291" t="s">
        <v>840</v>
      </c>
      <c r="CE9" s="291"/>
      <c r="CF9" s="291">
        <v>7</v>
      </c>
    </row>
    <row r="10" spans="1:84" ht="14.4" x14ac:dyDescent="0.25">
      <c r="A10" s="291" t="s">
        <v>841</v>
      </c>
      <c r="B10" s="291" t="s">
        <v>842</v>
      </c>
      <c r="C10" s="291" t="s">
        <v>843</v>
      </c>
      <c r="D10" s="291" t="s">
        <v>802</v>
      </c>
      <c r="E10" s="292" t="s">
        <v>803</v>
      </c>
      <c r="F10" s="291" t="s">
        <v>241</v>
      </c>
      <c r="G10" s="291"/>
      <c r="H10" s="291" t="s">
        <v>802</v>
      </c>
      <c r="I10" s="291" t="s">
        <v>256</v>
      </c>
      <c r="J10" s="291" t="s">
        <v>172</v>
      </c>
      <c r="K10" s="291" t="s">
        <v>172</v>
      </c>
      <c r="L10" s="291" t="s">
        <v>804</v>
      </c>
      <c r="M10" s="291" t="s">
        <v>844</v>
      </c>
      <c r="N10" s="293">
        <v>1</v>
      </c>
      <c r="O10" s="293">
        <v>0</v>
      </c>
      <c r="P10" s="293">
        <v>0</v>
      </c>
      <c r="Q10" s="293">
        <v>0</v>
      </c>
      <c r="R10" s="293">
        <v>1</v>
      </c>
      <c r="S10" s="293">
        <v>1</v>
      </c>
      <c r="T10" s="293">
        <v>1</v>
      </c>
      <c r="U10" s="293">
        <v>1</v>
      </c>
      <c r="V10" s="293">
        <v>0</v>
      </c>
      <c r="W10" s="293">
        <v>0</v>
      </c>
      <c r="X10" s="293">
        <v>0</v>
      </c>
      <c r="Y10" s="293">
        <v>0</v>
      </c>
      <c r="Z10" s="293">
        <v>0</v>
      </c>
      <c r="AA10" s="293">
        <v>0</v>
      </c>
      <c r="AB10" s="293">
        <v>0</v>
      </c>
      <c r="AC10" s="293">
        <v>0</v>
      </c>
      <c r="AD10" s="293">
        <v>0</v>
      </c>
      <c r="AE10" s="293">
        <v>0</v>
      </c>
      <c r="AF10" s="293">
        <v>1</v>
      </c>
      <c r="AG10" s="293">
        <v>1</v>
      </c>
      <c r="AH10" s="293">
        <v>1</v>
      </c>
      <c r="AI10" s="293">
        <v>0</v>
      </c>
      <c r="AJ10" s="291" t="s">
        <v>224</v>
      </c>
      <c r="AK10" s="293">
        <v>3000</v>
      </c>
      <c r="AL10" s="291"/>
      <c r="AM10" s="291"/>
      <c r="AN10" s="291"/>
      <c r="AO10" s="291"/>
      <c r="AP10" s="291"/>
      <c r="AQ10" s="291"/>
      <c r="AR10" s="291" t="s">
        <v>224</v>
      </c>
      <c r="AS10" s="293">
        <v>2500</v>
      </c>
      <c r="AT10" s="291" t="s">
        <v>224</v>
      </c>
      <c r="AU10" s="293">
        <v>15000</v>
      </c>
      <c r="AV10" s="291" t="s">
        <v>224</v>
      </c>
      <c r="AW10" s="293">
        <v>5000</v>
      </c>
      <c r="AX10" s="291" t="s">
        <v>224</v>
      </c>
      <c r="AY10" s="293">
        <v>5000</v>
      </c>
      <c r="AZ10" s="291"/>
      <c r="BA10" s="291"/>
      <c r="BB10" s="291"/>
      <c r="BC10" s="291"/>
      <c r="BD10" s="291"/>
      <c r="BE10" s="291"/>
      <c r="BF10" s="291"/>
      <c r="BG10" s="291"/>
      <c r="BH10" s="291"/>
      <c r="BI10" s="291"/>
      <c r="BJ10" s="291"/>
      <c r="BK10" s="291"/>
      <c r="BL10" s="291"/>
      <c r="BM10" s="291"/>
      <c r="BN10" s="291"/>
      <c r="BO10" s="291"/>
      <c r="BP10" s="291"/>
      <c r="BQ10" s="291"/>
      <c r="BR10" s="291"/>
      <c r="BS10" s="291"/>
      <c r="BT10" s="291" t="s">
        <v>224</v>
      </c>
      <c r="BU10" s="293">
        <v>800</v>
      </c>
      <c r="BV10" s="291" t="s">
        <v>224</v>
      </c>
      <c r="BW10" s="293">
        <v>2000</v>
      </c>
      <c r="BX10" s="291" t="s">
        <v>224</v>
      </c>
      <c r="BY10" s="293">
        <v>50</v>
      </c>
      <c r="BZ10" s="291"/>
      <c r="CA10" s="291"/>
      <c r="CB10" s="291" t="s">
        <v>845</v>
      </c>
      <c r="CC10" s="291">
        <v>89333150</v>
      </c>
      <c r="CD10" s="291" t="s">
        <v>840</v>
      </c>
      <c r="CE10" s="291"/>
      <c r="CF10" s="291">
        <v>8</v>
      </c>
    </row>
    <row r="11" spans="1:84" ht="14.4" x14ac:dyDescent="0.25">
      <c r="A11" s="291" t="s">
        <v>846</v>
      </c>
      <c r="B11" s="291" t="s">
        <v>847</v>
      </c>
      <c r="C11" s="291" t="s">
        <v>848</v>
      </c>
      <c r="D11" s="291" t="s">
        <v>802</v>
      </c>
      <c r="E11" s="292" t="s">
        <v>803</v>
      </c>
      <c r="F11" s="291" t="s">
        <v>241</v>
      </c>
      <c r="G11" s="291"/>
      <c r="H11" s="291" t="s">
        <v>802</v>
      </c>
      <c r="I11" s="291" t="s">
        <v>256</v>
      </c>
      <c r="J11" s="291" t="s">
        <v>172</v>
      </c>
      <c r="K11" s="291" t="s">
        <v>172</v>
      </c>
      <c r="L11" s="291" t="s">
        <v>804</v>
      </c>
      <c r="M11" s="291" t="s">
        <v>849</v>
      </c>
      <c r="N11" s="293">
        <v>1</v>
      </c>
      <c r="O11" s="293">
        <v>0</v>
      </c>
      <c r="P11" s="293">
        <v>0</v>
      </c>
      <c r="Q11" s="293">
        <v>0</v>
      </c>
      <c r="R11" s="293">
        <v>1</v>
      </c>
      <c r="S11" s="293">
        <v>1</v>
      </c>
      <c r="T11" s="293">
        <v>1</v>
      </c>
      <c r="U11" s="293">
        <v>1</v>
      </c>
      <c r="V11" s="293">
        <v>0</v>
      </c>
      <c r="W11" s="293">
        <v>0</v>
      </c>
      <c r="X11" s="293">
        <v>0</v>
      </c>
      <c r="Y11" s="293">
        <v>0</v>
      </c>
      <c r="Z11" s="293">
        <v>0</v>
      </c>
      <c r="AA11" s="293">
        <v>0</v>
      </c>
      <c r="AB11" s="293">
        <v>0</v>
      </c>
      <c r="AC11" s="293">
        <v>0</v>
      </c>
      <c r="AD11" s="293">
        <v>0</v>
      </c>
      <c r="AE11" s="293">
        <v>0</v>
      </c>
      <c r="AF11" s="293">
        <v>1</v>
      </c>
      <c r="AG11" s="293">
        <v>1</v>
      </c>
      <c r="AH11" s="293">
        <v>0</v>
      </c>
      <c r="AI11" s="293">
        <v>0</v>
      </c>
      <c r="AJ11" s="291" t="s">
        <v>224</v>
      </c>
      <c r="AK11" s="293">
        <v>3000</v>
      </c>
      <c r="AL11" s="291"/>
      <c r="AM11" s="291"/>
      <c r="AN11" s="291"/>
      <c r="AO11" s="291"/>
      <c r="AP11" s="291"/>
      <c r="AQ11" s="291"/>
      <c r="AR11" s="291" t="s">
        <v>224</v>
      </c>
      <c r="AS11" s="293">
        <v>2500</v>
      </c>
      <c r="AT11" s="291" t="s">
        <v>224</v>
      </c>
      <c r="AU11" s="293">
        <v>15000</v>
      </c>
      <c r="AV11" s="291" t="s">
        <v>224</v>
      </c>
      <c r="AW11" s="293">
        <v>5000</v>
      </c>
      <c r="AX11" s="291" t="s">
        <v>224</v>
      </c>
      <c r="AY11" s="293">
        <v>5000</v>
      </c>
      <c r="AZ11" s="291"/>
      <c r="BA11" s="291"/>
      <c r="BB11" s="291"/>
      <c r="BC11" s="291"/>
      <c r="BD11" s="291"/>
      <c r="BE11" s="291"/>
      <c r="BF11" s="291"/>
      <c r="BG11" s="291"/>
      <c r="BH11" s="291"/>
      <c r="BI11" s="291"/>
      <c r="BJ11" s="291"/>
      <c r="BK11" s="291"/>
      <c r="BL11" s="291"/>
      <c r="BM11" s="291"/>
      <c r="BN11" s="291"/>
      <c r="BO11" s="291"/>
      <c r="BP11" s="291"/>
      <c r="BQ11" s="291"/>
      <c r="BR11" s="291"/>
      <c r="BS11" s="291"/>
      <c r="BT11" s="291" t="s">
        <v>224</v>
      </c>
      <c r="BU11" s="293">
        <v>1000</v>
      </c>
      <c r="BV11" s="291" t="s">
        <v>224</v>
      </c>
      <c r="BW11" s="293">
        <v>2000</v>
      </c>
      <c r="BX11" s="291"/>
      <c r="BY11" s="291"/>
      <c r="BZ11" s="291"/>
      <c r="CA11" s="291"/>
      <c r="CB11" s="291" t="s">
        <v>850</v>
      </c>
      <c r="CC11" s="291">
        <v>89333152</v>
      </c>
      <c r="CD11" s="291" t="s">
        <v>851</v>
      </c>
      <c r="CE11" s="291"/>
      <c r="CF11" s="291">
        <v>9</v>
      </c>
    </row>
    <row r="12" spans="1:84" ht="14.4" x14ac:dyDescent="0.25">
      <c r="A12" s="291" t="s">
        <v>852</v>
      </c>
      <c r="B12" s="291" t="s">
        <v>853</v>
      </c>
      <c r="C12" s="291" t="s">
        <v>854</v>
      </c>
      <c r="D12" s="291" t="s">
        <v>802</v>
      </c>
      <c r="E12" s="292" t="s">
        <v>803</v>
      </c>
      <c r="F12" s="291" t="s">
        <v>241</v>
      </c>
      <c r="G12" s="291"/>
      <c r="H12" s="291" t="s">
        <v>802</v>
      </c>
      <c r="I12" s="291" t="s">
        <v>256</v>
      </c>
      <c r="J12" s="291" t="s">
        <v>172</v>
      </c>
      <c r="K12" s="291" t="s">
        <v>172</v>
      </c>
      <c r="L12" s="291" t="s">
        <v>804</v>
      </c>
      <c r="M12" s="291" t="s">
        <v>855</v>
      </c>
      <c r="N12" s="293">
        <v>0</v>
      </c>
      <c r="O12" s="293">
        <v>0</v>
      </c>
      <c r="P12" s="293">
        <v>1</v>
      </c>
      <c r="Q12" s="293">
        <v>1</v>
      </c>
      <c r="R12" s="293">
        <v>0</v>
      </c>
      <c r="S12" s="293">
        <v>0</v>
      </c>
      <c r="T12" s="293">
        <v>0</v>
      </c>
      <c r="U12" s="293">
        <v>0</v>
      </c>
      <c r="V12" s="293">
        <v>0</v>
      </c>
      <c r="W12" s="293">
        <v>0</v>
      </c>
      <c r="X12" s="293">
        <v>0</v>
      </c>
      <c r="Y12" s="293">
        <v>0</v>
      </c>
      <c r="Z12" s="293">
        <v>0</v>
      </c>
      <c r="AA12" s="293">
        <v>0</v>
      </c>
      <c r="AB12" s="293">
        <v>0</v>
      </c>
      <c r="AC12" s="293">
        <v>0</v>
      </c>
      <c r="AD12" s="293">
        <v>0</v>
      </c>
      <c r="AE12" s="293">
        <v>0</v>
      </c>
      <c r="AF12" s="293">
        <v>0</v>
      </c>
      <c r="AG12" s="293">
        <v>0</v>
      </c>
      <c r="AH12" s="293">
        <v>0</v>
      </c>
      <c r="AI12" s="293">
        <v>0</v>
      </c>
      <c r="AJ12" s="291"/>
      <c r="AK12" s="291"/>
      <c r="AL12" s="291"/>
      <c r="AM12" s="291"/>
      <c r="AN12" s="291" t="s">
        <v>224</v>
      </c>
      <c r="AO12" s="293">
        <v>3000</v>
      </c>
      <c r="AP12" s="291" t="s">
        <v>224</v>
      </c>
      <c r="AQ12" s="293">
        <v>4000</v>
      </c>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t="s">
        <v>856</v>
      </c>
      <c r="CC12" s="291">
        <v>89333153</v>
      </c>
      <c r="CD12" s="291" t="s">
        <v>857</v>
      </c>
      <c r="CE12" s="291"/>
      <c r="CF12" s="291">
        <v>10</v>
      </c>
    </row>
    <row r="13" spans="1:84" ht="14.4" x14ac:dyDescent="0.25">
      <c r="A13" s="291" t="s">
        <v>858</v>
      </c>
      <c r="B13" s="291" t="s">
        <v>859</v>
      </c>
      <c r="C13" s="291" t="s">
        <v>860</v>
      </c>
      <c r="D13" s="291" t="s">
        <v>802</v>
      </c>
      <c r="E13" s="292" t="s">
        <v>803</v>
      </c>
      <c r="F13" s="291" t="s">
        <v>241</v>
      </c>
      <c r="G13" s="291"/>
      <c r="H13" s="291" t="s">
        <v>802</v>
      </c>
      <c r="I13" s="291" t="s">
        <v>256</v>
      </c>
      <c r="J13" s="291" t="s">
        <v>172</v>
      </c>
      <c r="K13" s="291" t="s">
        <v>172</v>
      </c>
      <c r="L13" s="291" t="s">
        <v>804</v>
      </c>
      <c r="M13" s="291" t="s">
        <v>861</v>
      </c>
      <c r="N13" s="293">
        <v>0</v>
      </c>
      <c r="O13" s="293">
        <v>0</v>
      </c>
      <c r="P13" s="293">
        <v>1</v>
      </c>
      <c r="Q13" s="293">
        <v>1</v>
      </c>
      <c r="R13" s="293">
        <v>0</v>
      </c>
      <c r="S13" s="293">
        <v>0</v>
      </c>
      <c r="T13" s="293">
        <v>0</v>
      </c>
      <c r="U13" s="293">
        <v>0</v>
      </c>
      <c r="V13" s="293">
        <v>0</v>
      </c>
      <c r="W13" s="293">
        <v>0</v>
      </c>
      <c r="X13" s="293">
        <v>0</v>
      </c>
      <c r="Y13" s="293">
        <v>0</v>
      </c>
      <c r="Z13" s="293">
        <v>0</v>
      </c>
      <c r="AA13" s="293">
        <v>0</v>
      </c>
      <c r="AB13" s="293">
        <v>0</v>
      </c>
      <c r="AC13" s="293">
        <v>0</v>
      </c>
      <c r="AD13" s="293">
        <v>0</v>
      </c>
      <c r="AE13" s="293">
        <v>0</v>
      </c>
      <c r="AF13" s="293">
        <v>0</v>
      </c>
      <c r="AG13" s="293">
        <v>0</v>
      </c>
      <c r="AH13" s="293">
        <v>0</v>
      </c>
      <c r="AI13" s="293">
        <v>0</v>
      </c>
      <c r="AJ13" s="291"/>
      <c r="AK13" s="291"/>
      <c r="AL13" s="291"/>
      <c r="AM13" s="291"/>
      <c r="AN13" s="291" t="s">
        <v>224</v>
      </c>
      <c r="AO13" s="293">
        <v>3000</v>
      </c>
      <c r="AP13" s="291" t="s">
        <v>224</v>
      </c>
      <c r="AQ13" s="293">
        <v>4000</v>
      </c>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t="s">
        <v>862</v>
      </c>
      <c r="CC13" s="291">
        <v>89333154</v>
      </c>
      <c r="CD13" s="291" t="s">
        <v>857</v>
      </c>
      <c r="CE13" s="291"/>
      <c r="CF13" s="291">
        <v>11</v>
      </c>
    </row>
    <row r="14" spans="1:84" ht="14.4" x14ac:dyDescent="0.25">
      <c r="A14" s="291" t="s">
        <v>863</v>
      </c>
      <c r="B14" s="291" t="s">
        <v>864</v>
      </c>
      <c r="C14" s="291" t="s">
        <v>865</v>
      </c>
      <c r="D14" s="291" t="s">
        <v>802</v>
      </c>
      <c r="E14" s="292" t="s">
        <v>803</v>
      </c>
      <c r="F14" s="291" t="s">
        <v>241</v>
      </c>
      <c r="G14" s="291"/>
      <c r="H14" s="291" t="s">
        <v>802</v>
      </c>
      <c r="I14" s="291" t="s">
        <v>256</v>
      </c>
      <c r="J14" s="291" t="s">
        <v>172</v>
      </c>
      <c r="K14" s="291" t="s">
        <v>172</v>
      </c>
      <c r="L14" s="291" t="s">
        <v>804</v>
      </c>
      <c r="M14" s="291" t="s">
        <v>855</v>
      </c>
      <c r="N14" s="293">
        <v>0</v>
      </c>
      <c r="O14" s="293">
        <v>0</v>
      </c>
      <c r="P14" s="293">
        <v>1</v>
      </c>
      <c r="Q14" s="293">
        <v>1</v>
      </c>
      <c r="R14" s="293">
        <v>0</v>
      </c>
      <c r="S14" s="293">
        <v>0</v>
      </c>
      <c r="T14" s="293">
        <v>0</v>
      </c>
      <c r="U14" s="293">
        <v>0</v>
      </c>
      <c r="V14" s="293">
        <v>0</v>
      </c>
      <c r="W14" s="293">
        <v>0</v>
      </c>
      <c r="X14" s="293">
        <v>0</v>
      </c>
      <c r="Y14" s="293">
        <v>0</v>
      </c>
      <c r="Z14" s="293">
        <v>0</v>
      </c>
      <c r="AA14" s="293">
        <v>0</v>
      </c>
      <c r="AB14" s="293">
        <v>0</v>
      </c>
      <c r="AC14" s="293">
        <v>0</v>
      </c>
      <c r="AD14" s="293">
        <v>0</v>
      </c>
      <c r="AE14" s="293">
        <v>0</v>
      </c>
      <c r="AF14" s="293">
        <v>0</v>
      </c>
      <c r="AG14" s="293">
        <v>0</v>
      </c>
      <c r="AH14" s="293">
        <v>0</v>
      </c>
      <c r="AI14" s="293">
        <v>0</v>
      </c>
      <c r="AJ14" s="291"/>
      <c r="AK14" s="291"/>
      <c r="AL14" s="291"/>
      <c r="AM14" s="291"/>
      <c r="AN14" s="291" t="s">
        <v>224</v>
      </c>
      <c r="AO14" s="293">
        <v>3000</v>
      </c>
      <c r="AP14" s="291" t="s">
        <v>224</v>
      </c>
      <c r="AQ14" s="293">
        <v>4000</v>
      </c>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t="s">
        <v>866</v>
      </c>
      <c r="CC14" s="291">
        <v>89333156</v>
      </c>
      <c r="CD14" s="291" t="s">
        <v>867</v>
      </c>
      <c r="CE14" s="291"/>
      <c r="CF14" s="291">
        <v>12</v>
      </c>
    </row>
    <row r="15" spans="1:84" ht="14.4" x14ac:dyDescent="0.25">
      <c r="A15" s="291" t="s">
        <v>868</v>
      </c>
      <c r="B15" s="291" t="s">
        <v>869</v>
      </c>
      <c r="C15" s="291" t="s">
        <v>870</v>
      </c>
      <c r="D15" s="291" t="s">
        <v>802</v>
      </c>
      <c r="E15" s="292" t="s">
        <v>803</v>
      </c>
      <c r="F15" s="291" t="s">
        <v>241</v>
      </c>
      <c r="G15" s="291"/>
      <c r="H15" s="291" t="s">
        <v>802</v>
      </c>
      <c r="I15" s="291" t="s">
        <v>256</v>
      </c>
      <c r="J15" s="291" t="s">
        <v>172</v>
      </c>
      <c r="K15" s="291" t="s">
        <v>172</v>
      </c>
      <c r="L15" s="291" t="s">
        <v>804</v>
      </c>
      <c r="M15" s="291" t="s">
        <v>411</v>
      </c>
      <c r="N15" s="293">
        <v>0</v>
      </c>
      <c r="O15" s="293">
        <v>1</v>
      </c>
      <c r="P15" s="293">
        <v>0</v>
      </c>
      <c r="Q15" s="293">
        <v>0</v>
      </c>
      <c r="R15" s="293">
        <v>0</v>
      </c>
      <c r="S15" s="293">
        <v>0</v>
      </c>
      <c r="T15" s="293">
        <v>0</v>
      </c>
      <c r="U15" s="293">
        <v>0</v>
      </c>
      <c r="V15" s="293">
        <v>0</v>
      </c>
      <c r="W15" s="293">
        <v>0</v>
      </c>
      <c r="X15" s="293">
        <v>0</v>
      </c>
      <c r="Y15" s="293">
        <v>0</v>
      </c>
      <c r="Z15" s="293">
        <v>0</v>
      </c>
      <c r="AA15" s="293">
        <v>0</v>
      </c>
      <c r="AB15" s="293">
        <v>0</v>
      </c>
      <c r="AC15" s="293">
        <v>0</v>
      </c>
      <c r="AD15" s="293">
        <v>0</v>
      </c>
      <c r="AE15" s="293">
        <v>0</v>
      </c>
      <c r="AF15" s="293">
        <v>0</v>
      </c>
      <c r="AG15" s="293">
        <v>0</v>
      </c>
      <c r="AH15" s="293">
        <v>0</v>
      </c>
      <c r="AI15" s="293">
        <v>0</v>
      </c>
      <c r="AJ15" s="291"/>
      <c r="AK15" s="291"/>
      <c r="AL15" s="291" t="s">
        <v>224</v>
      </c>
      <c r="AM15" s="293">
        <v>1500</v>
      </c>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t="s">
        <v>871</v>
      </c>
      <c r="CC15" s="291">
        <v>89333158</v>
      </c>
      <c r="CD15" s="291" t="s">
        <v>872</v>
      </c>
      <c r="CE15" s="291"/>
      <c r="CF15" s="291">
        <v>13</v>
      </c>
    </row>
    <row r="16" spans="1:84" ht="14.4" x14ac:dyDescent="0.25">
      <c r="A16" s="291" t="s">
        <v>873</v>
      </c>
      <c r="B16" s="291" t="s">
        <v>874</v>
      </c>
      <c r="C16" s="291" t="s">
        <v>875</v>
      </c>
      <c r="D16" s="291" t="s">
        <v>802</v>
      </c>
      <c r="E16" s="292" t="s">
        <v>803</v>
      </c>
      <c r="F16" s="291" t="s">
        <v>241</v>
      </c>
      <c r="G16" s="291"/>
      <c r="H16" s="291" t="s">
        <v>802</v>
      </c>
      <c r="I16" s="291" t="s">
        <v>256</v>
      </c>
      <c r="J16" s="291" t="s">
        <v>172</v>
      </c>
      <c r="K16" s="291" t="s">
        <v>172</v>
      </c>
      <c r="L16" s="291" t="s">
        <v>804</v>
      </c>
      <c r="M16" s="291" t="s">
        <v>411</v>
      </c>
      <c r="N16" s="293">
        <v>0</v>
      </c>
      <c r="O16" s="293">
        <v>1</v>
      </c>
      <c r="P16" s="293">
        <v>0</v>
      </c>
      <c r="Q16" s="293">
        <v>0</v>
      </c>
      <c r="R16" s="293">
        <v>0</v>
      </c>
      <c r="S16" s="293">
        <v>0</v>
      </c>
      <c r="T16" s="293">
        <v>0</v>
      </c>
      <c r="U16" s="293">
        <v>0</v>
      </c>
      <c r="V16" s="293">
        <v>0</v>
      </c>
      <c r="W16" s="293">
        <v>0</v>
      </c>
      <c r="X16" s="293">
        <v>0</v>
      </c>
      <c r="Y16" s="293">
        <v>0</v>
      </c>
      <c r="Z16" s="293">
        <v>0</v>
      </c>
      <c r="AA16" s="293">
        <v>0</v>
      </c>
      <c r="AB16" s="293">
        <v>0</v>
      </c>
      <c r="AC16" s="293">
        <v>0</v>
      </c>
      <c r="AD16" s="293">
        <v>0</v>
      </c>
      <c r="AE16" s="293">
        <v>0</v>
      </c>
      <c r="AF16" s="293">
        <v>0</v>
      </c>
      <c r="AG16" s="293">
        <v>0</v>
      </c>
      <c r="AH16" s="293">
        <v>0</v>
      </c>
      <c r="AI16" s="293">
        <v>0</v>
      </c>
      <c r="AJ16" s="291"/>
      <c r="AK16" s="291"/>
      <c r="AL16" s="291" t="s">
        <v>224</v>
      </c>
      <c r="AM16" s="293">
        <v>1500</v>
      </c>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v>89333162</v>
      </c>
      <c r="CD16" s="291" t="s">
        <v>876</v>
      </c>
      <c r="CE16" s="291"/>
      <c r="CF16" s="291">
        <v>14</v>
      </c>
    </row>
    <row r="17" spans="1:84" ht="14.4" x14ac:dyDescent="0.25">
      <c r="A17" s="291" t="s">
        <v>877</v>
      </c>
      <c r="B17" s="291" t="s">
        <v>878</v>
      </c>
      <c r="C17" s="291" t="s">
        <v>879</v>
      </c>
      <c r="D17" s="291" t="s">
        <v>802</v>
      </c>
      <c r="E17" s="292" t="s">
        <v>803</v>
      </c>
      <c r="F17" s="291" t="s">
        <v>241</v>
      </c>
      <c r="G17" s="291"/>
      <c r="H17" s="291" t="s">
        <v>802</v>
      </c>
      <c r="I17" s="291" t="s">
        <v>256</v>
      </c>
      <c r="J17" s="291" t="s">
        <v>172</v>
      </c>
      <c r="K17" s="291" t="s">
        <v>172</v>
      </c>
      <c r="L17" s="291" t="s">
        <v>880</v>
      </c>
      <c r="M17" s="291" t="s">
        <v>881</v>
      </c>
      <c r="N17" s="293">
        <v>0</v>
      </c>
      <c r="O17" s="293">
        <v>1</v>
      </c>
      <c r="P17" s="293">
        <v>0</v>
      </c>
      <c r="Q17" s="293">
        <v>0</v>
      </c>
      <c r="R17" s="293">
        <v>1</v>
      </c>
      <c r="S17" s="293">
        <v>1</v>
      </c>
      <c r="T17" s="293">
        <v>1</v>
      </c>
      <c r="U17" s="293">
        <v>1</v>
      </c>
      <c r="V17" s="293">
        <v>0</v>
      </c>
      <c r="W17" s="293">
        <v>0</v>
      </c>
      <c r="X17" s="293">
        <v>0</v>
      </c>
      <c r="Y17" s="293">
        <v>0</v>
      </c>
      <c r="Z17" s="293">
        <v>0</v>
      </c>
      <c r="AA17" s="293">
        <v>0</v>
      </c>
      <c r="AB17" s="293">
        <v>0</v>
      </c>
      <c r="AC17" s="293">
        <v>0</v>
      </c>
      <c r="AD17" s="293">
        <v>0</v>
      </c>
      <c r="AE17" s="293">
        <v>0</v>
      </c>
      <c r="AF17" s="293">
        <v>0</v>
      </c>
      <c r="AG17" s="293">
        <v>0</v>
      </c>
      <c r="AH17" s="293">
        <v>0</v>
      </c>
      <c r="AI17" s="293">
        <v>0</v>
      </c>
      <c r="AJ17" s="291"/>
      <c r="AK17" s="291"/>
      <c r="AL17" s="291" t="s">
        <v>224</v>
      </c>
      <c r="AM17" s="293">
        <v>1200</v>
      </c>
      <c r="AN17" s="291"/>
      <c r="AO17" s="291"/>
      <c r="AP17" s="291"/>
      <c r="AQ17" s="291"/>
      <c r="AR17" s="291" t="s">
        <v>224</v>
      </c>
      <c r="AS17" s="293">
        <v>3000</v>
      </c>
      <c r="AT17" s="291" t="s">
        <v>224</v>
      </c>
      <c r="AU17" s="293">
        <v>14000</v>
      </c>
      <c r="AV17" s="291" t="s">
        <v>224</v>
      </c>
      <c r="AW17" s="293">
        <v>5000</v>
      </c>
      <c r="AX17" s="291" t="s">
        <v>224</v>
      </c>
      <c r="AY17" s="293">
        <v>7500</v>
      </c>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t="s">
        <v>882</v>
      </c>
      <c r="CC17" s="291">
        <v>89333164</v>
      </c>
      <c r="CD17" s="291" t="s">
        <v>883</v>
      </c>
      <c r="CE17" s="291"/>
      <c r="CF17" s="291">
        <v>15</v>
      </c>
    </row>
    <row r="18" spans="1:84" ht="14.4" x14ac:dyDescent="0.25">
      <c r="A18" s="291" t="s">
        <v>884</v>
      </c>
      <c r="B18" s="291" t="s">
        <v>885</v>
      </c>
      <c r="C18" s="291" t="s">
        <v>886</v>
      </c>
      <c r="D18" s="291" t="s">
        <v>802</v>
      </c>
      <c r="E18" s="292" t="s">
        <v>887</v>
      </c>
      <c r="F18" s="291" t="s">
        <v>241</v>
      </c>
      <c r="G18" s="291"/>
      <c r="H18" s="291" t="s">
        <v>802</v>
      </c>
      <c r="I18" s="291" t="s">
        <v>256</v>
      </c>
      <c r="J18" s="291" t="s">
        <v>172</v>
      </c>
      <c r="K18" s="291" t="s">
        <v>172</v>
      </c>
      <c r="L18" s="291" t="s">
        <v>804</v>
      </c>
      <c r="M18" s="291" t="s">
        <v>888</v>
      </c>
      <c r="N18" s="293">
        <v>0</v>
      </c>
      <c r="O18" s="293">
        <v>0</v>
      </c>
      <c r="P18" s="293">
        <v>0</v>
      </c>
      <c r="Q18" s="293">
        <v>0</v>
      </c>
      <c r="R18" s="293">
        <v>0</v>
      </c>
      <c r="S18" s="293">
        <v>0</v>
      </c>
      <c r="T18" s="293">
        <v>0</v>
      </c>
      <c r="U18" s="293">
        <v>0</v>
      </c>
      <c r="V18" s="293">
        <v>0</v>
      </c>
      <c r="W18" s="293">
        <v>0</v>
      </c>
      <c r="X18" s="293">
        <v>1</v>
      </c>
      <c r="Y18" s="293">
        <v>0</v>
      </c>
      <c r="Z18" s="293">
        <v>0</v>
      </c>
      <c r="AA18" s="293">
        <v>1</v>
      </c>
      <c r="AB18" s="293">
        <v>1</v>
      </c>
      <c r="AC18" s="293">
        <v>1</v>
      </c>
      <c r="AD18" s="293">
        <v>1</v>
      </c>
      <c r="AE18" s="293">
        <v>0</v>
      </c>
      <c r="AF18" s="293">
        <v>0</v>
      </c>
      <c r="AG18" s="293">
        <v>0</v>
      </c>
      <c r="AH18" s="293">
        <v>0</v>
      </c>
      <c r="AI18" s="293">
        <v>0</v>
      </c>
      <c r="AJ18" s="291"/>
      <c r="AK18" s="291"/>
      <c r="AL18" s="291"/>
      <c r="AM18" s="291"/>
      <c r="AN18" s="291"/>
      <c r="AO18" s="291"/>
      <c r="AP18" s="291"/>
      <c r="AQ18" s="291"/>
      <c r="AR18" s="291"/>
      <c r="AS18" s="291"/>
      <c r="AT18" s="291"/>
      <c r="AU18" s="291"/>
      <c r="AV18" s="291"/>
      <c r="AW18" s="291"/>
      <c r="AX18" s="291"/>
      <c r="AY18" s="291"/>
      <c r="AZ18" s="291"/>
      <c r="BA18" s="291"/>
      <c r="BB18" s="291"/>
      <c r="BC18" s="291"/>
      <c r="BD18" s="291" t="s">
        <v>423</v>
      </c>
      <c r="BE18" s="293">
        <v>300</v>
      </c>
      <c r="BF18" s="291" t="s">
        <v>224</v>
      </c>
      <c r="BG18" s="293">
        <v>3000</v>
      </c>
      <c r="BH18" s="291"/>
      <c r="BI18" s="291"/>
      <c r="BJ18" s="291"/>
      <c r="BK18" s="291"/>
      <c r="BL18" s="291" t="s">
        <v>224</v>
      </c>
      <c r="BM18" s="293">
        <v>1250</v>
      </c>
      <c r="BN18" s="291" t="s">
        <v>423</v>
      </c>
      <c r="BO18" s="293">
        <v>100</v>
      </c>
      <c r="BP18" s="291" t="s">
        <v>423</v>
      </c>
      <c r="BQ18" s="293">
        <v>50</v>
      </c>
      <c r="BR18" s="291"/>
      <c r="BS18" s="291"/>
      <c r="BT18" s="291"/>
      <c r="BU18" s="291"/>
      <c r="BV18" s="291"/>
      <c r="BW18" s="291"/>
      <c r="BX18" s="291"/>
      <c r="BY18" s="291"/>
      <c r="BZ18" s="291"/>
      <c r="CA18" s="291"/>
      <c r="CB18" s="291" t="s">
        <v>889</v>
      </c>
      <c r="CC18" s="291">
        <v>89333456</v>
      </c>
      <c r="CD18" s="291" t="s">
        <v>890</v>
      </c>
      <c r="CE18" s="291"/>
      <c r="CF18" s="291">
        <v>16</v>
      </c>
    </row>
    <row r="19" spans="1:84" ht="14.4" x14ac:dyDescent="0.25">
      <c r="A19" s="291" t="s">
        <v>891</v>
      </c>
      <c r="B19" s="291" t="s">
        <v>892</v>
      </c>
      <c r="C19" s="291" t="s">
        <v>893</v>
      </c>
      <c r="D19" s="291" t="s">
        <v>802</v>
      </c>
      <c r="E19" s="292" t="s">
        <v>887</v>
      </c>
      <c r="F19" s="291" t="s">
        <v>241</v>
      </c>
      <c r="G19" s="291"/>
      <c r="H19" s="291" t="s">
        <v>802</v>
      </c>
      <c r="I19" s="291" t="s">
        <v>256</v>
      </c>
      <c r="J19" s="291" t="s">
        <v>172</v>
      </c>
      <c r="K19" s="291" t="s">
        <v>172</v>
      </c>
      <c r="L19" s="291" t="s">
        <v>804</v>
      </c>
      <c r="M19" s="291" t="s">
        <v>894</v>
      </c>
      <c r="N19" s="293">
        <v>0</v>
      </c>
      <c r="O19" s="293">
        <v>0</v>
      </c>
      <c r="P19" s="293">
        <v>0</v>
      </c>
      <c r="Q19" s="293">
        <v>0</v>
      </c>
      <c r="R19" s="293">
        <v>0</v>
      </c>
      <c r="S19" s="293">
        <v>0</v>
      </c>
      <c r="T19" s="293">
        <v>0</v>
      </c>
      <c r="U19" s="293">
        <v>0</v>
      </c>
      <c r="V19" s="293">
        <v>1</v>
      </c>
      <c r="W19" s="293">
        <v>1</v>
      </c>
      <c r="X19" s="293">
        <v>1</v>
      </c>
      <c r="Y19" s="293">
        <v>1</v>
      </c>
      <c r="Z19" s="293">
        <v>1</v>
      </c>
      <c r="AA19" s="293">
        <v>1</v>
      </c>
      <c r="AB19" s="293">
        <v>1</v>
      </c>
      <c r="AC19" s="293">
        <v>1</v>
      </c>
      <c r="AD19" s="293">
        <v>1</v>
      </c>
      <c r="AE19" s="293">
        <v>0</v>
      </c>
      <c r="AF19" s="293">
        <v>0</v>
      </c>
      <c r="AG19" s="293">
        <v>0</v>
      </c>
      <c r="AH19" s="293">
        <v>0</v>
      </c>
      <c r="AI19" s="293">
        <v>0</v>
      </c>
      <c r="AJ19" s="291"/>
      <c r="AK19" s="291"/>
      <c r="AL19" s="291"/>
      <c r="AM19" s="291"/>
      <c r="AN19" s="291"/>
      <c r="AO19" s="291"/>
      <c r="AP19" s="291"/>
      <c r="AQ19" s="291"/>
      <c r="AR19" s="291"/>
      <c r="AS19" s="291"/>
      <c r="AT19" s="291"/>
      <c r="AU19" s="291"/>
      <c r="AV19" s="291"/>
      <c r="AW19" s="291"/>
      <c r="AX19" s="291"/>
      <c r="AY19" s="291"/>
      <c r="AZ19" s="291" t="s">
        <v>423</v>
      </c>
      <c r="BA19" s="293">
        <v>350</v>
      </c>
      <c r="BB19" s="291" t="s">
        <v>423</v>
      </c>
      <c r="BC19" s="293">
        <v>200</v>
      </c>
      <c r="BD19" s="291" t="s">
        <v>423</v>
      </c>
      <c r="BE19" s="293">
        <v>350</v>
      </c>
      <c r="BF19" s="291" t="s">
        <v>224</v>
      </c>
      <c r="BG19" s="293">
        <v>3000</v>
      </c>
      <c r="BH19" s="291" t="s">
        <v>423</v>
      </c>
      <c r="BI19" s="293">
        <v>350</v>
      </c>
      <c r="BJ19" s="291" t="s">
        <v>421</v>
      </c>
      <c r="BK19" s="291">
        <v>125</v>
      </c>
      <c r="BL19" s="291" t="s">
        <v>224</v>
      </c>
      <c r="BM19" s="293">
        <v>1200</v>
      </c>
      <c r="BN19" s="291" t="s">
        <v>423</v>
      </c>
      <c r="BO19" s="293">
        <v>100</v>
      </c>
      <c r="BP19" s="291" t="s">
        <v>423</v>
      </c>
      <c r="BQ19" s="293">
        <v>50</v>
      </c>
      <c r="BR19" s="291"/>
      <c r="BS19" s="291"/>
      <c r="BT19" s="291"/>
      <c r="BU19" s="291"/>
      <c r="BV19" s="291"/>
      <c r="BW19" s="291"/>
      <c r="BX19" s="291"/>
      <c r="BY19" s="291"/>
      <c r="BZ19" s="291"/>
      <c r="CA19" s="291"/>
      <c r="CB19" s="291" t="s">
        <v>895</v>
      </c>
      <c r="CC19" s="291">
        <v>89333457</v>
      </c>
      <c r="CD19" s="291" t="s">
        <v>896</v>
      </c>
      <c r="CE19" s="291"/>
      <c r="CF19" s="291">
        <v>17</v>
      </c>
    </row>
    <row r="20" spans="1:84" ht="14.4" x14ac:dyDescent="0.25">
      <c r="A20" s="291" t="s">
        <v>897</v>
      </c>
      <c r="B20" s="291" t="s">
        <v>898</v>
      </c>
      <c r="C20" s="291" t="s">
        <v>899</v>
      </c>
      <c r="D20" s="291" t="s">
        <v>802</v>
      </c>
      <c r="E20" s="292" t="s">
        <v>887</v>
      </c>
      <c r="F20" s="291" t="s">
        <v>241</v>
      </c>
      <c r="G20" s="291"/>
      <c r="H20" s="291" t="s">
        <v>802</v>
      </c>
      <c r="I20" s="291" t="s">
        <v>256</v>
      </c>
      <c r="J20" s="291" t="s">
        <v>172</v>
      </c>
      <c r="K20" s="291" t="s">
        <v>172</v>
      </c>
      <c r="L20" s="291" t="s">
        <v>804</v>
      </c>
      <c r="M20" s="291" t="s">
        <v>900</v>
      </c>
      <c r="N20" s="293">
        <v>0</v>
      </c>
      <c r="O20" s="293">
        <v>0</v>
      </c>
      <c r="P20" s="293">
        <v>0</v>
      </c>
      <c r="Q20" s="293">
        <v>0</v>
      </c>
      <c r="R20" s="293">
        <v>0</v>
      </c>
      <c r="S20" s="293">
        <v>0</v>
      </c>
      <c r="T20" s="293">
        <v>0</v>
      </c>
      <c r="U20" s="293">
        <v>0</v>
      </c>
      <c r="V20" s="293">
        <v>1</v>
      </c>
      <c r="W20" s="293">
        <v>1</v>
      </c>
      <c r="X20" s="293">
        <v>0</v>
      </c>
      <c r="Y20" s="293">
        <v>1</v>
      </c>
      <c r="Z20" s="293">
        <v>1</v>
      </c>
      <c r="AA20" s="293">
        <v>0</v>
      </c>
      <c r="AB20" s="293">
        <v>1</v>
      </c>
      <c r="AC20" s="293">
        <v>1</v>
      </c>
      <c r="AD20" s="293">
        <v>1</v>
      </c>
      <c r="AE20" s="293">
        <v>0</v>
      </c>
      <c r="AF20" s="293">
        <v>0</v>
      </c>
      <c r="AG20" s="293">
        <v>0</v>
      </c>
      <c r="AH20" s="293">
        <v>0</v>
      </c>
      <c r="AI20" s="293">
        <v>0</v>
      </c>
      <c r="AJ20" s="291"/>
      <c r="AK20" s="291"/>
      <c r="AL20" s="291"/>
      <c r="AM20" s="291"/>
      <c r="AN20" s="291"/>
      <c r="AO20" s="291"/>
      <c r="AP20" s="291"/>
      <c r="AQ20" s="291"/>
      <c r="AR20" s="291"/>
      <c r="AS20" s="291"/>
      <c r="AT20" s="291"/>
      <c r="AU20" s="291"/>
      <c r="AV20" s="291"/>
      <c r="AW20" s="291"/>
      <c r="AX20" s="291"/>
      <c r="AY20" s="291"/>
      <c r="AZ20" s="291" t="s">
        <v>423</v>
      </c>
      <c r="BA20" s="293">
        <v>350</v>
      </c>
      <c r="BB20" s="291" t="s">
        <v>423</v>
      </c>
      <c r="BC20" s="293">
        <v>200</v>
      </c>
      <c r="BD20" s="291"/>
      <c r="BE20" s="291"/>
      <c r="BF20" s="291" t="s">
        <v>224</v>
      </c>
      <c r="BG20" s="293">
        <v>3000</v>
      </c>
      <c r="BH20" s="291" t="s">
        <v>423</v>
      </c>
      <c r="BI20" s="293">
        <v>250</v>
      </c>
      <c r="BJ20" s="291" t="s">
        <v>423</v>
      </c>
      <c r="BK20" s="293">
        <v>150</v>
      </c>
      <c r="BL20" s="291" t="s">
        <v>224</v>
      </c>
      <c r="BM20" s="293">
        <v>1250</v>
      </c>
      <c r="BN20" s="291"/>
      <c r="BO20" s="291"/>
      <c r="BP20" s="291" t="s">
        <v>423</v>
      </c>
      <c r="BQ20" s="293">
        <v>50</v>
      </c>
      <c r="BR20" s="291"/>
      <c r="BS20" s="291"/>
      <c r="BT20" s="291"/>
      <c r="BU20" s="291"/>
      <c r="BV20" s="291"/>
      <c r="BW20" s="291"/>
      <c r="BX20" s="291"/>
      <c r="BY20" s="291"/>
      <c r="BZ20" s="291"/>
      <c r="CA20" s="291"/>
      <c r="CB20" s="291" t="s">
        <v>895</v>
      </c>
      <c r="CC20" s="291">
        <v>89333461</v>
      </c>
      <c r="CD20" s="291" t="s">
        <v>901</v>
      </c>
      <c r="CE20" s="291"/>
      <c r="CF20" s="291">
        <v>18</v>
      </c>
    </row>
    <row r="21" spans="1:84" ht="14.4" x14ac:dyDescent="0.25">
      <c r="A21" s="291" t="s">
        <v>902</v>
      </c>
      <c r="B21" s="291" t="s">
        <v>903</v>
      </c>
      <c r="C21" s="291" t="s">
        <v>904</v>
      </c>
      <c r="D21" s="291" t="s">
        <v>802</v>
      </c>
      <c r="E21" s="292" t="s">
        <v>887</v>
      </c>
      <c r="F21" s="291" t="s">
        <v>241</v>
      </c>
      <c r="G21" s="291"/>
      <c r="H21" s="291" t="s">
        <v>802</v>
      </c>
      <c r="I21" s="291" t="s">
        <v>256</v>
      </c>
      <c r="J21" s="291" t="s">
        <v>172</v>
      </c>
      <c r="K21" s="291" t="s">
        <v>172</v>
      </c>
      <c r="L21" s="291" t="s">
        <v>804</v>
      </c>
      <c r="M21" s="291" t="s">
        <v>905</v>
      </c>
      <c r="N21" s="293">
        <v>0</v>
      </c>
      <c r="O21" s="293">
        <v>0</v>
      </c>
      <c r="P21" s="293">
        <v>0</v>
      </c>
      <c r="Q21" s="293">
        <v>0</v>
      </c>
      <c r="R21" s="293">
        <v>0</v>
      </c>
      <c r="S21" s="293">
        <v>0</v>
      </c>
      <c r="T21" s="293">
        <v>0</v>
      </c>
      <c r="U21" s="293">
        <v>0</v>
      </c>
      <c r="V21" s="293">
        <v>1</v>
      </c>
      <c r="W21" s="293">
        <v>0</v>
      </c>
      <c r="X21" s="293">
        <v>1</v>
      </c>
      <c r="Y21" s="293">
        <v>1</v>
      </c>
      <c r="Z21" s="293">
        <v>1</v>
      </c>
      <c r="AA21" s="293">
        <v>0</v>
      </c>
      <c r="AB21" s="293">
        <v>0</v>
      </c>
      <c r="AC21" s="293">
        <v>0</v>
      </c>
      <c r="AD21" s="293">
        <v>1</v>
      </c>
      <c r="AE21" s="293">
        <v>0</v>
      </c>
      <c r="AF21" s="293">
        <v>0</v>
      </c>
      <c r="AG21" s="293">
        <v>0</v>
      </c>
      <c r="AH21" s="293">
        <v>0</v>
      </c>
      <c r="AI21" s="293">
        <v>0</v>
      </c>
      <c r="AJ21" s="291"/>
      <c r="AK21" s="291"/>
      <c r="AL21" s="291"/>
      <c r="AM21" s="291"/>
      <c r="AN21" s="291"/>
      <c r="AO21" s="291"/>
      <c r="AP21" s="291"/>
      <c r="AQ21" s="291"/>
      <c r="AR21" s="291"/>
      <c r="AS21" s="291"/>
      <c r="AT21" s="291"/>
      <c r="AU21" s="291"/>
      <c r="AV21" s="291"/>
      <c r="AW21" s="291"/>
      <c r="AX21" s="291"/>
      <c r="AY21" s="291"/>
      <c r="AZ21" s="291" t="s">
        <v>423</v>
      </c>
      <c r="BA21" s="293">
        <v>250</v>
      </c>
      <c r="BB21" s="291"/>
      <c r="BC21" s="291"/>
      <c r="BD21" s="291" t="s">
        <v>423</v>
      </c>
      <c r="BE21" s="293">
        <v>350</v>
      </c>
      <c r="BF21" s="291"/>
      <c r="BG21" s="291"/>
      <c r="BH21" s="291" t="s">
        <v>423</v>
      </c>
      <c r="BI21" s="293">
        <v>250</v>
      </c>
      <c r="BJ21" s="291" t="s">
        <v>423</v>
      </c>
      <c r="BK21" s="293">
        <v>250</v>
      </c>
      <c r="BL21" s="291" t="s">
        <v>224</v>
      </c>
      <c r="BM21" s="293">
        <v>1200</v>
      </c>
      <c r="BN21" s="291"/>
      <c r="BO21" s="291"/>
      <c r="BP21" s="291"/>
      <c r="BQ21" s="291"/>
      <c r="BR21" s="291"/>
      <c r="BS21" s="291"/>
      <c r="BT21" s="291"/>
      <c r="BU21" s="291"/>
      <c r="BV21" s="291"/>
      <c r="BW21" s="291"/>
      <c r="BX21" s="291"/>
      <c r="BY21" s="291"/>
      <c r="BZ21" s="291"/>
      <c r="CA21" s="291"/>
      <c r="CB21" s="291" t="s">
        <v>906</v>
      </c>
      <c r="CC21" s="291">
        <v>89333464</v>
      </c>
      <c r="CD21" s="291" t="s">
        <v>907</v>
      </c>
      <c r="CE21" s="291"/>
      <c r="CF21" s="291">
        <v>19</v>
      </c>
    </row>
    <row r="22" spans="1:84" ht="14.4" x14ac:dyDescent="0.25">
      <c r="A22" s="291" t="s">
        <v>908</v>
      </c>
      <c r="B22" s="291" t="s">
        <v>909</v>
      </c>
      <c r="C22" s="291" t="s">
        <v>910</v>
      </c>
      <c r="D22" s="291" t="s">
        <v>802</v>
      </c>
      <c r="E22" s="292" t="s">
        <v>887</v>
      </c>
      <c r="F22" s="291" t="s">
        <v>241</v>
      </c>
      <c r="G22" s="291"/>
      <c r="H22" s="291" t="s">
        <v>802</v>
      </c>
      <c r="I22" s="291" t="s">
        <v>256</v>
      </c>
      <c r="J22" s="291" t="s">
        <v>172</v>
      </c>
      <c r="K22" s="291" t="s">
        <v>172</v>
      </c>
      <c r="L22" s="291" t="s">
        <v>804</v>
      </c>
      <c r="M22" s="291" t="s">
        <v>911</v>
      </c>
      <c r="N22" s="293">
        <v>0</v>
      </c>
      <c r="O22" s="293">
        <v>0</v>
      </c>
      <c r="P22" s="293">
        <v>0</v>
      </c>
      <c r="Q22" s="293">
        <v>0</v>
      </c>
      <c r="R22" s="293">
        <v>0</v>
      </c>
      <c r="S22" s="293">
        <v>0</v>
      </c>
      <c r="T22" s="293">
        <v>0</v>
      </c>
      <c r="U22" s="293">
        <v>0</v>
      </c>
      <c r="V22" s="293">
        <v>1</v>
      </c>
      <c r="W22" s="293">
        <v>1</v>
      </c>
      <c r="X22" s="293">
        <v>1</v>
      </c>
      <c r="Y22" s="293">
        <v>1</v>
      </c>
      <c r="Z22" s="293">
        <v>1</v>
      </c>
      <c r="AA22" s="293">
        <v>1</v>
      </c>
      <c r="AB22" s="293">
        <v>1</v>
      </c>
      <c r="AC22" s="293">
        <v>1</v>
      </c>
      <c r="AD22" s="293">
        <v>1</v>
      </c>
      <c r="AE22" s="293">
        <v>0</v>
      </c>
      <c r="AF22" s="293">
        <v>0</v>
      </c>
      <c r="AG22" s="293">
        <v>0</v>
      </c>
      <c r="AH22" s="293">
        <v>0</v>
      </c>
      <c r="AI22" s="293">
        <v>0</v>
      </c>
      <c r="AJ22" s="291"/>
      <c r="AK22" s="291"/>
      <c r="AL22" s="291"/>
      <c r="AM22" s="291"/>
      <c r="AN22" s="291"/>
      <c r="AO22" s="291"/>
      <c r="AP22" s="291"/>
      <c r="AQ22" s="291"/>
      <c r="AR22" s="291"/>
      <c r="AS22" s="291"/>
      <c r="AT22" s="291"/>
      <c r="AU22" s="291"/>
      <c r="AV22" s="291"/>
      <c r="AW22" s="291"/>
      <c r="AX22" s="291"/>
      <c r="AY22" s="291"/>
      <c r="AZ22" s="291" t="s">
        <v>423</v>
      </c>
      <c r="BA22" s="293">
        <v>350</v>
      </c>
      <c r="BB22" s="291" t="s">
        <v>423</v>
      </c>
      <c r="BC22" s="293">
        <v>200</v>
      </c>
      <c r="BD22" s="291" t="s">
        <v>423</v>
      </c>
      <c r="BE22" s="293">
        <v>350</v>
      </c>
      <c r="BF22" s="291" t="s">
        <v>224</v>
      </c>
      <c r="BG22" s="293">
        <v>3000</v>
      </c>
      <c r="BH22" s="291" t="s">
        <v>423</v>
      </c>
      <c r="BI22" s="293">
        <v>350</v>
      </c>
      <c r="BJ22" s="291" t="s">
        <v>423</v>
      </c>
      <c r="BK22" s="293">
        <v>125</v>
      </c>
      <c r="BL22" s="291" t="s">
        <v>224</v>
      </c>
      <c r="BM22" s="293">
        <v>1250</v>
      </c>
      <c r="BN22" s="291" t="s">
        <v>423</v>
      </c>
      <c r="BO22" s="293">
        <v>100</v>
      </c>
      <c r="BP22" s="291" t="s">
        <v>423</v>
      </c>
      <c r="BQ22" s="293">
        <v>50</v>
      </c>
      <c r="BR22" s="291"/>
      <c r="BS22" s="291"/>
      <c r="BT22" s="291"/>
      <c r="BU22" s="291"/>
      <c r="BV22" s="291"/>
      <c r="BW22" s="291"/>
      <c r="BX22" s="291"/>
      <c r="BY22" s="291"/>
      <c r="BZ22" s="291"/>
      <c r="CA22" s="291"/>
      <c r="CB22" s="291" t="s">
        <v>889</v>
      </c>
      <c r="CC22" s="291">
        <v>89333467</v>
      </c>
      <c r="CD22" s="291" t="s">
        <v>912</v>
      </c>
      <c r="CE22" s="291"/>
      <c r="CF22" s="291">
        <v>20</v>
      </c>
    </row>
    <row r="23" spans="1:84" ht="14.4" x14ac:dyDescent="0.25">
      <c r="A23" s="291" t="s">
        <v>913</v>
      </c>
      <c r="B23" s="291" t="s">
        <v>914</v>
      </c>
      <c r="C23" s="291" t="s">
        <v>915</v>
      </c>
      <c r="D23" s="291" t="s">
        <v>802</v>
      </c>
      <c r="E23" s="292" t="s">
        <v>887</v>
      </c>
      <c r="F23" s="291" t="s">
        <v>241</v>
      </c>
      <c r="G23" s="291"/>
      <c r="H23" s="291" t="s">
        <v>802</v>
      </c>
      <c r="I23" s="291" t="s">
        <v>256</v>
      </c>
      <c r="J23" s="291" t="s">
        <v>172</v>
      </c>
      <c r="K23" s="291" t="s">
        <v>172</v>
      </c>
      <c r="L23" s="291" t="s">
        <v>804</v>
      </c>
      <c r="M23" s="291" t="s">
        <v>916</v>
      </c>
      <c r="N23" s="293">
        <v>0</v>
      </c>
      <c r="O23" s="293">
        <v>0</v>
      </c>
      <c r="P23" s="293">
        <v>0</v>
      </c>
      <c r="Q23" s="293">
        <v>0</v>
      </c>
      <c r="R23" s="293">
        <v>0</v>
      </c>
      <c r="S23" s="293">
        <v>0</v>
      </c>
      <c r="T23" s="293">
        <v>0</v>
      </c>
      <c r="U23" s="293">
        <v>0</v>
      </c>
      <c r="V23" s="293">
        <v>0</v>
      </c>
      <c r="W23" s="293">
        <v>1</v>
      </c>
      <c r="X23" s="293">
        <v>1</v>
      </c>
      <c r="Y23" s="293">
        <v>1</v>
      </c>
      <c r="Z23" s="293">
        <v>1</v>
      </c>
      <c r="AA23" s="293">
        <v>1</v>
      </c>
      <c r="AB23" s="293">
        <v>1</v>
      </c>
      <c r="AC23" s="293">
        <v>1</v>
      </c>
      <c r="AD23" s="293">
        <v>1</v>
      </c>
      <c r="AE23" s="293">
        <v>0</v>
      </c>
      <c r="AF23" s="293">
        <v>0</v>
      </c>
      <c r="AG23" s="293">
        <v>0</v>
      </c>
      <c r="AH23" s="293">
        <v>0</v>
      </c>
      <c r="AI23" s="293">
        <v>0</v>
      </c>
      <c r="AJ23" s="291"/>
      <c r="AK23" s="291"/>
      <c r="AL23" s="291"/>
      <c r="AM23" s="291"/>
      <c r="AN23" s="291"/>
      <c r="AO23" s="291"/>
      <c r="AP23" s="291"/>
      <c r="AQ23" s="291"/>
      <c r="AR23" s="291"/>
      <c r="AS23" s="291"/>
      <c r="AT23" s="291"/>
      <c r="AU23" s="291"/>
      <c r="AV23" s="291"/>
      <c r="AW23" s="291"/>
      <c r="AX23" s="291"/>
      <c r="AY23" s="291"/>
      <c r="AZ23" s="291"/>
      <c r="BA23" s="291"/>
      <c r="BB23" s="291" t="s">
        <v>423</v>
      </c>
      <c r="BC23" s="293">
        <v>200</v>
      </c>
      <c r="BD23" s="291" t="s">
        <v>423</v>
      </c>
      <c r="BE23" s="293">
        <v>350</v>
      </c>
      <c r="BF23" s="291" t="s">
        <v>224</v>
      </c>
      <c r="BG23" s="293">
        <v>3500</v>
      </c>
      <c r="BH23" s="291" t="s">
        <v>423</v>
      </c>
      <c r="BI23" s="293">
        <v>350</v>
      </c>
      <c r="BJ23" s="291" t="s">
        <v>423</v>
      </c>
      <c r="BK23" s="293">
        <v>125</v>
      </c>
      <c r="BL23" s="291" t="s">
        <v>224</v>
      </c>
      <c r="BM23" s="293">
        <v>1200</v>
      </c>
      <c r="BN23" s="291" t="s">
        <v>423</v>
      </c>
      <c r="BO23" s="293">
        <v>100</v>
      </c>
      <c r="BP23" s="291" t="s">
        <v>423</v>
      </c>
      <c r="BQ23" s="293">
        <v>50</v>
      </c>
      <c r="BR23" s="291"/>
      <c r="BS23" s="291"/>
      <c r="BT23" s="291"/>
      <c r="BU23" s="291"/>
      <c r="BV23" s="291"/>
      <c r="BW23" s="291"/>
      <c r="BX23" s="291"/>
      <c r="BY23" s="291"/>
      <c r="BZ23" s="291"/>
      <c r="CA23" s="291"/>
      <c r="CB23" s="291" t="s">
        <v>917</v>
      </c>
      <c r="CC23" s="291">
        <v>89333470</v>
      </c>
      <c r="CD23" s="291" t="s">
        <v>918</v>
      </c>
      <c r="CE23" s="291"/>
      <c r="CF23" s="291">
        <v>21</v>
      </c>
    </row>
    <row r="24" spans="1:84" ht="14.4" x14ac:dyDescent="0.25">
      <c r="A24" s="291" t="s">
        <v>919</v>
      </c>
      <c r="B24" s="291" t="s">
        <v>920</v>
      </c>
      <c r="C24" s="291" t="s">
        <v>921</v>
      </c>
      <c r="D24" s="291" t="s">
        <v>802</v>
      </c>
      <c r="E24" s="292" t="s">
        <v>887</v>
      </c>
      <c r="F24" s="291" t="s">
        <v>241</v>
      </c>
      <c r="G24" s="291"/>
      <c r="H24" s="291" t="s">
        <v>802</v>
      </c>
      <c r="I24" s="291" t="s">
        <v>256</v>
      </c>
      <c r="J24" s="291" t="s">
        <v>172</v>
      </c>
      <c r="K24" s="291" t="s">
        <v>172</v>
      </c>
      <c r="L24" s="291" t="s">
        <v>880</v>
      </c>
      <c r="M24" s="291" t="s">
        <v>922</v>
      </c>
      <c r="N24" s="293">
        <v>0</v>
      </c>
      <c r="O24" s="293">
        <v>0</v>
      </c>
      <c r="P24" s="293">
        <v>0</v>
      </c>
      <c r="Q24" s="293">
        <v>0</v>
      </c>
      <c r="R24" s="293">
        <v>0</v>
      </c>
      <c r="S24" s="293">
        <v>0</v>
      </c>
      <c r="T24" s="293">
        <v>0</v>
      </c>
      <c r="U24" s="293">
        <v>0</v>
      </c>
      <c r="V24" s="293">
        <v>1</v>
      </c>
      <c r="W24" s="293">
        <v>1</v>
      </c>
      <c r="X24" s="293">
        <v>0</v>
      </c>
      <c r="Y24" s="293">
        <v>1</v>
      </c>
      <c r="Z24" s="293">
        <v>1</v>
      </c>
      <c r="AA24" s="293">
        <v>1</v>
      </c>
      <c r="AB24" s="293">
        <v>1</v>
      </c>
      <c r="AC24" s="293">
        <v>0</v>
      </c>
      <c r="AD24" s="293">
        <v>1</v>
      </c>
      <c r="AE24" s="293">
        <v>0</v>
      </c>
      <c r="AF24" s="293">
        <v>0</v>
      </c>
      <c r="AG24" s="293">
        <v>0</v>
      </c>
      <c r="AH24" s="293">
        <v>0</v>
      </c>
      <c r="AI24" s="293">
        <v>0</v>
      </c>
      <c r="AJ24" s="291"/>
      <c r="AK24" s="291"/>
      <c r="AL24" s="291"/>
      <c r="AM24" s="291"/>
      <c r="AN24" s="291"/>
      <c r="AO24" s="291"/>
      <c r="AP24" s="291"/>
      <c r="AQ24" s="291"/>
      <c r="AR24" s="291"/>
      <c r="AS24" s="291"/>
      <c r="AT24" s="291"/>
      <c r="AU24" s="291"/>
      <c r="AV24" s="291"/>
      <c r="AW24" s="291"/>
      <c r="AX24" s="291"/>
      <c r="AY24" s="291"/>
      <c r="AZ24" s="291" t="s">
        <v>423</v>
      </c>
      <c r="BA24" s="293">
        <v>350</v>
      </c>
      <c r="BB24" s="291" t="s">
        <v>423</v>
      </c>
      <c r="BC24" s="293">
        <v>200</v>
      </c>
      <c r="BD24" s="291"/>
      <c r="BE24" s="291"/>
      <c r="BF24" s="291"/>
      <c r="BG24" s="291"/>
      <c r="BH24" s="291" t="s">
        <v>423</v>
      </c>
      <c r="BI24" s="293">
        <v>250</v>
      </c>
      <c r="BJ24" s="291" t="s">
        <v>423</v>
      </c>
      <c r="BK24" s="293">
        <v>125</v>
      </c>
      <c r="BL24" s="291" t="s">
        <v>224</v>
      </c>
      <c r="BM24" s="293">
        <v>1200</v>
      </c>
      <c r="BN24" s="291" t="s">
        <v>423</v>
      </c>
      <c r="BO24" s="293">
        <v>100</v>
      </c>
      <c r="BP24" s="291" t="s">
        <v>423</v>
      </c>
      <c r="BQ24" s="293">
        <v>50</v>
      </c>
      <c r="BR24" s="291"/>
      <c r="BS24" s="291"/>
      <c r="BT24" s="291"/>
      <c r="BU24" s="291"/>
      <c r="BV24" s="291"/>
      <c r="BW24" s="291"/>
      <c r="BX24" s="291"/>
      <c r="BY24" s="291"/>
      <c r="BZ24" s="291"/>
      <c r="CA24" s="291"/>
      <c r="CB24" s="291" t="s">
        <v>923</v>
      </c>
      <c r="CC24" s="291">
        <v>89333473</v>
      </c>
      <c r="CD24" s="291" t="s">
        <v>924</v>
      </c>
      <c r="CE24" s="291"/>
      <c r="CF24" s="291">
        <v>22</v>
      </c>
    </row>
    <row r="25" spans="1:84" ht="14.4" x14ac:dyDescent="0.25">
      <c r="A25" s="291" t="s">
        <v>925</v>
      </c>
      <c r="B25" s="291" t="s">
        <v>926</v>
      </c>
      <c r="C25" s="291" t="s">
        <v>927</v>
      </c>
      <c r="D25" s="291" t="s">
        <v>802</v>
      </c>
      <c r="E25" s="292" t="s">
        <v>887</v>
      </c>
      <c r="F25" s="291" t="s">
        <v>241</v>
      </c>
      <c r="G25" s="291"/>
      <c r="H25" s="291" t="s">
        <v>802</v>
      </c>
      <c r="I25" s="291" t="s">
        <v>256</v>
      </c>
      <c r="J25" s="291" t="s">
        <v>172</v>
      </c>
      <c r="K25" s="291" t="s">
        <v>172</v>
      </c>
      <c r="L25" s="291" t="s">
        <v>880</v>
      </c>
      <c r="M25" s="291" t="s">
        <v>928</v>
      </c>
      <c r="N25" s="293">
        <v>0</v>
      </c>
      <c r="O25" s="293">
        <v>0</v>
      </c>
      <c r="P25" s="293">
        <v>0</v>
      </c>
      <c r="Q25" s="293">
        <v>0</v>
      </c>
      <c r="R25" s="293">
        <v>0</v>
      </c>
      <c r="S25" s="293">
        <v>0</v>
      </c>
      <c r="T25" s="293">
        <v>0</v>
      </c>
      <c r="U25" s="293">
        <v>0</v>
      </c>
      <c r="V25" s="293">
        <v>1</v>
      </c>
      <c r="W25" s="293">
        <v>1</v>
      </c>
      <c r="X25" s="293">
        <v>1</v>
      </c>
      <c r="Y25" s="293">
        <v>0</v>
      </c>
      <c r="Z25" s="293">
        <v>1</v>
      </c>
      <c r="AA25" s="293">
        <v>1</v>
      </c>
      <c r="AB25" s="293">
        <v>1</v>
      </c>
      <c r="AC25" s="293">
        <v>1</v>
      </c>
      <c r="AD25" s="293">
        <v>1</v>
      </c>
      <c r="AE25" s="293">
        <v>0</v>
      </c>
      <c r="AF25" s="293">
        <v>0</v>
      </c>
      <c r="AG25" s="293">
        <v>0</v>
      </c>
      <c r="AH25" s="293">
        <v>0</v>
      </c>
      <c r="AI25" s="293">
        <v>0</v>
      </c>
      <c r="AJ25" s="291"/>
      <c r="AK25" s="291"/>
      <c r="AL25" s="291"/>
      <c r="AM25" s="291"/>
      <c r="AN25" s="291"/>
      <c r="AO25" s="291"/>
      <c r="AP25" s="291"/>
      <c r="AQ25" s="291"/>
      <c r="AR25" s="291"/>
      <c r="AS25" s="291"/>
      <c r="AT25" s="291"/>
      <c r="AU25" s="291"/>
      <c r="AV25" s="291"/>
      <c r="AW25" s="291"/>
      <c r="AX25" s="291"/>
      <c r="AY25" s="291"/>
      <c r="AZ25" s="291" t="s">
        <v>423</v>
      </c>
      <c r="BA25" s="293">
        <v>350</v>
      </c>
      <c r="BB25" s="291" t="s">
        <v>423</v>
      </c>
      <c r="BC25" s="293">
        <v>200</v>
      </c>
      <c r="BD25" s="291" t="s">
        <v>423</v>
      </c>
      <c r="BE25" s="293">
        <v>300</v>
      </c>
      <c r="BF25" s="291" t="s">
        <v>224</v>
      </c>
      <c r="BG25" s="293">
        <v>3000</v>
      </c>
      <c r="BH25" s="291"/>
      <c r="BI25" s="291"/>
      <c r="BJ25" s="291" t="s">
        <v>423</v>
      </c>
      <c r="BK25" s="293">
        <v>150</v>
      </c>
      <c r="BL25" s="291" t="s">
        <v>224</v>
      </c>
      <c r="BM25" s="293">
        <v>1200</v>
      </c>
      <c r="BN25" s="291" t="s">
        <v>423</v>
      </c>
      <c r="BO25" s="293">
        <v>100</v>
      </c>
      <c r="BP25" s="291" t="s">
        <v>423</v>
      </c>
      <c r="BQ25" s="293">
        <v>50</v>
      </c>
      <c r="BR25" s="291"/>
      <c r="BS25" s="291"/>
      <c r="BT25" s="291"/>
      <c r="BU25" s="291"/>
      <c r="BV25" s="291"/>
      <c r="BW25" s="291"/>
      <c r="BX25" s="291"/>
      <c r="BY25" s="291"/>
      <c r="BZ25" s="291"/>
      <c r="CA25" s="291"/>
      <c r="CB25" s="291" t="s">
        <v>929</v>
      </c>
      <c r="CC25" s="291">
        <v>89333476</v>
      </c>
      <c r="CD25" s="291" t="s">
        <v>930</v>
      </c>
      <c r="CE25" s="291"/>
      <c r="CF25" s="291">
        <v>23</v>
      </c>
    </row>
    <row r="26" spans="1:84" ht="14.4" x14ac:dyDescent="0.25">
      <c r="A26" s="291" t="s">
        <v>931</v>
      </c>
      <c r="B26" s="291" t="s">
        <v>932</v>
      </c>
      <c r="C26" s="291" t="s">
        <v>933</v>
      </c>
      <c r="D26" s="291" t="s">
        <v>802</v>
      </c>
      <c r="E26" s="292" t="s">
        <v>887</v>
      </c>
      <c r="F26" s="291" t="s">
        <v>241</v>
      </c>
      <c r="G26" s="291"/>
      <c r="H26" s="291" t="s">
        <v>802</v>
      </c>
      <c r="I26" s="291" t="s">
        <v>256</v>
      </c>
      <c r="J26" s="291" t="s">
        <v>172</v>
      </c>
      <c r="K26" s="291" t="s">
        <v>172</v>
      </c>
      <c r="L26" s="291" t="s">
        <v>880</v>
      </c>
      <c r="M26" s="291" t="s">
        <v>934</v>
      </c>
      <c r="N26" s="293">
        <v>0</v>
      </c>
      <c r="O26" s="293">
        <v>0</v>
      </c>
      <c r="P26" s="293">
        <v>0</v>
      </c>
      <c r="Q26" s="293">
        <v>0</v>
      </c>
      <c r="R26" s="293">
        <v>0</v>
      </c>
      <c r="S26" s="293">
        <v>0</v>
      </c>
      <c r="T26" s="293">
        <v>0</v>
      </c>
      <c r="U26" s="293">
        <v>0</v>
      </c>
      <c r="V26" s="293">
        <v>1</v>
      </c>
      <c r="W26" s="293">
        <v>1</v>
      </c>
      <c r="X26" s="293">
        <v>1</v>
      </c>
      <c r="Y26" s="293">
        <v>1</v>
      </c>
      <c r="Z26" s="293">
        <v>1</v>
      </c>
      <c r="AA26" s="293">
        <v>1</v>
      </c>
      <c r="AB26" s="293">
        <v>1</v>
      </c>
      <c r="AC26" s="293">
        <v>1</v>
      </c>
      <c r="AD26" s="293">
        <v>1</v>
      </c>
      <c r="AE26" s="293">
        <v>0</v>
      </c>
      <c r="AF26" s="293">
        <v>0</v>
      </c>
      <c r="AG26" s="293">
        <v>0</v>
      </c>
      <c r="AH26" s="293">
        <v>0</v>
      </c>
      <c r="AI26" s="293">
        <v>0</v>
      </c>
      <c r="AJ26" s="291"/>
      <c r="AK26" s="291"/>
      <c r="AL26" s="291"/>
      <c r="AM26" s="291"/>
      <c r="AN26" s="291"/>
      <c r="AO26" s="291"/>
      <c r="AP26" s="291"/>
      <c r="AQ26" s="291"/>
      <c r="AR26" s="291"/>
      <c r="AS26" s="291"/>
      <c r="AT26" s="291"/>
      <c r="AU26" s="291"/>
      <c r="AV26" s="291"/>
      <c r="AW26" s="291"/>
      <c r="AX26" s="291"/>
      <c r="AY26" s="291"/>
      <c r="AZ26" s="291" t="s">
        <v>423</v>
      </c>
      <c r="BA26" s="293">
        <v>350</v>
      </c>
      <c r="BB26" s="291" t="s">
        <v>423</v>
      </c>
      <c r="BC26" s="293">
        <v>200</v>
      </c>
      <c r="BD26" s="291" t="s">
        <v>423</v>
      </c>
      <c r="BE26" s="293">
        <v>300</v>
      </c>
      <c r="BF26" s="291" t="s">
        <v>224</v>
      </c>
      <c r="BG26" s="293">
        <v>3000</v>
      </c>
      <c r="BH26" s="291" t="s">
        <v>423</v>
      </c>
      <c r="BI26" s="293">
        <v>200</v>
      </c>
      <c r="BJ26" s="291" t="s">
        <v>423</v>
      </c>
      <c r="BK26" s="293">
        <v>125</v>
      </c>
      <c r="BL26" s="291" t="s">
        <v>224</v>
      </c>
      <c r="BM26" s="293">
        <v>1250</v>
      </c>
      <c r="BN26" s="291" t="s">
        <v>423</v>
      </c>
      <c r="BO26" s="293">
        <v>100</v>
      </c>
      <c r="BP26" s="291" t="s">
        <v>423</v>
      </c>
      <c r="BQ26" s="293">
        <v>50</v>
      </c>
      <c r="BR26" s="291"/>
      <c r="BS26" s="291"/>
      <c r="BT26" s="291"/>
      <c r="BU26" s="291"/>
      <c r="BV26" s="291"/>
      <c r="BW26" s="291"/>
      <c r="BX26" s="291"/>
      <c r="BY26" s="291"/>
      <c r="BZ26" s="291"/>
      <c r="CA26" s="291"/>
      <c r="CB26" s="291" t="s">
        <v>895</v>
      </c>
      <c r="CC26" s="291">
        <v>89333479</v>
      </c>
      <c r="CD26" s="291" t="s">
        <v>935</v>
      </c>
      <c r="CE26" s="291"/>
      <c r="CF26" s="291">
        <v>24</v>
      </c>
    </row>
    <row r="27" spans="1:84" ht="14.4" x14ac:dyDescent="0.25">
      <c r="A27" s="291" t="s">
        <v>936</v>
      </c>
      <c r="B27" s="291" t="s">
        <v>937</v>
      </c>
      <c r="C27" s="291" t="s">
        <v>938</v>
      </c>
      <c r="D27" s="291" t="s">
        <v>939</v>
      </c>
      <c r="E27" s="292" t="s">
        <v>940</v>
      </c>
      <c r="F27" s="291" t="s">
        <v>240</v>
      </c>
      <c r="G27" s="291"/>
      <c r="H27" s="291" t="s">
        <v>939</v>
      </c>
      <c r="I27" s="291" t="s">
        <v>267</v>
      </c>
      <c r="J27" s="291" t="s">
        <v>0</v>
      </c>
      <c r="K27" s="291" t="s">
        <v>0</v>
      </c>
      <c r="L27" s="291" t="s">
        <v>0</v>
      </c>
      <c r="M27" s="291" t="s">
        <v>127</v>
      </c>
      <c r="N27" s="291">
        <v>0</v>
      </c>
      <c r="O27" s="291">
        <v>0</v>
      </c>
      <c r="P27" s="291">
        <v>0</v>
      </c>
      <c r="Q27" s="291">
        <v>0</v>
      </c>
      <c r="R27" s="291">
        <v>0</v>
      </c>
      <c r="S27" s="291">
        <v>0</v>
      </c>
      <c r="T27" s="291">
        <v>0</v>
      </c>
      <c r="U27" s="291">
        <v>0</v>
      </c>
      <c r="V27" s="291">
        <v>0</v>
      </c>
      <c r="W27" s="291">
        <v>0</v>
      </c>
      <c r="X27" s="291">
        <v>0</v>
      </c>
      <c r="Y27" s="291">
        <v>0</v>
      </c>
      <c r="Z27" s="291">
        <v>0</v>
      </c>
      <c r="AA27" s="291">
        <v>1</v>
      </c>
      <c r="AB27" s="291">
        <v>0</v>
      </c>
      <c r="AC27" s="291">
        <v>0</v>
      </c>
      <c r="AD27" s="291">
        <v>0</v>
      </c>
      <c r="AE27" s="291">
        <v>0</v>
      </c>
      <c r="AF27" s="291">
        <v>0</v>
      </c>
      <c r="AG27" s="291">
        <v>0</v>
      </c>
      <c r="AH27" s="291">
        <v>0</v>
      </c>
      <c r="AI27" s="291">
        <v>0</v>
      </c>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1"/>
      <c r="BM27" s="291"/>
      <c r="BN27" s="291" t="s">
        <v>422</v>
      </c>
      <c r="BO27" s="291">
        <v>250</v>
      </c>
      <c r="BP27" s="291"/>
      <c r="BQ27" s="291"/>
      <c r="BR27" s="291"/>
      <c r="BS27" s="291"/>
      <c r="BT27" s="291"/>
      <c r="BU27" s="291"/>
      <c r="BV27" s="291"/>
      <c r="BW27" s="291"/>
      <c r="BX27" s="291"/>
      <c r="BY27" s="291"/>
      <c r="BZ27" s="291"/>
      <c r="CA27" s="291"/>
      <c r="CB27" s="291" t="s">
        <v>941</v>
      </c>
      <c r="CC27" s="291">
        <v>89402593</v>
      </c>
      <c r="CD27" s="291" t="s">
        <v>942</v>
      </c>
      <c r="CE27" s="291"/>
      <c r="CF27" s="291">
        <v>1</v>
      </c>
    </row>
    <row r="28" spans="1:84" ht="14.4" x14ac:dyDescent="0.25">
      <c r="A28" s="291" t="s">
        <v>943</v>
      </c>
      <c r="B28" s="291" t="s">
        <v>944</v>
      </c>
      <c r="C28" s="291" t="s">
        <v>945</v>
      </c>
      <c r="D28" s="291" t="s">
        <v>939</v>
      </c>
      <c r="E28" s="292" t="s">
        <v>940</v>
      </c>
      <c r="F28" s="291" t="s">
        <v>240</v>
      </c>
      <c r="G28" s="291"/>
      <c r="H28" s="291" t="s">
        <v>939</v>
      </c>
      <c r="I28" s="291" t="s">
        <v>267</v>
      </c>
      <c r="J28" s="291" t="s">
        <v>0</v>
      </c>
      <c r="K28" s="291" t="s">
        <v>0</v>
      </c>
      <c r="L28" s="291" t="s">
        <v>0</v>
      </c>
      <c r="M28" s="291" t="s">
        <v>112</v>
      </c>
      <c r="N28" s="291">
        <v>0</v>
      </c>
      <c r="O28" s="291">
        <v>0</v>
      </c>
      <c r="P28" s="291">
        <v>0</v>
      </c>
      <c r="Q28" s="291">
        <v>0</v>
      </c>
      <c r="R28" s="291">
        <v>0</v>
      </c>
      <c r="S28" s="291">
        <v>0</v>
      </c>
      <c r="T28" s="291">
        <v>0</v>
      </c>
      <c r="U28" s="291">
        <v>0</v>
      </c>
      <c r="V28" s="291">
        <v>0</v>
      </c>
      <c r="W28" s="291">
        <v>0</v>
      </c>
      <c r="X28" s="291">
        <v>0</v>
      </c>
      <c r="Y28" s="291">
        <v>0</v>
      </c>
      <c r="Z28" s="291">
        <v>0</v>
      </c>
      <c r="AA28" s="291">
        <v>0</v>
      </c>
      <c r="AB28" s="291">
        <v>0</v>
      </c>
      <c r="AC28" s="291">
        <v>0</v>
      </c>
      <c r="AD28" s="291">
        <v>0</v>
      </c>
      <c r="AE28" s="291">
        <v>0</v>
      </c>
      <c r="AF28" s="291">
        <v>0</v>
      </c>
      <c r="AG28" s="291">
        <v>0</v>
      </c>
      <c r="AH28" s="291">
        <v>0</v>
      </c>
      <c r="AI28" s="291">
        <v>1</v>
      </c>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t="s">
        <v>106</v>
      </c>
      <c r="CA28" s="291">
        <v>1200</v>
      </c>
      <c r="CB28" s="291" t="s">
        <v>946</v>
      </c>
      <c r="CC28" s="291">
        <v>89402552</v>
      </c>
      <c r="CD28" s="291" t="s">
        <v>947</v>
      </c>
      <c r="CE28" s="291"/>
      <c r="CF28" s="291">
        <v>2</v>
      </c>
    </row>
    <row r="29" spans="1:84" ht="14.4" x14ac:dyDescent="0.25">
      <c r="A29" s="291" t="s">
        <v>948</v>
      </c>
      <c r="B29" s="291" t="s">
        <v>949</v>
      </c>
      <c r="C29" s="291" t="s">
        <v>950</v>
      </c>
      <c r="D29" s="291" t="s">
        <v>939</v>
      </c>
      <c r="E29" s="292" t="s">
        <v>940</v>
      </c>
      <c r="F29" s="291" t="s">
        <v>240</v>
      </c>
      <c r="G29" s="291"/>
      <c r="H29" s="291" t="s">
        <v>939</v>
      </c>
      <c r="I29" s="291" t="s">
        <v>267</v>
      </c>
      <c r="J29" s="291" t="s">
        <v>0</v>
      </c>
      <c r="K29" s="291" t="s">
        <v>0</v>
      </c>
      <c r="L29" s="291" t="s">
        <v>0</v>
      </c>
      <c r="M29" s="291" t="s">
        <v>130</v>
      </c>
      <c r="N29" s="291">
        <v>0</v>
      </c>
      <c r="O29" s="291">
        <v>0</v>
      </c>
      <c r="P29" s="291">
        <v>0</v>
      </c>
      <c r="Q29" s="291">
        <v>0</v>
      </c>
      <c r="R29" s="291">
        <v>0</v>
      </c>
      <c r="S29" s="291">
        <v>0</v>
      </c>
      <c r="T29" s="291">
        <v>0</v>
      </c>
      <c r="U29" s="291">
        <v>0</v>
      </c>
      <c r="V29" s="291">
        <v>0</v>
      </c>
      <c r="W29" s="291">
        <v>0</v>
      </c>
      <c r="X29" s="291">
        <v>1</v>
      </c>
      <c r="Y29" s="291">
        <v>0</v>
      </c>
      <c r="Z29" s="291">
        <v>0</v>
      </c>
      <c r="AA29" s="291">
        <v>0</v>
      </c>
      <c r="AB29" s="291">
        <v>0</v>
      </c>
      <c r="AC29" s="291">
        <v>0</v>
      </c>
      <c r="AD29" s="291">
        <v>0</v>
      </c>
      <c r="AE29" s="291">
        <v>0</v>
      </c>
      <c r="AF29" s="291">
        <v>0</v>
      </c>
      <c r="AG29" s="291">
        <v>0</v>
      </c>
      <c r="AH29" s="291">
        <v>0</v>
      </c>
      <c r="AI29" s="291">
        <v>0</v>
      </c>
      <c r="AJ29" s="291"/>
      <c r="AK29" s="291"/>
      <c r="AL29" s="291"/>
      <c r="AM29" s="291"/>
      <c r="AN29" s="291"/>
      <c r="AO29" s="291"/>
      <c r="AP29" s="291"/>
      <c r="AQ29" s="291"/>
      <c r="AR29" s="291"/>
      <c r="AS29" s="291"/>
      <c r="AT29" s="291"/>
      <c r="AU29" s="291"/>
      <c r="AV29" s="291"/>
      <c r="AW29" s="291"/>
      <c r="AX29" s="291"/>
      <c r="AY29" s="291"/>
      <c r="AZ29" s="291"/>
      <c r="BA29" s="291"/>
      <c r="BB29" s="291"/>
      <c r="BC29" s="291"/>
      <c r="BD29" s="291" t="s">
        <v>420</v>
      </c>
      <c r="BE29" s="291">
        <v>200</v>
      </c>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t="s">
        <v>951</v>
      </c>
      <c r="CC29" s="291">
        <v>89402512</v>
      </c>
      <c r="CD29" s="291" t="s">
        <v>952</v>
      </c>
      <c r="CE29" s="291"/>
      <c r="CF29" s="291">
        <v>3</v>
      </c>
    </row>
    <row r="30" spans="1:84" ht="14.4" x14ac:dyDescent="0.25">
      <c r="A30" s="291" t="s">
        <v>953</v>
      </c>
      <c r="B30" s="291" t="s">
        <v>954</v>
      </c>
      <c r="C30" s="291" t="s">
        <v>955</v>
      </c>
      <c r="D30" s="291" t="s">
        <v>939</v>
      </c>
      <c r="E30" s="292" t="s">
        <v>940</v>
      </c>
      <c r="F30" s="291" t="s">
        <v>240</v>
      </c>
      <c r="G30" s="291"/>
      <c r="H30" s="291" t="s">
        <v>939</v>
      </c>
      <c r="I30" s="291" t="s">
        <v>267</v>
      </c>
      <c r="J30" s="291" t="s">
        <v>0</v>
      </c>
      <c r="K30" s="291" t="s">
        <v>0</v>
      </c>
      <c r="L30" s="291" t="s">
        <v>0</v>
      </c>
      <c r="M30" s="291" t="s">
        <v>125</v>
      </c>
      <c r="N30" s="291">
        <v>0</v>
      </c>
      <c r="O30" s="291">
        <v>0</v>
      </c>
      <c r="P30" s="291">
        <v>0</v>
      </c>
      <c r="Q30" s="291">
        <v>0</v>
      </c>
      <c r="R30" s="291">
        <v>0</v>
      </c>
      <c r="S30" s="291">
        <v>0</v>
      </c>
      <c r="T30" s="291">
        <v>0</v>
      </c>
      <c r="U30" s="291">
        <v>0</v>
      </c>
      <c r="V30" s="291">
        <v>0</v>
      </c>
      <c r="W30" s="291">
        <v>1</v>
      </c>
      <c r="X30" s="291">
        <v>0</v>
      </c>
      <c r="Y30" s="291">
        <v>0</v>
      </c>
      <c r="Z30" s="291">
        <v>0</v>
      </c>
      <c r="AA30" s="291">
        <v>0</v>
      </c>
      <c r="AB30" s="291">
        <v>0</v>
      </c>
      <c r="AC30" s="291">
        <v>0</v>
      </c>
      <c r="AD30" s="291">
        <v>0</v>
      </c>
      <c r="AE30" s="291">
        <v>0</v>
      </c>
      <c r="AF30" s="291">
        <v>0</v>
      </c>
      <c r="AG30" s="291">
        <v>0</v>
      </c>
      <c r="AH30" s="291">
        <v>0</v>
      </c>
      <c r="AI30" s="291">
        <v>0</v>
      </c>
      <c r="AJ30" s="291"/>
      <c r="AK30" s="291"/>
      <c r="AL30" s="291"/>
      <c r="AM30" s="291"/>
      <c r="AN30" s="291"/>
      <c r="AO30" s="291"/>
      <c r="AP30" s="291"/>
      <c r="AQ30" s="291"/>
      <c r="AR30" s="291"/>
      <c r="AS30" s="291"/>
      <c r="AT30" s="291"/>
      <c r="AU30" s="291"/>
      <c r="AV30" s="291"/>
      <c r="AW30" s="291"/>
      <c r="AX30" s="291"/>
      <c r="AY30" s="291"/>
      <c r="AZ30" s="291"/>
      <c r="BA30" s="291"/>
      <c r="BB30" s="291" t="s">
        <v>420</v>
      </c>
      <c r="BC30" s="295">
        <v>83.33</v>
      </c>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t="s">
        <v>956</v>
      </c>
      <c r="CC30" s="291">
        <v>89402476</v>
      </c>
      <c r="CD30" s="291" t="s">
        <v>957</v>
      </c>
      <c r="CE30" s="291"/>
      <c r="CF30" s="291">
        <v>4</v>
      </c>
    </row>
    <row r="31" spans="1:84" ht="14.4" x14ac:dyDescent="0.25">
      <c r="A31" s="291" t="s">
        <v>958</v>
      </c>
      <c r="B31" s="291" t="s">
        <v>959</v>
      </c>
      <c r="C31" s="291" t="s">
        <v>960</v>
      </c>
      <c r="D31" s="291" t="s">
        <v>939</v>
      </c>
      <c r="E31" s="292" t="s">
        <v>940</v>
      </c>
      <c r="F31" s="291" t="s">
        <v>240</v>
      </c>
      <c r="G31" s="291"/>
      <c r="H31" s="291" t="s">
        <v>939</v>
      </c>
      <c r="I31" s="291" t="s">
        <v>267</v>
      </c>
      <c r="J31" s="291" t="s">
        <v>0</v>
      </c>
      <c r="K31" s="291" t="s">
        <v>0</v>
      </c>
      <c r="L31" s="291" t="s">
        <v>0</v>
      </c>
      <c r="M31" s="291" t="s">
        <v>125</v>
      </c>
      <c r="N31" s="291">
        <v>0</v>
      </c>
      <c r="O31" s="291">
        <v>0</v>
      </c>
      <c r="P31" s="291">
        <v>0</v>
      </c>
      <c r="Q31" s="291">
        <v>0</v>
      </c>
      <c r="R31" s="291">
        <v>0</v>
      </c>
      <c r="S31" s="291">
        <v>0</v>
      </c>
      <c r="T31" s="291">
        <v>0</v>
      </c>
      <c r="U31" s="291">
        <v>0</v>
      </c>
      <c r="V31" s="291">
        <v>0</v>
      </c>
      <c r="W31" s="291">
        <v>1</v>
      </c>
      <c r="X31" s="291">
        <v>0</v>
      </c>
      <c r="Y31" s="291">
        <v>0</v>
      </c>
      <c r="Z31" s="291">
        <v>0</v>
      </c>
      <c r="AA31" s="291">
        <v>0</v>
      </c>
      <c r="AB31" s="291">
        <v>0</v>
      </c>
      <c r="AC31" s="291">
        <v>0</v>
      </c>
      <c r="AD31" s="291">
        <v>0</v>
      </c>
      <c r="AE31" s="291">
        <v>0</v>
      </c>
      <c r="AF31" s="291">
        <v>0</v>
      </c>
      <c r="AG31" s="291">
        <v>0</v>
      </c>
      <c r="AH31" s="291">
        <v>0</v>
      </c>
      <c r="AI31" s="291">
        <v>0</v>
      </c>
      <c r="AJ31" s="291"/>
      <c r="AK31" s="291"/>
      <c r="AL31" s="291"/>
      <c r="AM31" s="291"/>
      <c r="AN31" s="291"/>
      <c r="AO31" s="291"/>
      <c r="AP31" s="291"/>
      <c r="AQ31" s="291"/>
      <c r="AR31" s="291"/>
      <c r="AS31" s="291"/>
      <c r="AT31" s="291"/>
      <c r="AU31" s="291"/>
      <c r="AV31" s="291"/>
      <c r="AW31" s="291"/>
      <c r="AX31" s="291"/>
      <c r="AY31" s="291"/>
      <c r="AZ31" s="291"/>
      <c r="BA31" s="291"/>
      <c r="BB31" s="291" t="s">
        <v>420</v>
      </c>
      <c r="BC31" s="295">
        <v>83.33</v>
      </c>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t="s">
        <v>961</v>
      </c>
      <c r="CC31" s="291">
        <v>89402457</v>
      </c>
      <c r="CD31" s="291" t="s">
        <v>962</v>
      </c>
      <c r="CE31" s="291"/>
      <c r="CF31" s="291">
        <v>5</v>
      </c>
    </row>
    <row r="32" spans="1:84" ht="14.4" x14ac:dyDescent="0.25">
      <c r="A32" s="291" t="s">
        <v>963</v>
      </c>
      <c r="B32" s="291" t="s">
        <v>964</v>
      </c>
      <c r="C32" s="291" t="s">
        <v>965</v>
      </c>
      <c r="D32" s="291" t="s">
        <v>939</v>
      </c>
      <c r="E32" s="292" t="s">
        <v>940</v>
      </c>
      <c r="F32" s="291" t="s">
        <v>240</v>
      </c>
      <c r="G32" s="291"/>
      <c r="H32" s="291" t="s">
        <v>939</v>
      </c>
      <c r="I32" s="291" t="s">
        <v>267</v>
      </c>
      <c r="J32" s="291" t="s">
        <v>0</v>
      </c>
      <c r="K32" s="291" t="s">
        <v>0</v>
      </c>
      <c r="L32" s="291" t="s">
        <v>0</v>
      </c>
      <c r="M32" s="291" t="s">
        <v>125</v>
      </c>
      <c r="N32" s="291">
        <v>0</v>
      </c>
      <c r="O32" s="291">
        <v>0</v>
      </c>
      <c r="P32" s="291">
        <v>0</v>
      </c>
      <c r="Q32" s="291">
        <v>0</v>
      </c>
      <c r="R32" s="291">
        <v>0</v>
      </c>
      <c r="S32" s="291">
        <v>0</v>
      </c>
      <c r="T32" s="291">
        <v>0</v>
      </c>
      <c r="U32" s="291">
        <v>0</v>
      </c>
      <c r="V32" s="291">
        <v>0</v>
      </c>
      <c r="W32" s="291">
        <v>1</v>
      </c>
      <c r="X32" s="291">
        <v>0</v>
      </c>
      <c r="Y32" s="291">
        <v>0</v>
      </c>
      <c r="Z32" s="291">
        <v>0</v>
      </c>
      <c r="AA32" s="291">
        <v>0</v>
      </c>
      <c r="AB32" s="291">
        <v>0</v>
      </c>
      <c r="AC32" s="291">
        <v>0</v>
      </c>
      <c r="AD32" s="291">
        <v>0</v>
      </c>
      <c r="AE32" s="291">
        <v>0</v>
      </c>
      <c r="AF32" s="291">
        <v>0</v>
      </c>
      <c r="AG32" s="291">
        <v>0</v>
      </c>
      <c r="AH32" s="291">
        <v>0</v>
      </c>
      <c r="AI32" s="291">
        <v>0</v>
      </c>
      <c r="AJ32" s="291"/>
      <c r="AK32" s="291"/>
      <c r="AL32" s="291"/>
      <c r="AM32" s="291"/>
      <c r="AN32" s="291"/>
      <c r="AO32" s="291"/>
      <c r="AP32" s="291"/>
      <c r="AQ32" s="291"/>
      <c r="AR32" s="291"/>
      <c r="AS32" s="291"/>
      <c r="AT32" s="291"/>
      <c r="AU32" s="291"/>
      <c r="AV32" s="291"/>
      <c r="AW32" s="291"/>
      <c r="AX32" s="291"/>
      <c r="AY32" s="291"/>
      <c r="AZ32" s="291"/>
      <c r="BA32" s="291"/>
      <c r="BB32" s="291" t="s">
        <v>420</v>
      </c>
      <c r="BC32" s="295">
        <v>83.33</v>
      </c>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t="s">
        <v>956</v>
      </c>
      <c r="CC32" s="291">
        <v>89402437</v>
      </c>
      <c r="CD32" s="291" t="s">
        <v>966</v>
      </c>
      <c r="CE32" s="291"/>
      <c r="CF32" s="291">
        <v>6</v>
      </c>
    </row>
    <row r="33" spans="1:84" ht="14.4" x14ac:dyDescent="0.25">
      <c r="A33" s="291" t="s">
        <v>967</v>
      </c>
      <c r="B33" s="291" t="s">
        <v>968</v>
      </c>
      <c r="C33" s="291" t="s">
        <v>969</v>
      </c>
      <c r="D33" s="291" t="s">
        <v>939</v>
      </c>
      <c r="E33" s="292" t="s">
        <v>940</v>
      </c>
      <c r="F33" s="291" t="s">
        <v>240</v>
      </c>
      <c r="G33" s="291"/>
      <c r="H33" s="291" t="s">
        <v>939</v>
      </c>
      <c r="I33" s="291" t="s">
        <v>267</v>
      </c>
      <c r="J33" s="291" t="s">
        <v>0</v>
      </c>
      <c r="K33" s="291" t="s">
        <v>0</v>
      </c>
      <c r="L33" s="291" t="s">
        <v>0</v>
      </c>
      <c r="M33" s="291" t="s">
        <v>130</v>
      </c>
      <c r="N33" s="291">
        <v>0</v>
      </c>
      <c r="O33" s="291">
        <v>0</v>
      </c>
      <c r="P33" s="291">
        <v>0</v>
      </c>
      <c r="Q33" s="291">
        <v>0</v>
      </c>
      <c r="R33" s="291">
        <v>0</v>
      </c>
      <c r="S33" s="291">
        <v>0</v>
      </c>
      <c r="T33" s="291">
        <v>0</v>
      </c>
      <c r="U33" s="291">
        <v>0</v>
      </c>
      <c r="V33" s="291">
        <v>0</v>
      </c>
      <c r="W33" s="291">
        <v>0</v>
      </c>
      <c r="X33" s="291">
        <v>1</v>
      </c>
      <c r="Y33" s="291">
        <v>0</v>
      </c>
      <c r="Z33" s="291">
        <v>0</v>
      </c>
      <c r="AA33" s="291">
        <v>0</v>
      </c>
      <c r="AB33" s="291">
        <v>0</v>
      </c>
      <c r="AC33" s="291">
        <v>0</v>
      </c>
      <c r="AD33" s="291">
        <v>0</v>
      </c>
      <c r="AE33" s="291">
        <v>0</v>
      </c>
      <c r="AF33" s="291">
        <v>0</v>
      </c>
      <c r="AG33" s="291">
        <v>0</v>
      </c>
      <c r="AH33" s="291">
        <v>0</v>
      </c>
      <c r="AI33" s="291">
        <v>0</v>
      </c>
      <c r="AJ33" s="291"/>
      <c r="AK33" s="291"/>
      <c r="AL33" s="291"/>
      <c r="AM33" s="291"/>
      <c r="AN33" s="291"/>
      <c r="AO33" s="291"/>
      <c r="AP33" s="291"/>
      <c r="AQ33" s="291"/>
      <c r="AR33" s="291"/>
      <c r="AS33" s="291"/>
      <c r="AT33" s="291"/>
      <c r="AU33" s="291"/>
      <c r="AV33" s="291"/>
      <c r="AW33" s="291"/>
      <c r="AX33" s="291"/>
      <c r="AY33" s="291"/>
      <c r="AZ33" s="291"/>
      <c r="BA33" s="291"/>
      <c r="BB33" s="291"/>
      <c r="BC33" s="295"/>
      <c r="BD33" s="291" t="s">
        <v>422</v>
      </c>
      <c r="BE33" s="291">
        <v>400</v>
      </c>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t="s">
        <v>970</v>
      </c>
      <c r="CC33" s="291">
        <v>89402430</v>
      </c>
      <c r="CD33" s="291" t="s">
        <v>971</v>
      </c>
      <c r="CE33" s="291"/>
      <c r="CF33" s="291">
        <v>7</v>
      </c>
    </row>
    <row r="34" spans="1:84" ht="14.4" x14ac:dyDescent="0.25">
      <c r="A34" s="291" t="s">
        <v>972</v>
      </c>
      <c r="B34" s="291" t="s">
        <v>973</v>
      </c>
      <c r="C34" s="291" t="s">
        <v>974</v>
      </c>
      <c r="D34" s="291" t="s">
        <v>939</v>
      </c>
      <c r="E34" s="292" t="s">
        <v>940</v>
      </c>
      <c r="F34" s="291" t="s">
        <v>240</v>
      </c>
      <c r="G34" s="291"/>
      <c r="H34" s="291" t="s">
        <v>939</v>
      </c>
      <c r="I34" s="291" t="s">
        <v>267</v>
      </c>
      <c r="J34" s="291" t="s">
        <v>0</v>
      </c>
      <c r="K34" s="291" t="s">
        <v>0</v>
      </c>
      <c r="L34" s="291" t="s">
        <v>0</v>
      </c>
      <c r="M34" s="291" t="s">
        <v>131</v>
      </c>
      <c r="N34" s="291">
        <v>0</v>
      </c>
      <c r="O34" s="291">
        <v>0</v>
      </c>
      <c r="P34" s="291">
        <v>0</v>
      </c>
      <c r="Q34" s="291">
        <v>0</v>
      </c>
      <c r="R34" s="291">
        <v>0</v>
      </c>
      <c r="S34" s="291">
        <v>0</v>
      </c>
      <c r="T34" s="291">
        <v>0</v>
      </c>
      <c r="U34" s="291">
        <v>0</v>
      </c>
      <c r="V34" s="291">
        <v>1</v>
      </c>
      <c r="W34" s="291">
        <v>0</v>
      </c>
      <c r="X34" s="291">
        <v>0</v>
      </c>
      <c r="Y34" s="291">
        <v>0</v>
      </c>
      <c r="Z34" s="291">
        <v>0</v>
      </c>
      <c r="AA34" s="291">
        <v>0</v>
      </c>
      <c r="AB34" s="291">
        <v>0</v>
      </c>
      <c r="AC34" s="291">
        <v>0</v>
      </c>
      <c r="AD34" s="291">
        <v>0</v>
      </c>
      <c r="AE34" s="291">
        <v>0</v>
      </c>
      <c r="AF34" s="291">
        <v>0</v>
      </c>
      <c r="AG34" s="291">
        <v>0</v>
      </c>
      <c r="AH34" s="291">
        <v>0</v>
      </c>
      <c r="AI34" s="291">
        <v>0</v>
      </c>
      <c r="AJ34" s="291"/>
      <c r="AK34" s="291"/>
      <c r="AL34" s="291"/>
      <c r="AM34" s="291"/>
      <c r="AN34" s="291"/>
      <c r="AO34" s="291"/>
      <c r="AP34" s="291"/>
      <c r="AQ34" s="291"/>
      <c r="AR34" s="291"/>
      <c r="AS34" s="291"/>
      <c r="AT34" s="291"/>
      <c r="AU34" s="291"/>
      <c r="AV34" s="291"/>
      <c r="AW34" s="291"/>
      <c r="AX34" s="291"/>
      <c r="AY34" s="291"/>
      <c r="AZ34" s="291" t="s">
        <v>420</v>
      </c>
      <c r="BA34" s="291">
        <v>105</v>
      </c>
      <c r="BB34" s="291"/>
      <c r="BC34" s="295"/>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t="s">
        <v>961</v>
      </c>
      <c r="CC34" s="291">
        <v>89402402</v>
      </c>
      <c r="CD34" s="291" t="s">
        <v>975</v>
      </c>
      <c r="CE34" s="291"/>
      <c r="CF34" s="291">
        <v>8</v>
      </c>
    </row>
    <row r="35" spans="1:84" ht="14.4" x14ac:dyDescent="0.25">
      <c r="A35" s="291" t="s">
        <v>976</v>
      </c>
      <c r="B35" s="291" t="s">
        <v>977</v>
      </c>
      <c r="C35" s="291" t="s">
        <v>978</v>
      </c>
      <c r="D35" s="291" t="s">
        <v>939</v>
      </c>
      <c r="E35" s="292" t="s">
        <v>940</v>
      </c>
      <c r="F35" s="291" t="s">
        <v>240</v>
      </c>
      <c r="G35" s="291"/>
      <c r="H35" s="291" t="s">
        <v>939</v>
      </c>
      <c r="I35" s="291" t="s">
        <v>267</v>
      </c>
      <c r="J35" s="291" t="s">
        <v>0</v>
      </c>
      <c r="K35" s="291" t="s">
        <v>0</v>
      </c>
      <c r="L35" s="291" t="s">
        <v>0</v>
      </c>
      <c r="M35" s="291" t="s">
        <v>130</v>
      </c>
      <c r="N35" s="291">
        <v>0</v>
      </c>
      <c r="O35" s="291">
        <v>0</v>
      </c>
      <c r="P35" s="291">
        <v>0</v>
      </c>
      <c r="Q35" s="291">
        <v>0</v>
      </c>
      <c r="R35" s="291">
        <v>0</v>
      </c>
      <c r="S35" s="291">
        <v>0</v>
      </c>
      <c r="T35" s="291">
        <v>0</v>
      </c>
      <c r="U35" s="291">
        <v>0</v>
      </c>
      <c r="V35" s="291">
        <v>0</v>
      </c>
      <c r="W35" s="291">
        <v>0</v>
      </c>
      <c r="X35" s="291">
        <v>1</v>
      </c>
      <c r="Y35" s="291">
        <v>0</v>
      </c>
      <c r="Z35" s="291">
        <v>0</v>
      </c>
      <c r="AA35" s="291">
        <v>0</v>
      </c>
      <c r="AB35" s="291">
        <v>0</v>
      </c>
      <c r="AC35" s="291">
        <v>0</v>
      </c>
      <c r="AD35" s="291">
        <v>0</v>
      </c>
      <c r="AE35" s="291">
        <v>0</v>
      </c>
      <c r="AF35" s="291">
        <v>0</v>
      </c>
      <c r="AG35" s="291">
        <v>0</v>
      </c>
      <c r="AH35" s="291">
        <v>0</v>
      </c>
      <c r="AI35" s="291">
        <v>0</v>
      </c>
      <c r="AJ35" s="291"/>
      <c r="AK35" s="291"/>
      <c r="AL35" s="291"/>
      <c r="AM35" s="291"/>
      <c r="AN35" s="291"/>
      <c r="AO35" s="291"/>
      <c r="AP35" s="291"/>
      <c r="AQ35" s="291"/>
      <c r="AR35" s="291"/>
      <c r="AS35" s="291"/>
      <c r="AT35" s="291"/>
      <c r="AU35" s="291"/>
      <c r="AV35" s="291"/>
      <c r="AW35" s="291"/>
      <c r="AX35" s="291"/>
      <c r="AY35" s="291"/>
      <c r="AZ35" s="291"/>
      <c r="BA35" s="291"/>
      <c r="BB35" s="291"/>
      <c r="BC35" s="295"/>
      <c r="BD35" s="291" t="s">
        <v>420</v>
      </c>
      <c r="BE35" s="291">
        <v>250</v>
      </c>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t="s">
        <v>979</v>
      </c>
      <c r="CC35" s="291">
        <v>89402418</v>
      </c>
      <c r="CD35" s="291" t="s">
        <v>980</v>
      </c>
      <c r="CE35" s="291"/>
      <c r="CF35" s="291">
        <v>9</v>
      </c>
    </row>
    <row r="36" spans="1:84" ht="14.4" x14ac:dyDescent="0.25">
      <c r="A36" s="291" t="s">
        <v>981</v>
      </c>
      <c r="B36" s="291" t="s">
        <v>982</v>
      </c>
      <c r="C36" s="291" t="s">
        <v>983</v>
      </c>
      <c r="D36" s="291" t="s">
        <v>939</v>
      </c>
      <c r="E36" s="292" t="s">
        <v>940</v>
      </c>
      <c r="F36" s="291" t="s">
        <v>240</v>
      </c>
      <c r="G36" s="291"/>
      <c r="H36" s="291" t="s">
        <v>939</v>
      </c>
      <c r="I36" s="291" t="s">
        <v>267</v>
      </c>
      <c r="J36" s="291" t="s">
        <v>0</v>
      </c>
      <c r="K36" s="291" t="s">
        <v>0</v>
      </c>
      <c r="L36" s="291" t="s">
        <v>0</v>
      </c>
      <c r="M36" s="291" t="s">
        <v>111</v>
      </c>
      <c r="N36" s="291">
        <v>0</v>
      </c>
      <c r="O36" s="291">
        <v>0</v>
      </c>
      <c r="P36" s="291">
        <v>0</v>
      </c>
      <c r="Q36" s="291">
        <v>0</v>
      </c>
      <c r="R36" s="291">
        <v>0</v>
      </c>
      <c r="S36" s="291">
        <v>0</v>
      </c>
      <c r="T36" s="291">
        <v>0</v>
      </c>
      <c r="U36" s="291">
        <v>0</v>
      </c>
      <c r="V36" s="291">
        <v>0</v>
      </c>
      <c r="W36" s="291">
        <v>0</v>
      </c>
      <c r="X36" s="291">
        <v>0</v>
      </c>
      <c r="Y36" s="291">
        <v>0</v>
      </c>
      <c r="Z36" s="291">
        <v>0</v>
      </c>
      <c r="AA36" s="291">
        <v>0</v>
      </c>
      <c r="AB36" s="291">
        <v>0</v>
      </c>
      <c r="AC36" s="291">
        <v>1</v>
      </c>
      <c r="AD36" s="291">
        <v>0</v>
      </c>
      <c r="AE36" s="291">
        <v>0</v>
      </c>
      <c r="AF36" s="291">
        <v>0</v>
      </c>
      <c r="AG36" s="291">
        <v>0</v>
      </c>
      <c r="AH36" s="291">
        <v>0</v>
      </c>
      <c r="AI36" s="291">
        <v>0</v>
      </c>
      <c r="AJ36" s="291"/>
      <c r="AK36" s="291"/>
      <c r="AL36" s="291"/>
      <c r="AM36" s="291"/>
      <c r="AN36" s="291"/>
      <c r="AO36" s="291"/>
      <c r="AP36" s="291"/>
      <c r="AQ36" s="291"/>
      <c r="AR36" s="291"/>
      <c r="AS36" s="291"/>
      <c r="AT36" s="291"/>
      <c r="AU36" s="291"/>
      <c r="AV36" s="291"/>
      <c r="AW36" s="291"/>
      <c r="AX36" s="291"/>
      <c r="AY36" s="291"/>
      <c r="AZ36" s="291"/>
      <c r="BA36" s="291"/>
      <c r="BB36" s="291"/>
      <c r="BC36" s="295"/>
      <c r="BD36" s="291"/>
      <c r="BE36" s="291"/>
      <c r="BF36" s="291" t="s">
        <v>106</v>
      </c>
      <c r="BG36" s="291">
        <v>1500</v>
      </c>
      <c r="BH36" s="291"/>
      <c r="BI36" s="291"/>
      <c r="BJ36" s="291"/>
      <c r="BK36" s="291"/>
      <c r="BL36" s="291"/>
      <c r="BM36" s="291"/>
      <c r="BN36" s="291"/>
      <c r="BO36" s="291"/>
      <c r="BP36" s="291"/>
      <c r="BQ36" s="291"/>
      <c r="BR36" s="291"/>
      <c r="BS36" s="291"/>
      <c r="BT36" s="291"/>
      <c r="BU36" s="291"/>
      <c r="BV36" s="291"/>
      <c r="BW36" s="291"/>
      <c r="BX36" s="291"/>
      <c r="BY36" s="291"/>
      <c r="BZ36" s="291"/>
      <c r="CA36" s="291"/>
      <c r="CB36" s="291" t="s">
        <v>760</v>
      </c>
      <c r="CC36" s="291">
        <v>89402382</v>
      </c>
      <c r="CD36" s="291" t="s">
        <v>984</v>
      </c>
      <c r="CE36" s="291"/>
      <c r="CF36" s="291">
        <v>10</v>
      </c>
    </row>
    <row r="37" spans="1:84" ht="14.4" x14ac:dyDescent="0.25">
      <c r="A37" s="291" t="s">
        <v>985</v>
      </c>
      <c r="B37" s="291" t="s">
        <v>986</v>
      </c>
      <c r="C37" s="291" t="s">
        <v>987</v>
      </c>
      <c r="D37" s="291" t="s">
        <v>939</v>
      </c>
      <c r="E37" s="292" t="s">
        <v>940</v>
      </c>
      <c r="F37" s="291" t="s">
        <v>240</v>
      </c>
      <c r="G37" s="291"/>
      <c r="H37" s="291" t="s">
        <v>939</v>
      </c>
      <c r="I37" s="291" t="s">
        <v>267</v>
      </c>
      <c r="J37" s="291" t="s">
        <v>0</v>
      </c>
      <c r="K37" s="291" t="s">
        <v>0</v>
      </c>
      <c r="L37" s="291" t="s">
        <v>0</v>
      </c>
      <c r="M37" s="291" t="s">
        <v>111</v>
      </c>
      <c r="N37" s="291">
        <v>0</v>
      </c>
      <c r="O37" s="291">
        <v>0</v>
      </c>
      <c r="P37" s="291">
        <v>0</v>
      </c>
      <c r="Q37" s="291">
        <v>0</v>
      </c>
      <c r="R37" s="291">
        <v>0</v>
      </c>
      <c r="S37" s="291">
        <v>0</v>
      </c>
      <c r="T37" s="291">
        <v>0</v>
      </c>
      <c r="U37" s="291">
        <v>0</v>
      </c>
      <c r="V37" s="291">
        <v>0</v>
      </c>
      <c r="W37" s="291">
        <v>0</v>
      </c>
      <c r="X37" s="291">
        <v>0</v>
      </c>
      <c r="Y37" s="291">
        <v>0</v>
      </c>
      <c r="Z37" s="291">
        <v>0</v>
      </c>
      <c r="AA37" s="291">
        <v>0</v>
      </c>
      <c r="AB37" s="291">
        <v>0</v>
      </c>
      <c r="AC37" s="291">
        <v>1</v>
      </c>
      <c r="AD37" s="291">
        <v>0</v>
      </c>
      <c r="AE37" s="291">
        <v>0</v>
      </c>
      <c r="AF37" s="291">
        <v>0</v>
      </c>
      <c r="AG37" s="291">
        <v>0</v>
      </c>
      <c r="AH37" s="291">
        <v>0</v>
      </c>
      <c r="AI37" s="291">
        <v>0</v>
      </c>
      <c r="AJ37" s="291"/>
      <c r="AK37" s="291"/>
      <c r="AL37" s="291"/>
      <c r="AM37" s="291"/>
      <c r="AN37" s="291"/>
      <c r="AO37" s="291"/>
      <c r="AP37" s="291"/>
      <c r="AQ37" s="291"/>
      <c r="AR37" s="291"/>
      <c r="AS37" s="291"/>
      <c r="AT37" s="291"/>
      <c r="AU37" s="291"/>
      <c r="AV37" s="291"/>
      <c r="AW37" s="291"/>
      <c r="AX37" s="291"/>
      <c r="AY37" s="291"/>
      <c r="AZ37" s="291"/>
      <c r="BA37" s="291"/>
      <c r="BB37" s="291"/>
      <c r="BC37" s="295"/>
      <c r="BD37" s="291"/>
      <c r="BE37" s="291"/>
      <c r="BF37" s="291" t="s">
        <v>106</v>
      </c>
      <c r="BG37" s="291">
        <v>1500</v>
      </c>
      <c r="BH37" s="291"/>
      <c r="BI37" s="291"/>
      <c r="BJ37" s="291"/>
      <c r="BK37" s="291"/>
      <c r="BL37" s="291"/>
      <c r="BM37" s="291"/>
      <c r="BN37" s="291"/>
      <c r="BO37" s="291"/>
      <c r="BP37" s="291"/>
      <c r="BQ37" s="291"/>
      <c r="BR37" s="291"/>
      <c r="BS37" s="291"/>
      <c r="BT37" s="291"/>
      <c r="BU37" s="291"/>
      <c r="BV37" s="291"/>
      <c r="BW37" s="291"/>
      <c r="BX37" s="291"/>
      <c r="BY37" s="291"/>
      <c r="BZ37" s="291"/>
      <c r="CA37" s="291"/>
      <c r="CB37" s="291" t="s">
        <v>988</v>
      </c>
      <c r="CC37" s="291">
        <v>89402345</v>
      </c>
      <c r="CD37" s="291" t="s">
        <v>989</v>
      </c>
      <c r="CE37" s="291"/>
      <c r="CF37" s="291">
        <v>11</v>
      </c>
    </row>
    <row r="38" spans="1:84" ht="14.4" x14ac:dyDescent="0.25">
      <c r="A38" s="291" t="s">
        <v>990</v>
      </c>
      <c r="B38" s="291" t="s">
        <v>991</v>
      </c>
      <c r="C38" s="291" t="s">
        <v>992</v>
      </c>
      <c r="D38" s="291" t="s">
        <v>939</v>
      </c>
      <c r="E38" s="292" t="s">
        <v>940</v>
      </c>
      <c r="F38" s="291" t="s">
        <v>240</v>
      </c>
      <c r="G38" s="291"/>
      <c r="H38" s="291" t="s">
        <v>939</v>
      </c>
      <c r="I38" s="291" t="s">
        <v>267</v>
      </c>
      <c r="J38" s="291" t="s">
        <v>0</v>
      </c>
      <c r="K38" s="291" t="s">
        <v>0</v>
      </c>
      <c r="L38" s="291" t="s">
        <v>0</v>
      </c>
      <c r="M38" s="291" t="s">
        <v>111</v>
      </c>
      <c r="N38" s="291">
        <v>0</v>
      </c>
      <c r="O38" s="291">
        <v>0</v>
      </c>
      <c r="P38" s="291">
        <v>0</v>
      </c>
      <c r="Q38" s="291">
        <v>0</v>
      </c>
      <c r="R38" s="291">
        <v>0</v>
      </c>
      <c r="S38" s="291">
        <v>0</v>
      </c>
      <c r="T38" s="291">
        <v>0</v>
      </c>
      <c r="U38" s="291">
        <v>0</v>
      </c>
      <c r="V38" s="291">
        <v>0</v>
      </c>
      <c r="W38" s="291">
        <v>0</v>
      </c>
      <c r="X38" s="291">
        <v>0</v>
      </c>
      <c r="Y38" s="291">
        <v>0</v>
      </c>
      <c r="Z38" s="291">
        <v>0</v>
      </c>
      <c r="AA38" s="291">
        <v>0</v>
      </c>
      <c r="AB38" s="291">
        <v>0</v>
      </c>
      <c r="AC38" s="291">
        <v>1</v>
      </c>
      <c r="AD38" s="291">
        <v>0</v>
      </c>
      <c r="AE38" s="291">
        <v>0</v>
      </c>
      <c r="AF38" s="291">
        <v>0</v>
      </c>
      <c r="AG38" s="291">
        <v>0</v>
      </c>
      <c r="AH38" s="291">
        <v>0</v>
      </c>
      <c r="AI38" s="291">
        <v>0</v>
      </c>
      <c r="AJ38" s="291"/>
      <c r="AK38" s="291"/>
      <c r="AL38" s="291"/>
      <c r="AM38" s="291"/>
      <c r="AN38" s="291"/>
      <c r="AO38" s="291"/>
      <c r="AP38" s="291"/>
      <c r="AQ38" s="291"/>
      <c r="AR38" s="291"/>
      <c r="AS38" s="291"/>
      <c r="AT38" s="291"/>
      <c r="AU38" s="291"/>
      <c r="AV38" s="291"/>
      <c r="AW38" s="291"/>
      <c r="AX38" s="291"/>
      <c r="AY38" s="291"/>
      <c r="AZ38" s="291"/>
      <c r="BA38" s="291"/>
      <c r="BB38" s="291"/>
      <c r="BC38" s="295"/>
      <c r="BD38" s="291"/>
      <c r="BE38" s="291"/>
      <c r="BF38" s="291" t="s">
        <v>106</v>
      </c>
      <c r="BG38" s="291">
        <v>1500</v>
      </c>
      <c r="BH38" s="291"/>
      <c r="BI38" s="291"/>
      <c r="BJ38" s="291"/>
      <c r="BK38" s="291"/>
      <c r="BL38" s="291"/>
      <c r="BM38" s="291"/>
      <c r="BN38" s="291"/>
      <c r="BO38" s="291"/>
      <c r="BP38" s="291"/>
      <c r="BQ38" s="291"/>
      <c r="BR38" s="291"/>
      <c r="BS38" s="291"/>
      <c r="BT38" s="291"/>
      <c r="BU38" s="291"/>
      <c r="BV38" s="291"/>
      <c r="BW38" s="291"/>
      <c r="BX38" s="291"/>
      <c r="BY38" s="291"/>
      <c r="BZ38" s="291"/>
      <c r="CA38" s="291"/>
      <c r="CB38" s="291" t="s">
        <v>993</v>
      </c>
      <c r="CC38" s="291">
        <v>89402303</v>
      </c>
      <c r="CD38" s="291" t="s">
        <v>994</v>
      </c>
      <c r="CE38" s="291"/>
      <c r="CF38" s="291">
        <v>12</v>
      </c>
    </row>
    <row r="39" spans="1:84" ht="14.4" x14ac:dyDescent="0.25">
      <c r="A39" s="291" t="s">
        <v>995</v>
      </c>
      <c r="B39" s="291" t="s">
        <v>996</v>
      </c>
      <c r="C39" s="291" t="s">
        <v>997</v>
      </c>
      <c r="D39" s="291" t="s">
        <v>939</v>
      </c>
      <c r="E39" s="292" t="s">
        <v>940</v>
      </c>
      <c r="F39" s="291" t="s">
        <v>240</v>
      </c>
      <c r="G39" s="291"/>
      <c r="H39" s="291" t="s">
        <v>939</v>
      </c>
      <c r="I39" s="291" t="s">
        <v>267</v>
      </c>
      <c r="J39" s="291" t="s">
        <v>0</v>
      </c>
      <c r="K39" s="291" t="s">
        <v>0</v>
      </c>
      <c r="L39" s="291" t="s">
        <v>0</v>
      </c>
      <c r="M39" s="291" t="s">
        <v>127</v>
      </c>
      <c r="N39" s="291">
        <v>0</v>
      </c>
      <c r="O39" s="291">
        <v>0</v>
      </c>
      <c r="P39" s="291">
        <v>0</v>
      </c>
      <c r="Q39" s="291">
        <v>0</v>
      </c>
      <c r="R39" s="291">
        <v>0</v>
      </c>
      <c r="S39" s="291">
        <v>0</v>
      </c>
      <c r="T39" s="291">
        <v>0</v>
      </c>
      <c r="U39" s="291">
        <v>0</v>
      </c>
      <c r="V39" s="291">
        <v>0</v>
      </c>
      <c r="W39" s="291">
        <v>0</v>
      </c>
      <c r="X39" s="291">
        <v>0</v>
      </c>
      <c r="Y39" s="291">
        <v>0</v>
      </c>
      <c r="Z39" s="291">
        <v>0</v>
      </c>
      <c r="AA39" s="291">
        <v>1</v>
      </c>
      <c r="AB39" s="291">
        <v>0</v>
      </c>
      <c r="AC39" s="291">
        <v>0</v>
      </c>
      <c r="AD39" s="291">
        <v>0</v>
      </c>
      <c r="AE39" s="291">
        <v>0</v>
      </c>
      <c r="AF39" s="291">
        <v>0</v>
      </c>
      <c r="AG39" s="291">
        <v>0</v>
      </c>
      <c r="AH39" s="291">
        <v>0</v>
      </c>
      <c r="AI39" s="291">
        <v>0</v>
      </c>
      <c r="AJ39" s="291"/>
      <c r="AK39" s="291"/>
      <c r="AL39" s="291"/>
      <c r="AM39" s="291"/>
      <c r="AN39" s="291"/>
      <c r="AO39" s="291"/>
      <c r="AP39" s="291"/>
      <c r="AQ39" s="291"/>
      <c r="AR39" s="291"/>
      <c r="AS39" s="291"/>
      <c r="AT39" s="291"/>
      <c r="AU39" s="291"/>
      <c r="AV39" s="291"/>
      <c r="AW39" s="291"/>
      <c r="AX39" s="291"/>
      <c r="AY39" s="291"/>
      <c r="AZ39" s="291"/>
      <c r="BA39" s="291"/>
      <c r="BB39" s="291"/>
      <c r="BC39" s="295"/>
      <c r="BD39" s="291"/>
      <c r="BE39" s="291"/>
      <c r="BF39" s="291"/>
      <c r="BG39" s="291"/>
      <c r="BH39" s="291"/>
      <c r="BI39" s="291"/>
      <c r="BJ39" s="291"/>
      <c r="BK39" s="291"/>
      <c r="BL39" s="291"/>
      <c r="BM39" s="291"/>
      <c r="BN39" s="291" t="s">
        <v>422</v>
      </c>
      <c r="BO39" s="291">
        <v>250</v>
      </c>
      <c r="BP39" s="291"/>
      <c r="BQ39" s="291"/>
      <c r="BR39" s="291"/>
      <c r="BS39" s="291"/>
      <c r="BT39" s="291"/>
      <c r="BU39" s="291"/>
      <c r="BV39" s="291"/>
      <c r="BW39" s="291"/>
      <c r="BX39" s="291"/>
      <c r="BY39" s="291"/>
      <c r="BZ39" s="291"/>
      <c r="CA39" s="291"/>
      <c r="CB39" s="291" t="s">
        <v>998</v>
      </c>
      <c r="CC39" s="291">
        <v>89402250</v>
      </c>
      <c r="CD39" s="291" t="s">
        <v>999</v>
      </c>
      <c r="CE39" s="291"/>
      <c r="CF39" s="291">
        <v>13</v>
      </c>
    </row>
    <row r="40" spans="1:84" ht="14.4" x14ac:dyDescent="0.25">
      <c r="A40" s="291" t="s">
        <v>1000</v>
      </c>
      <c r="B40" s="291" t="s">
        <v>1001</v>
      </c>
      <c r="C40" s="291" t="s">
        <v>1002</v>
      </c>
      <c r="D40" s="291" t="s">
        <v>939</v>
      </c>
      <c r="E40" s="292" t="s">
        <v>940</v>
      </c>
      <c r="F40" s="291" t="s">
        <v>240</v>
      </c>
      <c r="G40" s="291"/>
      <c r="H40" s="291" t="s">
        <v>939</v>
      </c>
      <c r="I40" s="291" t="s">
        <v>267</v>
      </c>
      <c r="J40" s="291" t="s">
        <v>0</v>
      </c>
      <c r="K40" s="291" t="s">
        <v>0</v>
      </c>
      <c r="L40" s="291" t="s">
        <v>0</v>
      </c>
      <c r="M40" s="291" t="s">
        <v>126</v>
      </c>
      <c r="N40" s="291">
        <v>0</v>
      </c>
      <c r="O40" s="291">
        <v>0</v>
      </c>
      <c r="P40" s="291">
        <v>0</v>
      </c>
      <c r="Q40" s="291">
        <v>0</v>
      </c>
      <c r="R40" s="291">
        <v>0</v>
      </c>
      <c r="S40" s="291">
        <v>0</v>
      </c>
      <c r="T40" s="291">
        <v>0</v>
      </c>
      <c r="U40" s="291">
        <v>0</v>
      </c>
      <c r="V40" s="291">
        <v>0</v>
      </c>
      <c r="W40" s="291">
        <v>0</v>
      </c>
      <c r="X40" s="291">
        <v>0</v>
      </c>
      <c r="Y40" s="291">
        <v>1</v>
      </c>
      <c r="Z40" s="291">
        <v>0</v>
      </c>
      <c r="AA40" s="291">
        <v>0</v>
      </c>
      <c r="AB40" s="291">
        <v>0</v>
      </c>
      <c r="AC40" s="291">
        <v>0</v>
      </c>
      <c r="AD40" s="291">
        <v>0</v>
      </c>
      <c r="AE40" s="291">
        <v>0</v>
      </c>
      <c r="AF40" s="291">
        <v>0</v>
      </c>
      <c r="AG40" s="291">
        <v>0</v>
      </c>
      <c r="AH40" s="291">
        <v>0</v>
      </c>
      <c r="AI40" s="291">
        <v>0</v>
      </c>
      <c r="AJ40" s="291"/>
      <c r="AK40" s="291"/>
      <c r="AL40" s="291"/>
      <c r="AM40" s="291"/>
      <c r="AN40" s="291"/>
      <c r="AO40" s="291"/>
      <c r="AP40" s="291"/>
      <c r="AQ40" s="291"/>
      <c r="AR40" s="291"/>
      <c r="AS40" s="291"/>
      <c r="AT40" s="291"/>
      <c r="AU40" s="291"/>
      <c r="AV40" s="291"/>
      <c r="AW40" s="291"/>
      <c r="AX40" s="291"/>
      <c r="AY40" s="291"/>
      <c r="AZ40" s="291"/>
      <c r="BA40" s="291"/>
      <c r="BB40" s="291"/>
      <c r="BC40" s="295"/>
      <c r="BD40" s="291"/>
      <c r="BE40" s="291"/>
      <c r="BF40" s="291"/>
      <c r="BG40" s="291"/>
      <c r="BH40" s="291" t="s">
        <v>422</v>
      </c>
      <c r="BI40" s="291">
        <v>300</v>
      </c>
      <c r="BJ40" s="291"/>
      <c r="BK40" s="291"/>
      <c r="BL40" s="291"/>
      <c r="BM40" s="291"/>
      <c r="BN40" s="291"/>
      <c r="BO40" s="291"/>
      <c r="BP40" s="291"/>
      <c r="BQ40" s="291"/>
      <c r="BR40" s="291"/>
      <c r="BS40" s="291"/>
      <c r="BT40" s="291"/>
      <c r="BU40" s="291"/>
      <c r="BV40" s="291"/>
      <c r="BW40" s="291"/>
      <c r="BX40" s="291"/>
      <c r="BY40" s="291"/>
      <c r="BZ40" s="291"/>
      <c r="CA40" s="291"/>
      <c r="CB40" s="291" t="s">
        <v>1003</v>
      </c>
      <c r="CC40" s="291">
        <v>89402168</v>
      </c>
      <c r="CD40" s="291" t="s">
        <v>1004</v>
      </c>
      <c r="CE40" s="291"/>
      <c r="CF40" s="291">
        <v>14</v>
      </c>
    </row>
    <row r="41" spans="1:84" ht="14.4" x14ac:dyDescent="0.25">
      <c r="A41" s="291" t="s">
        <v>1005</v>
      </c>
      <c r="B41" s="291" t="s">
        <v>1006</v>
      </c>
      <c r="C41" s="291" t="s">
        <v>1007</v>
      </c>
      <c r="D41" s="291" t="s">
        <v>939</v>
      </c>
      <c r="E41" s="292" t="s">
        <v>940</v>
      </c>
      <c r="F41" s="291" t="s">
        <v>240</v>
      </c>
      <c r="G41" s="291"/>
      <c r="H41" s="291" t="s">
        <v>939</v>
      </c>
      <c r="I41" s="291" t="s">
        <v>267</v>
      </c>
      <c r="J41" s="291" t="s">
        <v>0</v>
      </c>
      <c r="K41" s="291" t="s">
        <v>0</v>
      </c>
      <c r="L41" s="291" t="s">
        <v>0</v>
      </c>
      <c r="M41" s="291" t="s">
        <v>128</v>
      </c>
      <c r="N41" s="291">
        <v>0</v>
      </c>
      <c r="O41" s="291">
        <v>0</v>
      </c>
      <c r="P41" s="291">
        <v>0</v>
      </c>
      <c r="Q41" s="291">
        <v>0</v>
      </c>
      <c r="R41" s="291">
        <v>0</v>
      </c>
      <c r="S41" s="291">
        <v>0</v>
      </c>
      <c r="T41" s="291">
        <v>0</v>
      </c>
      <c r="U41" s="291">
        <v>0</v>
      </c>
      <c r="V41" s="291">
        <v>0</v>
      </c>
      <c r="W41" s="291">
        <v>0</v>
      </c>
      <c r="X41" s="291">
        <v>0</v>
      </c>
      <c r="Y41" s="291">
        <v>0</v>
      </c>
      <c r="Z41" s="291">
        <v>0</v>
      </c>
      <c r="AA41" s="291">
        <v>0</v>
      </c>
      <c r="AB41" s="291">
        <v>0</v>
      </c>
      <c r="AC41" s="291">
        <v>0</v>
      </c>
      <c r="AD41" s="291">
        <v>1</v>
      </c>
      <c r="AE41" s="291">
        <v>0</v>
      </c>
      <c r="AF41" s="291">
        <v>0</v>
      </c>
      <c r="AG41" s="291">
        <v>0</v>
      </c>
      <c r="AH41" s="291">
        <v>0</v>
      </c>
      <c r="AI41" s="291">
        <v>0</v>
      </c>
      <c r="AJ41" s="291"/>
      <c r="AK41" s="291"/>
      <c r="AL41" s="291"/>
      <c r="AM41" s="291"/>
      <c r="AN41" s="291"/>
      <c r="AO41" s="291"/>
      <c r="AP41" s="291"/>
      <c r="AQ41" s="291"/>
      <c r="AR41" s="291"/>
      <c r="AS41" s="291"/>
      <c r="AT41" s="291"/>
      <c r="AU41" s="291"/>
      <c r="AV41" s="291"/>
      <c r="AW41" s="291"/>
      <c r="AX41" s="291"/>
      <c r="AY41" s="291"/>
      <c r="AZ41" s="291"/>
      <c r="BA41" s="291"/>
      <c r="BB41" s="291"/>
      <c r="BC41" s="295"/>
      <c r="BD41" s="291"/>
      <c r="BE41" s="291"/>
      <c r="BF41" s="291"/>
      <c r="BG41" s="291"/>
      <c r="BH41" s="291"/>
      <c r="BI41" s="291"/>
      <c r="BJ41" s="291"/>
      <c r="BK41" s="291"/>
      <c r="BL41" s="291" t="s">
        <v>106</v>
      </c>
      <c r="BM41" s="291">
        <v>1500</v>
      </c>
      <c r="BN41" s="291"/>
      <c r="BO41" s="291"/>
      <c r="BP41" s="291"/>
      <c r="BQ41" s="291"/>
      <c r="BR41" s="291"/>
      <c r="BS41" s="291"/>
      <c r="BT41" s="291"/>
      <c r="BU41" s="291"/>
      <c r="BV41" s="291"/>
      <c r="BW41" s="291"/>
      <c r="BX41" s="291"/>
      <c r="BY41" s="291"/>
      <c r="BZ41" s="291"/>
      <c r="CA41" s="291"/>
      <c r="CB41" s="291" t="s">
        <v>1008</v>
      </c>
      <c r="CC41" s="291">
        <v>89402142</v>
      </c>
      <c r="CD41" s="291" t="s">
        <v>1009</v>
      </c>
      <c r="CE41" s="291"/>
      <c r="CF41" s="291">
        <v>15</v>
      </c>
    </row>
    <row r="42" spans="1:84" ht="14.4" x14ac:dyDescent="0.25">
      <c r="A42" s="291" t="s">
        <v>1010</v>
      </c>
      <c r="B42" s="291" t="s">
        <v>1011</v>
      </c>
      <c r="C42" s="291" t="s">
        <v>1012</v>
      </c>
      <c r="D42" s="291" t="s">
        <v>939</v>
      </c>
      <c r="E42" s="292" t="s">
        <v>940</v>
      </c>
      <c r="F42" s="291" t="s">
        <v>240</v>
      </c>
      <c r="G42" s="291"/>
      <c r="H42" s="291" t="s">
        <v>939</v>
      </c>
      <c r="I42" s="291" t="s">
        <v>267</v>
      </c>
      <c r="J42" s="291" t="s">
        <v>0</v>
      </c>
      <c r="K42" s="291" t="s">
        <v>0</v>
      </c>
      <c r="L42" s="291" t="s">
        <v>0</v>
      </c>
      <c r="M42" s="291" t="s">
        <v>128</v>
      </c>
      <c r="N42" s="291">
        <v>0</v>
      </c>
      <c r="O42" s="291">
        <v>0</v>
      </c>
      <c r="P42" s="291">
        <v>0</v>
      </c>
      <c r="Q42" s="291">
        <v>0</v>
      </c>
      <c r="R42" s="291">
        <v>0</v>
      </c>
      <c r="S42" s="291">
        <v>0</v>
      </c>
      <c r="T42" s="291">
        <v>0</v>
      </c>
      <c r="U42" s="291">
        <v>0</v>
      </c>
      <c r="V42" s="291">
        <v>0</v>
      </c>
      <c r="W42" s="291">
        <v>0</v>
      </c>
      <c r="X42" s="291">
        <v>0</v>
      </c>
      <c r="Y42" s="291">
        <v>0</v>
      </c>
      <c r="Z42" s="291">
        <v>0</v>
      </c>
      <c r="AA42" s="291">
        <v>0</v>
      </c>
      <c r="AB42" s="291">
        <v>0</v>
      </c>
      <c r="AC42" s="291">
        <v>0</v>
      </c>
      <c r="AD42" s="291">
        <v>1</v>
      </c>
      <c r="AE42" s="291">
        <v>0</v>
      </c>
      <c r="AF42" s="291">
        <v>0</v>
      </c>
      <c r="AG42" s="291">
        <v>0</v>
      </c>
      <c r="AH42" s="291">
        <v>0</v>
      </c>
      <c r="AI42" s="291">
        <v>0</v>
      </c>
      <c r="AJ42" s="291"/>
      <c r="AK42" s="291"/>
      <c r="AL42" s="291"/>
      <c r="AM42" s="291"/>
      <c r="AN42" s="291"/>
      <c r="AO42" s="291"/>
      <c r="AP42" s="291"/>
      <c r="AQ42" s="291"/>
      <c r="AR42" s="291"/>
      <c r="AS42" s="291"/>
      <c r="AT42" s="291"/>
      <c r="AU42" s="291"/>
      <c r="AV42" s="291"/>
      <c r="AW42" s="291"/>
      <c r="AX42" s="291"/>
      <c r="AY42" s="291"/>
      <c r="AZ42" s="291"/>
      <c r="BA42" s="291"/>
      <c r="BB42" s="291"/>
      <c r="BC42" s="295"/>
      <c r="BD42" s="291"/>
      <c r="BE42" s="291"/>
      <c r="BF42" s="291"/>
      <c r="BG42" s="291"/>
      <c r="BH42" s="291"/>
      <c r="BI42" s="291"/>
      <c r="BJ42" s="291"/>
      <c r="BK42" s="291"/>
      <c r="BL42" s="291" t="s">
        <v>106</v>
      </c>
      <c r="BM42" s="291">
        <v>1300</v>
      </c>
      <c r="BN42" s="291"/>
      <c r="BO42" s="291"/>
      <c r="BP42" s="291"/>
      <c r="BQ42" s="291"/>
      <c r="BR42" s="291"/>
      <c r="BS42" s="291"/>
      <c r="BT42" s="291"/>
      <c r="BU42" s="291"/>
      <c r="BV42" s="291"/>
      <c r="BW42" s="291"/>
      <c r="BX42" s="291"/>
      <c r="BY42" s="291"/>
      <c r="BZ42" s="291"/>
      <c r="CA42" s="291"/>
      <c r="CB42" s="291" t="s">
        <v>1013</v>
      </c>
      <c r="CC42" s="291">
        <v>89402118</v>
      </c>
      <c r="CD42" s="291" t="s">
        <v>1014</v>
      </c>
      <c r="CE42" s="291"/>
      <c r="CF42" s="291">
        <v>16</v>
      </c>
    </row>
    <row r="43" spans="1:84" ht="14.4" x14ac:dyDescent="0.25">
      <c r="A43" s="291" t="s">
        <v>1015</v>
      </c>
      <c r="B43" s="291" t="s">
        <v>1016</v>
      </c>
      <c r="C43" s="291" t="s">
        <v>1017</v>
      </c>
      <c r="D43" s="291" t="s">
        <v>939</v>
      </c>
      <c r="E43" s="292" t="s">
        <v>940</v>
      </c>
      <c r="F43" s="291" t="s">
        <v>240</v>
      </c>
      <c r="G43" s="291"/>
      <c r="H43" s="291" t="s">
        <v>939</v>
      </c>
      <c r="I43" s="291" t="s">
        <v>267</v>
      </c>
      <c r="J43" s="291" t="s">
        <v>0</v>
      </c>
      <c r="K43" s="291" t="s">
        <v>0</v>
      </c>
      <c r="L43" s="291" t="s">
        <v>0</v>
      </c>
      <c r="M43" s="291" t="s">
        <v>117</v>
      </c>
      <c r="N43" s="291">
        <v>0</v>
      </c>
      <c r="O43" s="291">
        <v>0</v>
      </c>
      <c r="P43" s="291">
        <v>0</v>
      </c>
      <c r="Q43" s="291">
        <v>0</v>
      </c>
      <c r="R43" s="291">
        <v>0</v>
      </c>
      <c r="S43" s="291">
        <v>0</v>
      </c>
      <c r="T43" s="291">
        <v>0</v>
      </c>
      <c r="U43" s="291">
        <v>0</v>
      </c>
      <c r="V43" s="291">
        <v>0</v>
      </c>
      <c r="W43" s="291">
        <v>0</v>
      </c>
      <c r="X43" s="291">
        <v>0</v>
      </c>
      <c r="Y43" s="291">
        <v>0</v>
      </c>
      <c r="Z43" s="291">
        <v>0</v>
      </c>
      <c r="AA43" s="291">
        <v>0</v>
      </c>
      <c r="AB43" s="291">
        <v>1</v>
      </c>
      <c r="AC43" s="291">
        <v>0</v>
      </c>
      <c r="AD43" s="291">
        <v>0</v>
      </c>
      <c r="AE43" s="291">
        <v>0</v>
      </c>
      <c r="AF43" s="291">
        <v>0</v>
      </c>
      <c r="AG43" s="291">
        <v>0</v>
      </c>
      <c r="AH43" s="291">
        <v>0</v>
      </c>
      <c r="AI43" s="291">
        <v>0</v>
      </c>
      <c r="AJ43" s="291"/>
      <c r="AK43" s="291"/>
      <c r="AL43" s="291"/>
      <c r="AM43" s="291"/>
      <c r="AN43" s="291"/>
      <c r="AO43" s="291"/>
      <c r="AP43" s="291"/>
      <c r="AQ43" s="291"/>
      <c r="AR43" s="291"/>
      <c r="AS43" s="291"/>
      <c r="AT43" s="291"/>
      <c r="AU43" s="291"/>
      <c r="AV43" s="291"/>
      <c r="AW43" s="291"/>
      <c r="AX43" s="291"/>
      <c r="AY43" s="291"/>
      <c r="AZ43" s="291"/>
      <c r="BA43" s="291"/>
      <c r="BB43" s="291"/>
      <c r="BC43" s="295"/>
      <c r="BD43" s="291"/>
      <c r="BE43" s="291"/>
      <c r="BF43" s="291"/>
      <c r="BG43" s="291"/>
      <c r="BH43" s="291"/>
      <c r="BI43" s="291"/>
      <c r="BJ43" s="291"/>
      <c r="BK43" s="291"/>
      <c r="BL43" s="291"/>
      <c r="BM43" s="291"/>
      <c r="BN43" s="291"/>
      <c r="BO43" s="291"/>
      <c r="BP43" s="291" t="s">
        <v>422</v>
      </c>
      <c r="BQ43" s="291">
        <v>150</v>
      </c>
      <c r="BR43" s="291"/>
      <c r="BS43" s="291"/>
      <c r="BT43" s="291"/>
      <c r="BU43" s="291"/>
      <c r="BV43" s="291"/>
      <c r="BW43" s="291"/>
      <c r="BX43" s="291"/>
      <c r="BY43" s="291"/>
      <c r="BZ43" s="291"/>
      <c r="CA43" s="291"/>
      <c r="CB43" s="291" t="s">
        <v>1018</v>
      </c>
      <c r="CC43" s="291">
        <v>89402093</v>
      </c>
      <c r="CD43" s="291" t="s">
        <v>1019</v>
      </c>
      <c r="CE43" s="291"/>
      <c r="CF43" s="291">
        <v>17</v>
      </c>
    </row>
    <row r="44" spans="1:84" ht="14.4" x14ac:dyDescent="0.25">
      <c r="A44" s="291" t="s">
        <v>1020</v>
      </c>
      <c r="B44" s="291" t="s">
        <v>1021</v>
      </c>
      <c r="C44" s="291" t="s">
        <v>1022</v>
      </c>
      <c r="D44" s="291" t="s">
        <v>939</v>
      </c>
      <c r="E44" s="292" t="s">
        <v>940</v>
      </c>
      <c r="F44" s="291" t="s">
        <v>240</v>
      </c>
      <c r="G44" s="291"/>
      <c r="H44" s="291" t="s">
        <v>939</v>
      </c>
      <c r="I44" s="291" t="s">
        <v>267</v>
      </c>
      <c r="J44" s="291" t="s">
        <v>0</v>
      </c>
      <c r="K44" s="291" t="s">
        <v>0</v>
      </c>
      <c r="L44" s="291" t="s">
        <v>0</v>
      </c>
      <c r="M44" s="291" t="s">
        <v>126</v>
      </c>
      <c r="N44" s="291">
        <v>0</v>
      </c>
      <c r="O44" s="291">
        <v>0</v>
      </c>
      <c r="P44" s="291">
        <v>0</v>
      </c>
      <c r="Q44" s="291">
        <v>0</v>
      </c>
      <c r="R44" s="291">
        <v>0</v>
      </c>
      <c r="S44" s="291">
        <v>0</v>
      </c>
      <c r="T44" s="291">
        <v>0</v>
      </c>
      <c r="U44" s="291">
        <v>0</v>
      </c>
      <c r="V44" s="291">
        <v>0</v>
      </c>
      <c r="W44" s="291">
        <v>0</v>
      </c>
      <c r="X44" s="291">
        <v>0</v>
      </c>
      <c r="Y44" s="291">
        <v>1</v>
      </c>
      <c r="Z44" s="291">
        <v>0</v>
      </c>
      <c r="AA44" s="291">
        <v>0</v>
      </c>
      <c r="AB44" s="291">
        <v>0</v>
      </c>
      <c r="AC44" s="291">
        <v>0</v>
      </c>
      <c r="AD44" s="291">
        <v>0</v>
      </c>
      <c r="AE44" s="291">
        <v>0</v>
      </c>
      <c r="AF44" s="291">
        <v>0</v>
      </c>
      <c r="AG44" s="291">
        <v>0</v>
      </c>
      <c r="AH44" s="291">
        <v>0</v>
      </c>
      <c r="AI44" s="291">
        <v>0</v>
      </c>
      <c r="AJ44" s="291"/>
      <c r="AK44" s="291"/>
      <c r="AL44" s="291"/>
      <c r="AM44" s="291"/>
      <c r="AN44" s="291"/>
      <c r="AO44" s="291"/>
      <c r="AP44" s="291"/>
      <c r="AQ44" s="291"/>
      <c r="AR44" s="291"/>
      <c r="AS44" s="291"/>
      <c r="AT44" s="291"/>
      <c r="AU44" s="291"/>
      <c r="AV44" s="291"/>
      <c r="AW44" s="291"/>
      <c r="AX44" s="291"/>
      <c r="AY44" s="291"/>
      <c r="AZ44" s="291"/>
      <c r="BA44" s="291"/>
      <c r="BB44" s="291"/>
      <c r="BC44" s="295"/>
      <c r="BD44" s="291"/>
      <c r="BE44" s="291"/>
      <c r="BF44" s="291"/>
      <c r="BG44" s="291"/>
      <c r="BH44" s="291" t="s">
        <v>422</v>
      </c>
      <c r="BI44" s="291">
        <v>250</v>
      </c>
      <c r="BJ44" s="291"/>
      <c r="BK44" s="291"/>
      <c r="BL44" s="291"/>
      <c r="BM44" s="291"/>
      <c r="BN44" s="291"/>
      <c r="BO44" s="291"/>
      <c r="BP44" s="291"/>
      <c r="BQ44" s="291"/>
      <c r="BR44" s="291"/>
      <c r="BS44" s="291"/>
      <c r="BT44" s="291"/>
      <c r="BU44" s="291"/>
      <c r="BV44" s="291"/>
      <c r="BW44" s="291"/>
      <c r="BX44" s="291"/>
      <c r="BY44" s="291"/>
      <c r="BZ44" s="291"/>
      <c r="CA44" s="291"/>
      <c r="CB44" s="291" t="s">
        <v>1023</v>
      </c>
      <c r="CC44" s="291">
        <v>89402061</v>
      </c>
      <c r="CD44" s="291" t="s">
        <v>1024</v>
      </c>
      <c r="CE44" s="291"/>
      <c r="CF44" s="291">
        <v>18</v>
      </c>
    </row>
    <row r="45" spans="1:84" ht="14.4" x14ac:dyDescent="0.25">
      <c r="A45" s="291" t="s">
        <v>1025</v>
      </c>
      <c r="B45" s="291" t="s">
        <v>1026</v>
      </c>
      <c r="C45" s="291" t="s">
        <v>1027</v>
      </c>
      <c r="D45" s="291" t="s">
        <v>939</v>
      </c>
      <c r="E45" s="292" t="s">
        <v>940</v>
      </c>
      <c r="F45" s="291" t="s">
        <v>240</v>
      </c>
      <c r="G45" s="291"/>
      <c r="H45" s="291" t="s">
        <v>939</v>
      </c>
      <c r="I45" s="291" t="s">
        <v>267</v>
      </c>
      <c r="J45" s="291" t="s">
        <v>0</v>
      </c>
      <c r="K45" s="291" t="s">
        <v>0</v>
      </c>
      <c r="L45" s="291" t="s">
        <v>0</v>
      </c>
      <c r="M45" s="291" t="s">
        <v>128</v>
      </c>
      <c r="N45" s="291">
        <v>0</v>
      </c>
      <c r="O45" s="291">
        <v>0</v>
      </c>
      <c r="P45" s="291">
        <v>0</v>
      </c>
      <c r="Q45" s="291">
        <v>0</v>
      </c>
      <c r="R45" s="291">
        <v>0</v>
      </c>
      <c r="S45" s="291">
        <v>0</v>
      </c>
      <c r="T45" s="291">
        <v>0</v>
      </c>
      <c r="U45" s="291">
        <v>0</v>
      </c>
      <c r="V45" s="291">
        <v>0</v>
      </c>
      <c r="W45" s="291">
        <v>0</v>
      </c>
      <c r="X45" s="291">
        <v>0</v>
      </c>
      <c r="Y45" s="291">
        <v>0</v>
      </c>
      <c r="Z45" s="291">
        <v>0</v>
      </c>
      <c r="AA45" s="291">
        <v>0</v>
      </c>
      <c r="AB45" s="291">
        <v>0</v>
      </c>
      <c r="AC45" s="291">
        <v>0</v>
      </c>
      <c r="AD45" s="291">
        <v>1</v>
      </c>
      <c r="AE45" s="291">
        <v>0</v>
      </c>
      <c r="AF45" s="291">
        <v>0</v>
      </c>
      <c r="AG45" s="291">
        <v>0</v>
      </c>
      <c r="AH45" s="291">
        <v>0</v>
      </c>
      <c r="AI45" s="291">
        <v>0</v>
      </c>
      <c r="AJ45" s="291"/>
      <c r="AK45" s="291"/>
      <c r="AL45" s="291"/>
      <c r="AM45" s="291"/>
      <c r="AN45" s="291"/>
      <c r="AO45" s="291"/>
      <c r="AP45" s="291"/>
      <c r="AQ45" s="291"/>
      <c r="AR45" s="291"/>
      <c r="AS45" s="291"/>
      <c r="AT45" s="291"/>
      <c r="AU45" s="291"/>
      <c r="AV45" s="291"/>
      <c r="AW45" s="291"/>
      <c r="AX45" s="291"/>
      <c r="AY45" s="291"/>
      <c r="AZ45" s="291"/>
      <c r="BA45" s="291"/>
      <c r="BB45" s="291"/>
      <c r="BC45" s="295"/>
      <c r="BD45" s="291"/>
      <c r="BE45" s="291"/>
      <c r="BF45" s="291"/>
      <c r="BG45" s="291"/>
      <c r="BH45" s="291"/>
      <c r="BI45" s="291"/>
      <c r="BJ45" s="291"/>
      <c r="BK45" s="291"/>
      <c r="BL45" s="291" t="s">
        <v>106</v>
      </c>
      <c r="BM45" s="291">
        <v>1000</v>
      </c>
      <c r="BN45" s="291"/>
      <c r="BO45" s="291"/>
      <c r="BP45" s="291"/>
      <c r="BQ45" s="291"/>
      <c r="BR45" s="291"/>
      <c r="BS45" s="291"/>
      <c r="BT45" s="291"/>
      <c r="BU45" s="291"/>
      <c r="BV45" s="291"/>
      <c r="BW45" s="291"/>
      <c r="BX45" s="291"/>
      <c r="BY45" s="291"/>
      <c r="BZ45" s="291"/>
      <c r="CA45" s="291"/>
      <c r="CB45" s="291" t="s">
        <v>1028</v>
      </c>
      <c r="CC45" s="291">
        <v>89402034</v>
      </c>
      <c r="CD45" s="291" t="s">
        <v>1029</v>
      </c>
      <c r="CE45" s="291"/>
      <c r="CF45" s="291">
        <v>19</v>
      </c>
    </row>
    <row r="46" spans="1:84" ht="14.4" x14ac:dyDescent="0.25">
      <c r="A46" s="291" t="s">
        <v>1030</v>
      </c>
      <c r="B46" s="291" t="s">
        <v>1031</v>
      </c>
      <c r="C46" s="291" t="s">
        <v>1032</v>
      </c>
      <c r="D46" s="291" t="s">
        <v>939</v>
      </c>
      <c r="E46" s="292" t="s">
        <v>940</v>
      </c>
      <c r="F46" s="291" t="s">
        <v>240</v>
      </c>
      <c r="G46" s="291"/>
      <c r="H46" s="291" t="s">
        <v>939</v>
      </c>
      <c r="I46" s="291" t="s">
        <v>267</v>
      </c>
      <c r="J46" s="291" t="s">
        <v>0</v>
      </c>
      <c r="K46" s="291" t="s">
        <v>0</v>
      </c>
      <c r="L46" s="291" t="s">
        <v>0</v>
      </c>
      <c r="M46" s="291" t="s">
        <v>117</v>
      </c>
      <c r="N46" s="291">
        <v>0</v>
      </c>
      <c r="O46" s="291">
        <v>0</v>
      </c>
      <c r="P46" s="291">
        <v>0</v>
      </c>
      <c r="Q46" s="291">
        <v>0</v>
      </c>
      <c r="R46" s="291">
        <v>0</v>
      </c>
      <c r="S46" s="291">
        <v>0</v>
      </c>
      <c r="T46" s="291">
        <v>0</v>
      </c>
      <c r="U46" s="291">
        <v>0</v>
      </c>
      <c r="V46" s="291">
        <v>0</v>
      </c>
      <c r="W46" s="291">
        <v>0</v>
      </c>
      <c r="X46" s="291">
        <v>0</v>
      </c>
      <c r="Y46" s="291">
        <v>0</v>
      </c>
      <c r="Z46" s="291">
        <v>0</v>
      </c>
      <c r="AA46" s="291">
        <v>0</v>
      </c>
      <c r="AB46" s="291">
        <v>1</v>
      </c>
      <c r="AC46" s="291">
        <v>0</v>
      </c>
      <c r="AD46" s="291">
        <v>0</v>
      </c>
      <c r="AE46" s="291">
        <v>0</v>
      </c>
      <c r="AF46" s="291">
        <v>0</v>
      </c>
      <c r="AG46" s="291">
        <v>0</v>
      </c>
      <c r="AH46" s="291">
        <v>0</v>
      </c>
      <c r="AI46" s="291">
        <v>0</v>
      </c>
      <c r="AJ46" s="291"/>
      <c r="AK46" s="291"/>
      <c r="AL46" s="291"/>
      <c r="AM46" s="291"/>
      <c r="AN46" s="291"/>
      <c r="AO46" s="291"/>
      <c r="AP46" s="291"/>
      <c r="AQ46" s="291"/>
      <c r="AR46" s="291"/>
      <c r="AS46" s="291"/>
      <c r="AT46" s="291"/>
      <c r="AU46" s="291"/>
      <c r="AV46" s="291"/>
      <c r="AW46" s="291"/>
      <c r="AX46" s="291"/>
      <c r="AY46" s="291"/>
      <c r="AZ46" s="291"/>
      <c r="BA46" s="291"/>
      <c r="BB46" s="291"/>
      <c r="BC46" s="295"/>
      <c r="BD46" s="291"/>
      <c r="BE46" s="291"/>
      <c r="BF46" s="291"/>
      <c r="BG46" s="291"/>
      <c r="BH46" s="291"/>
      <c r="BI46" s="291"/>
      <c r="BJ46" s="291"/>
      <c r="BK46" s="291"/>
      <c r="BL46" s="291"/>
      <c r="BM46" s="291"/>
      <c r="BN46" s="291"/>
      <c r="BO46" s="291"/>
      <c r="BP46" s="291" t="s">
        <v>422</v>
      </c>
      <c r="BQ46" s="291">
        <v>150</v>
      </c>
      <c r="BR46" s="291"/>
      <c r="BS46" s="291"/>
      <c r="BT46" s="291"/>
      <c r="BU46" s="291"/>
      <c r="BV46" s="291"/>
      <c r="BW46" s="291"/>
      <c r="BX46" s="291"/>
      <c r="BY46" s="291"/>
      <c r="BZ46" s="291"/>
      <c r="CA46" s="291"/>
      <c r="CB46" s="291" t="s">
        <v>941</v>
      </c>
      <c r="CC46" s="291">
        <v>89401974</v>
      </c>
      <c r="CD46" s="291" t="s">
        <v>1033</v>
      </c>
      <c r="CE46" s="291"/>
      <c r="CF46" s="291">
        <v>20</v>
      </c>
    </row>
    <row r="47" spans="1:84" ht="14.4" x14ac:dyDescent="0.25">
      <c r="A47" s="291" t="s">
        <v>1034</v>
      </c>
      <c r="B47" s="291" t="s">
        <v>1035</v>
      </c>
      <c r="C47" s="291" t="s">
        <v>1036</v>
      </c>
      <c r="D47" s="291" t="s">
        <v>939</v>
      </c>
      <c r="E47" s="292" t="s">
        <v>940</v>
      </c>
      <c r="F47" s="291" t="s">
        <v>240</v>
      </c>
      <c r="G47" s="291"/>
      <c r="H47" s="291" t="s">
        <v>939</v>
      </c>
      <c r="I47" s="291" t="s">
        <v>267</v>
      </c>
      <c r="J47" s="291" t="s">
        <v>0</v>
      </c>
      <c r="K47" s="291" t="s">
        <v>0</v>
      </c>
      <c r="L47" s="291" t="s">
        <v>0</v>
      </c>
      <c r="M47" s="291" t="s">
        <v>128</v>
      </c>
      <c r="N47" s="291">
        <v>0</v>
      </c>
      <c r="O47" s="291">
        <v>0</v>
      </c>
      <c r="P47" s="291">
        <v>0</v>
      </c>
      <c r="Q47" s="291">
        <v>0</v>
      </c>
      <c r="R47" s="291">
        <v>0</v>
      </c>
      <c r="S47" s="291">
        <v>0</v>
      </c>
      <c r="T47" s="291">
        <v>0</v>
      </c>
      <c r="U47" s="291">
        <v>0</v>
      </c>
      <c r="V47" s="291">
        <v>0</v>
      </c>
      <c r="W47" s="291">
        <v>0</v>
      </c>
      <c r="X47" s="291">
        <v>0</v>
      </c>
      <c r="Y47" s="291">
        <v>0</v>
      </c>
      <c r="Z47" s="291">
        <v>0</v>
      </c>
      <c r="AA47" s="291">
        <v>0</v>
      </c>
      <c r="AB47" s="291">
        <v>0</v>
      </c>
      <c r="AC47" s="291">
        <v>0</v>
      </c>
      <c r="AD47" s="291">
        <v>1</v>
      </c>
      <c r="AE47" s="291">
        <v>0</v>
      </c>
      <c r="AF47" s="291">
        <v>0</v>
      </c>
      <c r="AG47" s="291">
        <v>0</v>
      </c>
      <c r="AH47" s="291">
        <v>0</v>
      </c>
      <c r="AI47" s="291">
        <v>0</v>
      </c>
      <c r="AJ47" s="291"/>
      <c r="AK47" s="291"/>
      <c r="AL47" s="291"/>
      <c r="AM47" s="291"/>
      <c r="AN47" s="291"/>
      <c r="AO47" s="291"/>
      <c r="AP47" s="291"/>
      <c r="AQ47" s="291"/>
      <c r="AR47" s="291"/>
      <c r="AS47" s="291"/>
      <c r="AT47" s="291"/>
      <c r="AU47" s="291"/>
      <c r="AV47" s="291"/>
      <c r="AW47" s="291"/>
      <c r="AX47" s="291"/>
      <c r="AY47" s="291"/>
      <c r="AZ47" s="291"/>
      <c r="BA47" s="291"/>
      <c r="BB47" s="291"/>
      <c r="BC47" s="295"/>
      <c r="BD47" s="291"/>
      <c r="BE47" s="291"/>
      <c r="BF47" s="291"/>
      <c r="BG47" s="291"/>
      <c r="BH47" s="291"/>
      <c r="BI47" s="291"/>
      <c r="BJ47" s="291"/>
      <c r="BK47" s="291"/>
      <c r="BL47" s="291" t="s">
        <v>106</v>
      </c>
      <c r="BM47" s="291">
        <v>1500</v>
      </c>
      <c r="BN47" s="291"/>
      <c r="BO47" s="291"/>
      <c r="BP47" s="291"/>
      <c r="BQ47" s="291"/>
      <c r="BR47" s="291"/>
      <c r="BS47" s="291"/>
      <c r="BT47" s="291"/>
      <c r="BU47" s="291"/>
      <c r="BV47" s="291"/>
      <c r="BW47" s="291"/>
      <c r="BX47" s="291"/>
      <c r="BY47" s="291"/>
      <c r="BZ47" s="291"/>
      <c r="CA47" s="291"/>
      <c r="CB47" s="291" t="s">
        <v>1037</v>
      </c>
      <c r="CC47" s="291">
        <v>89401880</v>
      </c>
      <c r="CD47" s="291" t="s">
        <v>1038</v>
      </c>
      <c r="CE47" s="291"/>
      <c r="CF47" s="291">
        <v>21</v>
      </c>
    </row>
    <row r="48" spans="1:84" ht="14.4" x14ac:dyDescent="0.25">
      <c r="A48" s="291" t="s">
        <v>1039</v>
      </c>
      <c r="B48" s="291" t="s">
        <v>1040</v>
      </c>
      <c r="C48" s="291" t="s">
        <v>1041</v>
      </c>
      <c r="D48" s="291" t="s">
        <v>939</v>
      </c>
      <c r="E48" s="292" t="s">
        <v>940</v>
      </c>
      <c r="F48" s="291" t="s">
        <v>240</v>
      </c>
      <c r="G48" s="291"/>
      <c r="H48" s="291" t="s">
        <v>939</v>
      </c>
      <c r="I48" s="291" t="s">
        <v>267</v>
      </c>
      <c r="J48" s="291" t="s">
        <v>0</v>
      </c>
      <c r="K48" s="291" t="s">
        <v>0</v>
      </c>
      <c r="L48" s="291" t="s">
        <v>0</v>
      </c>
      <c r="M48" s="291" t="s">
        <v>127</v>
      </c>
      <c r="N48" s="291">
        <v>0</v>
      </c>
      <c r="O48" s="291">
        <v>0</v>
      </c>
      <c r="P48" s="291">
        <v>0</v>
      </c>
      <c r="Q48" s="291">
        <v>0</v>
      </c>
      <c r="R48" s="291">
        <v>0</v>
      </c>
      <c r="S48" s="291">
        <v>0</v>
      </c>
      <c r="T48" s="291">
        <v>0</v>
      </c>
      <c r="U48" s="291">
        <v>0</v>
      </c>
      <c r="V48" s="291">
        <v>0</v>
      </c>
      <c r="W48" s="291">
        <v>0</v>
      </c>
      <c r="X48" s="291">
        <v>0</v>
      </c>
      <c r="Y48" s="291">
        <v>0</v>
      </c>
      <c r="Z48" s="291">
        <v>0</v>
      </c>
      <c r="AA48" s="291">
        <v>1</v>
      </c>
      <c r="AB48" s="291">
        <v>0</v>
      </c>
      <c r="AC48" s="291">
        <v>0</v>
      </c>
      <c r="AD48" s="291">
        <v>0</v>
      </c>
      <c r="AE48" s="291">
        <v>0</v>
      </c>
      <c r="AF48" s="291">
        <v>0</v>
      </c>
      <c r="AG48" s="291">
        <v>0</v>
      </c>
      <c r="AH48" s="291">
        <v>0</v>
      </c>
      <c r="AI48" s="291">
        <v>0</v>
      </c>
      <c r="AJ48" s="291"/>
      <c r="AK48" s="291"/>
      <c r="AL48" s="291"/>
      <c r="AM48" s="291"/>
      <c r="AN48" s="291"/>
      <c r="AO48" s="291"/>
      <c r="AP48" s="291"/>
      <c r="AQ48" s="291"/>
      <c r="AR48" s="291"/>
      <c r="AS48" s="291"/>
      <c r="AT48" s="291"/>
      <c r="AU48" s="291"/>
      <c r="AV48" s="291"/>
      <c r="AW48" s="291"/>
      <c r="AX48" s="291"/>
      <c r="AY48" s="291"/>
      <c r="AZ48" s="291"/>
      <c r="BA48" s="291"/>
      <c r="BB48" s="291"/>
      <c r="BC48" s="295"/>
      <c r="BD48" s="291"/>
      <c r="BE48" s="291"/>
      <c r="BF48" s="291"/>
      <c r="BG48" s="291"/>
      <c r="BH48" s="291"/>
      <c r="BI48" s="291"/>
      <c r="BJ48" s="291"/>
      <c r="BK48" s="291"/>
      <c r="BL48" s="291"/>
      <c r="BM48" s="291"/>
      <c r="BN48" s="291" t="s">
        <v>422</v>
      </c>
      <c r="BO48" s="291">
        <v>250</v>
      </c>
      <c r="BP48" s="291"/>
      <c r="BQ48" s="291"/>
      <c r="BR48" s="291"/>
      <c r="BS48" s="291"/>
      <c r="BT48" s="291"/>
      <c r="BU48" s="291"/>
      <c r="BV48" s="291"/>
      <c r="BW48" s="291"/>
      <c r="BX48" s="291"/>
      <c r="BY48" s="291"/>
      <c r="BZ48" s="291"/>
      <c r="CA48" s="291"/>
      <c r="CB48" s="291" t="s">
        <v>1042</v>
      </c>
      <c r="CC48" s="291">
        <v>89401840</v>
      </c>
      <c r="CD48" s="291" t="s">
        <v>1043</v>
      </c>
      <c r="CE48" s="291"/>
      <c r="CF48" s="291">
        <v>22</v>
      </c>
    </row>
    <row r="49" spans="1:84" ht="14.4" x14ac:dyDescent="0.25">
      <c r="A49" s="291" t="s">
        <v>1044</v>
      </c>
      <c r="B49" s="291" t="s">
        <v>1045</v>
      </c>
      <c r="C49" s="291" t="s">
        <v>1046</v>
      </c>
      <c r="D49" s="291" t="s">
        <v>939</v>
      </c>
      <c r="E49" s="292" t="s">
        <v>940</v>
      </c>
      <c r="F49" s="291" t="s">
        <v>240</v>
      </c>
      <c r="G49" s="291"/>
      <c r="H49" s="291" t="s">
        <v>939</v>
      </c>
      <c r="I49" s="291" t="s">
        <v>267</v>
      </c>
      <c r="J49" s="291" t="s">
        <v>0</v>
      </c>
      <c r="K49" s="291" t="s">
        <v>0</v>
      </c>
      <c r="L49" s="291" t="s">
        <v>0</v>
      </c>
      <c r="M49" s="291" t="s">
        <v>129</v>
      </c>
      <c r="N49" s="291">
        <v>0</v>
      </c>
      <c r="O49" s="291">
        <v>0</v>
      </c>
      <c r="P49" s="291">
        <v>0</v>
      </c>
      <c r="Q49" s="291">
        <v>0</v>
      </c>
      <c r="R49" s="291">
        <v>0</v>
      </c>
      <c r="S49" s="291">
        <v>0</v>
      </c>
      <c r="T49" s="291">
        <v>0</v>
      </c>
      <c r="U49" s="291">
        <v>0</v>
      </c>
      <c r="V49" s="291">
        <v>0</v>
      </c>
      <c r="W49" s="291">
        <v>0</v>
      </c>
      <c r="X49" s="291">
        <v>0</v>
      </c>
      <c r="Y49" s="291">
        <v>0</v>
      </c>
      <c r="Z49" s="291">
        <v>1</v>
      </c>
      <c r="AA49" s="291">
        <v>0</v>
      </c>
      <c r="AB49" s="291">
        <v>0</v>
      </c>
      <c r="AC49" s="291">
        <v>0</v>
      </c>
      <c r="AD49" s="291">
        <v>0</v>
      </c>
      <c r="AE49" s="291">
        <v>0</v>
      </c>
      <c r="AF49" s="291">
        <v>0</v>
      </c>
      <c r="AG49" s="291">
        <v>0</v>
      </c>
      <c r="AH49" s="291">
        <v>0</v>
      </c>
      <c r="AI49" s="291">
        <v>0</v>
      </c>
      <c r="AJ49" s="291"/>
      <c r="AK49" s="291"/>
      <c r="AL49" s="291"/>
      <c r="AM49" s="291"/>
      <c r="AN49" s="291"/>
      <c r="AO49" s="291"/>
      <c r="AP49" s="291"/>
      <c r="AQ49" s="291"/>
      <c r="AR49" s="291"/>
      <c r="AS49" s="291"/>
      <c r="AT49" s="291"/>
      <c r="AU49" s="291"/>
      <c r="AV49" s="291"/>
      <c r="AW49" s="291"/>
      <c r="AX49" s="291"/>
      <c r="AY49" s="291"/>
      <c r="AZ49" s="291"/>
      <c r="BA49" s="291"/>
      <c r="BB49" s="291"/>
      <c r="BC49" s="295"/>
      <c r="BD49" s="291"/>
      <c r="BE49" s="291"/>
      <c r="BF49" s="291"/>
      <c r="BG49" s="291"/>
      <c r="BH49" s="291"/>
      <c r="BI49" s="291"/>
      <c r="BJ49" s="291" t="s">
        <v>422</v>
      </c>
      <c r="BK49" s="291">
        <v>150</v>
      </c>
      <c r="BL49" s="291"/>
      <c r="BM49" s="291"/>
      <c r="BN49" s="291"/>
      <c r="BO49" s="291"/>
      <c r="BP49" s="291"/>
      <c r="BQ49" s="291"/>
      <c r="BR49" s="291"/>
      <c r="BS49" s="291"/>
      <c r="BT49" s="291"/>
      <c r="BU49" s="291"/>
      <c r="BV49" s="291"/>
      <c r="BW49" s="291"/>
      <c r="BX49" s="291"/>
      <c r="BY49" s="291"/>
      <c r="BZ49" s="291"/>
      <c r="CA49" s="291"/>
      <c r="CB49" s="291" t="s">
        <v>1023</v>
      </c>
      <c r="CC49" s="291">
        <v>89401800</v>
      </c>
      <c r="CD49" s="291" t="s">
        <v>1047</v>
      </c>
      <c r="CE49" s="291"/>
      <c r="CF49" s="291">
        <v>23</v>
      </c>
    </row>
    <row r="50" spans="1:84" ht="14.4" x14ac:dyDescent="0.25">
      <c r="A50" s="291" t="s">
        <v>1048</v>
      </c>
      <c r="B50" s="291" t="s">
        <v>1049</v>
      </c>
      <c r="C50" s="291" t="s">
        <v>1050</v>
      </c>
      <c r="D50" s="291" t="s">
        <v>939</v>
      </c>
      <c r="E50" s="292" t="s">
        <v>940</v>
      </c>
      <c r="F50" s="291" t="s">
        <v>240</v>
      </c>
      <c r="G50" s="291"/>
      <c r="H50" s="291" t="s">
        <v>939</v>
      </c>
      <c r="I50" s="291" t="s">
        <v>267</v>
      </c>
      <c r="J50" s="291" t="s">
        <v>0</v>
      </c>
      <c r="K50" s="291" t="s">
        <v>0</v>
      </c>
      <c r="L50" s="291" t="s">
        <v>0</v>
      </c>
      <c r="M50" s="291" t="s">
        <v>129</v>
      </c>
      <c r="N50" s="291">
        <v>0</v>
      </c>
      <c r="O50" s="291">
        <v>0</v>
      </c>
      <c r="P50" s="291">
        <v>0</v>
      </c>
      <c r="Q50" s="291">
        <v>0</v>
      </c>
      <c r="R50" s="291">
        <v>0</v>
      </c>
      <c r="S50" s="291">
        <v>0</v>
      </c>
      <c r="T50" s="291">
        <v>0</v>
      </c>
      <c r="U50" s="291">
        <v>0</v>
      </c>
      <c r="V50" s="291">
        <v>0</v>
      </c>
      <c r="W50" s="291">
        <v>0</v>
      </c>
      <c r="X50" s="291">
        <v>0</v>
      </c>
      <c r="Y50" s="291">
        <v>0</v>
      </c>
      <c r="Z50" s="291">
        <v>1</v>
      </c>
      <c r="AA50" s="291">
        <v>0</v>
      </c>
      <c r="AB50" s="291">
        <v>0</v>
      </c>
      <c r="AC50" s="291">
        <v>0</v>
      </c>
      <c r="AD50" s="291">
        <v>0</v>
      </c>
      <c r="AE50" s="291">
        <v>0</v>
      </c>
      <c r="AF50" s="291">
        <v>0</v>
      </c>
      <c r="AG50" s="291">
        <v>0</v>
      </c>
      <c r="AH50" s="291">
        <v>0</v>
      </c>
      <c r="AI50" s="291">
        <v>0</v>
      </c>
      <c r="AJ50" s="291"/>
      <c r="AK50" s="291"/>
      <c r="AL50" s="291"/>
      <c r="AM50" s="291"/>
      <c r="AN50" s="291"/>
      <c r="AO50" s="291"/>
      <c r="AP50" s="291"/>
      <c r="AQ50" s="291"/>
      <c r="AR50" s="291"/>
      <c r="AS50" s="291"/>
      <c r="AT50" s="291"/>
      <c r="AU50" s="291"/>
      <c r="AV50" s="291"/>
      <c r="AW50" s="291"/>
      <c r="AX50" s="291"/>
      <c r="AY50" s="291"/>
      <c r="AZ50" s="291"/>
      <c r="BA50" s="291"/>
      <c r="BB50" s="291"/>
      <c r="BC50" s="295"/>
      <c r="BD50" s="291"/>
      <c r="BE50" s="291"/>
      <c r="BF50" s="291"/>
      <c r="BG50" s="291"/>
      <c r="BH50" s="291"/>
      <c r="BI50" s="291"/>
      <c r="BJ50" s="291" t="s">
        <v>422</v>
      </c>
      <c r="BK50" s="291">
        <v>150</v>
      </c>
      <c r="BL50" s="291"/>
      <c r="BM50" s="291"/>
      <c r="BN50" s="291"/>
      <c r="BO50" s="291"/>
      <c r="BP50" s="291"/>
      <c r="BQ50" s="291"/>
      <c r="BR50" s="291"/>
      <c r="BS50" s="291"/>
      <c r="BT50" s="291"/>
      <c r="BU50" s="291"/>
      <c r="BV50" s="291"/>
      <c r="BW50" s="291"/>
      <c r="BX50" s="291"/>
      <c r="BY50" s="291"/>
      <c r="BZ50" s="291"/>
      <c r="CA50" s="291"/>
      <c r="CB50" s="291" t="s">
        <v>1051</v>
      </c>
      <c r="CC50" s="291">
        <v>89401775</v>
      </c>
      <c r="CD50" s="291" t="s">
        <v>1052</v>
      </c>
      <c r="CE50" s="291"/>
      <c r="CF50" s="291">
        <v>24</v>
      </c>
    </row>
    <row r="51" spans="1:84" ht="14.4" x14ac:dyDescent="0.25">
      <c r="A51" s="291" t="s">
        <v>1053</v>
      </c>
      <c r="B51" s="291" t="s">
        <v>1054</v>
      </c>
      <c r="C51" s="291" t="s">
        <v>1055</v>
      </c>
      <c r="D51" s="291" t="s">
        <v>939</v>
      </c>
      <c r="E51" s="292" t="s">
        <v>940</v>
      </c>
      <c r="F51" s="291" t="s">
        <v>240</v>
      </c>
      <c r="G51" s="291"/>
      <c r="H51" s="291" t="s">
        <v>939</v>
      </c>
      <c r="I51" s="291" t="s">
        <v>267</v>
      </c>
      <c r="J51" s="291" t="s">
        <v>0</v>
      </c>
      <c r="K51" s="291" t="s">
        <v>0</v>
      </c>
      <c r="L51" s="291" t="s">
        <v>0</v>
      </c>
      <c r="M51" s="291" t="s">
        <v>117</v>
      </c>
      <c r="N51" s="291">
        <v>0</v>
      </c>
      <c r="O51" s="291">
        <v>0</v>
      </c>
      <c r="P51" s="291">
        <v>0</v>
      </c>
      <c r="Q51" s="291">
        <v>0</v>
      </c>
      <c r="R51" s="291">
        <v>0</v>
      </c>
      <c r="S51" s="291">
        <v>0</v>
      </c>
      <c r="T51" s="291">
        <v>0</v>
      </c>
      <c r="U51" s="291">
        <v>0</v>
      </c>
      <c r="V51" s="291">
        <v>0</v>
      </c>
      <c r="W51" s="291">
        <v>0</v>
      </c>
      <c r="X51" s="291">
        <v>0</v>
      </c>
      <c r="Y51" s="291">
        <v>0</v>
      </c>
      <c r="Z51" s="291">
        <v>0</v>
      </c>
      <c r="AA51" s="291">
        <v>0</v>
      </c>
      <c r="AB51" s="291">
        <v>1</v>
      </c>
      <c r="AC51" s="291">
        <v>0</v>
      </c>
      <c r="AD51" s="291">
        <v>0</v>
      </c>
      <c r="AE51" s="291">
        <v>0</v>
      </c>
      <c r="AF51" s="291">
        <v>0</v>
      </c>
      <c r="AG51" s="291">
        <v>0</v>
      </c>
      <c r="AH51" s="291">
        <v>0</v>
      </c>
      <c r="AI51" s="291">
        <v>0</v>
      </c>
      <c r="AJ51" s="291"/>
      <c r="AK51" s="291"/>
      <c r="AL51" s="291"/>
      <c r="AM51" s="291"/>
      <c r="AN51" s="291"/>
      <c r="AO51" s="291"/>
      <c r="AP51" s="291"/>
      <c r="AQ51" s="291"/>
      <c r="AR51" s="291"/>
      <c r="AS51" s="291"/>
      <c r="AT51" s="291"/>
      <c r="AU51" s="291"/>
      <c r="AV51" s="291"/>
      <c r="AW51" s="291"/>
      <c r="AX51" s="291"/>
      <c r="AY51" s="291"/>
      <c r="AZ51" s="291"/>
      <c r="BA51" s="291"/>
      <c r="BB51" s="291"/>
      <c r="BC51" s="295"/>
      <c r="BD51" s="291"/>
      <c r="BE51" s="291"/>
      <c r="BF51" s="291"/>
      <c r="BG51" s="291"/>
      <c r="BH51" s="291"/>
      <c r="BI51" s="291"/>
      <c r="BJ51" s="291"/>
      <c r="BK51" s="291"/>
      <c r="BL51" s="291"/>
      <c r="BM51" s="291"/>
      <c r="BN51" s="291"/>
      <c r="BO51" s="291"/>
      <c r="BP51" s="291" t="s">
        <v>422</v>
      </c>
      <c r="BQ51" s="291">
        <v>150</v>
      </c>
      <c r="BR51" s="291"/>
      <c r="BS51" s="291"/>
      <c r="BT51" s="291"/>
      <c r="BU51" s="291"/>
      <c r="BV51" s="291"/>
      <c r="BW51" s="291"/>
      <c r="BX51" s="291"/>
      <c r="BY51" s="291"/>
      <c r="BZ51" s="291"/>
      <c r="CA51" s="291"/>
      <c r="CB51" s="291" t="s">
        <v>1056</v>
      </c>
      <c r="CC51" s="291">
        <v>89401744</v>
      </c>
      <c r="CD51" s="291" t="s">
        <v>1057</v>
      </c>
      <c r="CE51" s="291"/>
      <c r="CF51" s="291">
        <v>25</v>
      </c>
    </row>
    <row r="52" spans="1:84" ht="14.4" x14ac:dyDescent="0.25">
      <c r="A52" s="291" t="s">
        <v>1058</v>
      </c>
      <c r="B52" s="291" t="s">
        <v>1059</v>
      </c>
      <c r="C52" s="291" t="s">
        <v>1060</v>
      </c>
      <c r="D52" s="291" t="s">
        <v>939</v>
      </c>
      <c r="E52" s="292" t="s">
        <v>940</v>
      </c>
      <c r="F52" s="291" t="s">
        <v>240</v>
      </c>
      <c r="G52" s="291"/>
      <c r="H52" s="291" t="s">
        <v>939</v>
      </c>
      <c r="I52" s="291" t="s">
        <v>267</v>
      </c>
      <c r="J52" s="291" t="s">
        <v>0</v>
      </c>
      <c r="K52" s="291" t="s">
        <v>0</v>
      </c>
      <c r="L52" s="291" t="s">
        <v>0</v>
      </c>
      <c r="M52" s="291" t="s">
        <v>117</v>
      </c>
      <c r="N52" s="291">
        <v>0</v>
      </c>
      <c r="O52" s="291">
        <v>0</v>
      </c>
      <c r="P52" s="291">
        <v>0</v>
      </c>
      <c r="Q52" s="291">
        <v>0</v>
      </c>
      <c r="R52" s="291">
        <v>0</v>
      </c>
      <c r="S52" s="291">
        <v>0</v>
      </c>
      <c r="T52" s="291">
        <v>0</v>
      </c>
      <c r="U52" s="291">
        <v>0</v>
      </c>
      <c r="V52" s="291">
        <v>0</v>
      </c>
      <c r="W52" s="291">
        <v>0</v>
      </c>
      <c r="X52" s="291">
        <v>0</v>
      </c>
      <c r="Y52" s="291">
        <v>0</v>
      </c>
      <c r="Z52" s="291">
        <v>0</v>
      </c>
      <c r="AA52" s="291">
        <v>0</v>
      </c>
      <c r="AB52" s="291">
        <v>1</v>
      </c>
      <c r="AC52" s="291">
        <v>0</v>
      </c>
      <c r="AD52" s="291">
        <v>0</v>
      </c>
      <c r="AE52" s="291">
        <v>0</v>
      </c>
      <c r="AF52" s="291">
        <v>0</v>
      </c>
      <c r="AG52" s="291">
        <v>0</v>
      </c>
      <c r="AH52" s="291">
        <v>0</v>
      </c>
      <c r="AI52" s="291">
        <v>0</v>
      </c>
      <c r="AJ52" s="291"/>
      <c r="AK52" s="291"/>
      <c r="AL52" s="291"/>
      <c r="AM52" s="291"/>
      <c r="AN52" s="291"/>
      <c r="AO52" s="291"/>
      <c r="AP52" s="291"/>
      <c r="AQ52" s="291"/>
      <c r="AR52" s="291"/>
      <c r="AS52" s="291"/>
      <c r="AT52" s="291"/>
      <c r="AU52" s="291"/>
      <c r="AV52" s="291"/>
      <c r="AW52" s="291"/>
      <c r="AX52" s="291"/>
      <c r="AY52" s="291"/>
      <c r="AZ52" s="291"/>
      <c r="BA52" s="291"/>
      <c r="BB52" s="291"/>
      <c r="BC52" s="295"/>
      <c r="BD52" s="291"/>
      <c r="BE52" s="291"/>
      <c r="BF52" s="291"/>
      <c r="BG52" s="291"/>
      <c r="BH52" s="291"/>
      <c r="BI52" s="291"/>
      <c r="BJ52" s="291"/>
      <c r="BK52" s="291"/>
      <c r="BL52" s="291"/>
      <c r="BM52" s="291"/>
      <c r="BN52" s="291"/>
      <c r="BO52" s="291"/>
      <c r="BP52" s="291" t="s">
        <v>422</v>
      </c>
      <c r="BQ52" s="291">
        <v>150</v>
      </c>
      <c r="BR52" s="291"/>
      <c r="BS52" s="291"/>
      <c r="BT52" s="291"/>
      <c r="BU52" s="291"/>
      <c r="BV52" s="291"/>
      <c r="BW52" s="291"/>
      <c r="BX52" s="291"/>
      <c r="BY52" s="291"/>
      <c r="BZ52" s="291"/>
      <c r="CA52" s="291"/>
      <c r="CB52" s="291" t="s">
        <v>970</v>
      </c>
      <c r="CC52" s="291">
        <v>89401710</v>
      </c>
      <c r="CD52" s="291" t="s">
        <v>1061</v>
      </c>
      <c r="CE52" s="291"/>
      <c r="CF52" s="291">
        <v>26</v>
      </c>
    </row>
    <row r="53" spans="1:84" ht="14.4" x14ac:dyDescent="0.25">
      <c r="A53" s="291" t="s">
        <v>1062</v>
      </c>
      <c r="B53" s="291" t="s">
        <v>1063</v>
      </c>
      <c r="C53" s="291" t="s">
        <v>1064</v>
      </c>
      <c r="D53" s="291" t="s">
        <v>939</v>
      </c>
      <c r="E53" s="292" t="s">
        <v>940</v>
      </c>
      <c r="F53" s="291" t="s">
        <v>240</v>
      </c>
      <c r="G53" s="291"/>
      <c r="H53" s="291" t="s">
        <v>939</v>
      </c>
      <c r="I53" s="291" t="s">
        <v>267</v>
      </c>
      <c r="J53" s="291" t="s">
        <v>0</v>
      </c>
      <c r="K53" s="291" t="s">
        <v>0</v>
      </c>
      <c r="L53" s="291" t="s">
        <v>0</v>
      </c>
      <c r="M53" s="291" t="s">
        <v>129</v>
      </c>
      <c r="N53" s="291">
        <v>0</v>
      </c>
      <c r="O53" s="291">
        <v>0</v>
      </c>
      <c r="P53" s="291">
        <v>0</v>
      </c>
      <c r="Q53" s="291">
        <v>0</v>
      </c>
      <c r="R53" s="291">
        <v>0</v>
      </c>
      <c r="S53" s="291">
        <v>0</v>
      </c>
      <c r="T53" s="291">
        <v>0</v>
      </c>
      <c r="U53" s="291">
        <v>0</v>
      </c>
      <c r="V53" s="291">
        <v>0</v>
      </c>
      <c r="W53" s="291">
        <v>0</v>
      </c>
      <c r="X53" s="291">
        <v>0</v>
      </c>
      <c r="Y53" s="291">
        <v>0</v>
      </c>
      <c r="Z53" s="291">
        <v>1</v>
      </c>
      <c r="AA53" s="291">
        <v>0</v>
      </c>
      <c r="AB53" s="291">
        <v>0</v>
      </c>
      <c r="AC53" s="291">
        <v>0</v>
      </c>
      <c r="AD53" s="291">
        <v>0</v>
      </c>
      <c r="AE53" s="291">
        <v>0</v>
      </c>
      <c r="AF53" s="291">
        <v>0</v>
      </c>
      <c r="AG53" s="291">
        <v>0</v>
      </c>
      <c r="AH53" s="291">
        <v>0</v>
      </c>
      <c r="AI53" s="291">
        <v>0</v>
      </c>
      <c r="AJ53" s="291"/>
      <c r="AK53" s="291"/>
      <c r="AL53" s="291"/>
      <c r="AM53" s="291"/>
      <c r="AN53" s="291"/>
      <c r="AO53" s="291"/>
      <c r="AP53" s="291"/>
      <c r="AQ53" s="291"/>
      <c r="AR53" s="291"/>
      <c r="AS53" s="291"/>
      <c r="AT53" s="291"/>
      <c r="AU53" s="291"/>
      <c r="AV53" s="291"/>
      <c r="AW53" s="291"/>
      <c r="AX53" s="291"/>
      <c r="AY53" s="291"/>
      <c r="AZ53" s="291"/>
      <c r="BA53" s="291"/>
      <c r="BB53" s="291"/>
      <c r="BC53" s="295"/>
      <c r="BD53" s="291"/>
      <c r="BE53" s="291"/>
      <c r="BF53" s="291"/>
      <c r="BG53" s="291"/>
      <c r="BH53" s="291"/>
      <c r="BI53" s="291"/>
      <c r="BJ53" s="291" t="s">
        <v>422</v>
      </c>
      <c r="BK53" s="291">
        <v>150</v>
      </c>
      <c r="BL53" s="291"/>
      <c r="BM53" s="291"/>
      <c r="BN53" s="291"/>
      <c r="BO53" s="291"/>
      <c r="BP53" s="291"/>
      <c r="BQ53" s="291"/>
      <c r="BR53" s="291"/>
      <c r="BS53" s="291"/>
      <c r="BT53" s="291"/>
      <c r="BU53" s="291"/>
      <c r="BV53" s="291"/>
      <c r="BW53" s="291"/>
      <c r="BX53" s="291"/>
      <c r="BY53" s="291"/>
      <c r="BZ53" s="291"/>
      <c r="CA53" s="291"/>
      <c r="CB53" s="291" t="s">
        <v>1065</v>
      </c>
      <c r="CC53" s="291">
        <v>89401679</v>
      </c>
      <c r="CD53" s="291" t="s">
        <v>1066</v>
      </c>
      <c r="CE53" s="291"/>
      <c r="CF53" s="291">
        <v>27</v>
      </c>
    </row>
    <row r="54" spans="1:84" ht="14.4" x14ac:dyDescent="0.25">
      <c r="A54" s="291" t="s">
        <v>1067</v>
      </c>
      <c r="B54" s="291" t="s">
        <v>1068</v>
      </c>
      <c r="C54" s="291" t="s">
        <v>1069</v>
      </c>
      <c r="D54" s="291" t="s">
        <v>939</v>
      </c>
      <c r="E54" s="292" t="s">
        <v>940</v>
      </c>
      <c r="F54" s="291" t="s">
        <v>240</v>
      </c>
      <c r="G54" s="291"/>
      <c r="H54" s="291" t="s">
        <v>939</v>
      </c>
      <c r="I54" s="291" t="s">
        <v>267</v>
      </c>
      <c r="J54" s="291" t="s">
        <v>0</v>
      </c>
      <c r="K54" s="291" t="s">
        <v>0</v>
      </c>
      <c r="L54" s="291" t="s">
        <v>0</v>
      </c>
      <c r="M54" s="291" t="s">
        <v>129</v>
      </c>
      <c r="N54" s="291">
        <v>0</v>
      </c>
      <c r="O54" s="291">
        <v>0</v>
      </c>
      <c r="P54" s="291">
        <v>0</v>
      </c>
      <c r="Q54" s="291">
        <v>0</v>
      </c>
      <c r="R54" s="291">
        <v>0</v>
      </c>
      <c r="S54" s="291">
        <v>0</v>
      </c>
      <c r="T54" s="291">
        <v>0</v>
      </c>
      <c r="U54" s="291">
        <v>0</v>
      </c>
      <c r="V54" s="291">
        <v>0</v>
      </c>
      <c r="W54" s="291">
        <v>0</v>
      </c>
      <c r="X54" s="291">
        <v>0</v>
      </c>
      <c r="Y54" s="291">
        <v>0</v>
      </c>
      <c r="Z54" s="291">
        <v>1</v>
      </c>
      <c r="AA54" s="291">
        <v>0</v>
      </c>
      <c r="AB54" s="291">
        <v>0</v>
      </c>
      <c r="AC54" s="291">
        <v>0</v>
      </c>
      <c r="AD54" s="291">
        <v>0</v>
      </c>
      <c r="AE54" s="291">
        <v>0</v>
      </c>
      <c r="AF54" s="291">
        <v>0</v>
      </c>
      <c r="AG54" s="291">
        <v>0</v>
      </c>
      <c r="AH54" s="291">
        <v>0</v>
      </c>
      <c r="AI54" s="291">
        <v>0</v>
      </c>
      <c r="AJ54" s="291"/>
      <c r="AK54" s="291"/>
      <c r="AL54" s="291"/>
      <c r="AM54" s="291"/>
      <c r="AN54" s="291"/>
      <c r="AO54" s="291"/>
      <c r="AP54" s="291"/>
      <c r="AQ54" s="291"/>
      <c r="AR54" s="291"/>
      <c r="AS54" s="291"/>
      <c r="AT54" s="291"/>
      <c r="AU54" s="291"/>
      <c r="AV54" s="291"/>
      <c r="AW54" s="291"/>
      <c r="AX54" s="291"/>
      <c r="AY54" s="291"/>
      <c r="AZ54" s="291"/>
      <c r="BA54" s="291"/>
      <c r="BB54" s="291"/>
      <c r="BC54" s="295"/>
      <c r="BD54" s="291"/>
      <c r="BE54" s="291"/>
      <c r="BF54" s="291"/>
      <c r="BG54" s="291"/>
      <c r="BH54" s="291"/>
      <c r="BI54" s="291"/>
      <c r="BJ54" s="291" t="s">
        <v>422</v>
      </c>
      <c r="BK54" s="291">
        <v>150</v>
      </c>
      <c r="BL54" s="291"/>
      <c r="BM54" s="291"/>
      <c r="BN54" s="291"/>
      <c r="BO54" s="291"/>
      <c r="BP54" s="291"/>
      <c r="BQ54" s="291"/>
      <c r="BR54" s="291"/>
      <c r="BS54" s="291"/>
      <c r="BT54" s="291"/>
      <c r="BU54" s="291"/>
      <c r="BV54" s="291"/>
      <c r="BW54" s="291"/>
      <c r="BX54" s="291"/>
      <c r="BY54" s="291"/>
      <c r="BZ54" s="291"/>
      <c r="CA54" s="291"/>
      <c r="CB54" s="291" t="s">
        <v>1070</v>
      </c>
      <c r="CC54" s="291">
        <v>89401621</v>
      </c>
      <c r="CD54" s="291" t="s">
        <v>1071</v>
      </c>
      <c r="CE54" s="291"/>
      <c r="CF54" s="291">
        <v>28</v>
      </c>
    </row>
    <row r="55" spans="1:84" ht="14.4" x14ac:dyDescent="0.25">
      <c r="A55" s="291" t="s">
        <v>1072</v>
      </c>
      <c r="B55" s="291" t="s">
        <v>1073</v>
      </c>
      <c r="C55" s="291" t="s">
        <v>1074</v>
      </c>
      <c r="D55" s="291" t="s">
        <v>939</v>
      </c>
      <c r="E55" s="292" t="s">
        <v>940</v>
      </c>
      <c r="F55" s="291" t="s">
        <v>240</v>
      </c>
      <c r="G55" s="291"/>
      <c r="H55" s="291" t="s">
        <v>939</v>
      </c>
      <c r="I55" s="291" t="s">
        <v>267</v>
      </c>
      <c r="J55" s="291" t="s">
        <v>0</v>
      </c>
      <c r="K55" s="291" t="s">
        <v>0</v>
      </c>
      <c r="L55" s="291" t="s">
        <v>0</v>
      </c>
      <c r="M55" s="291" t="s">
        <v>128</v>
      </c>
      <c r="N55" s="291">
        <v>0</v>
      </c>
      <c r="O55" s="291">
        <v>0</v>
      </c>
      <c r="P55" s="291">
        <v>0</v>
      </c>
      <c r="Q55" s="291">
        <v>0</v>
      </c>
      <c r="R55" s="291">
        <v>0</v>
      </c>
      <c r="S55" s="291">
        <v>0</v>
      </c>
      <c r="T55" s="291">
        <v>0</v>
      </c>
      <c r="U55" s="291">
        <v>0</v>
      </c>
      <c r="V55" s="291">
        <v>0</v>
      </c>
      <c r="W55" s="291">
        <v>0</v>
      </c>
      <c r="X55" s="291">
        <v>0</v>
      </c>
      <c r="Y55" s="291">
        <v>0</v>
      </c>
      <c r="Z55" s="291">
        <v>0</v>
      </c>
      <c r="AA55" s="291">
        <v>0</v>
      </c>
      <c r="AB55" s="291">
        <v>0</v>
      </c>
      <c r="AC55" s="291">
        <v>0</v>
      </c>
      <c r="AD55" s="291">
        <v>1</v>
      </c>
      <c r="AE55" s="291">
        <v>0</v>
      </c>
      <c r="AF55" s="291">
        <v>0</v>
      </c>
      <c r="AG55" s="291">
        <v>0</v>
      </c>
      <c r="AH55" s="291">
        <v>0</v>
      </c>
      <c r="AI55" s="291">
        <v>0</v>
      </c>
      <c r="AJ55" s="291"/>
      <c r="AK55" s="291"/>
      <c r="AL55" s="291"/>
      <c r="AM55" s="291"/>
      <c r="AN55" s="291"/>
      <c r="AO55" s="291"/>
      <c r="AP55" s="291"/>
      <c r="AQ55" s="291"/>
      <c r="AR55" s="291"/>
      <c r="AS55" s="291"/>
      <c r="AT55" s="291"/>
      <c r="AU55" s="291"/>
      <c r="AV55" s="291"/>
      <c r="AW55" s="291"/>
      <c r="AX55" s="291"/>
      <c r="AY55" s="291"/>
      <c r="AZ55" s="291"/>
      <c r="BA55" s="291"/>
      <c r="BB55" s="291"/>
      <c r="BC55" s="295"/>
      <c r="BD55" s="291"/>
      <c r="BE55" s="291"/>
      <c r="BF55" s="291"/>
      <c r="BG55" s="291"/>
      <c r="BH55" s="291"/>
      <c r="BI55" s="291"/>
      <c r="BJ55" s="291"/>
      <c r="BK55" s="291"/>
      <c r="BL55" s="291" t="s">
        <v>106</v>
      </c>
      <c r="BM55" s="291">
        <v>1500</v>
      </c>
      <c r="BN55" s="291"/>
      <c r="BO55" s="291"/>
      <c r="BP55" s="291"/>
      <c r="BQ55" s="291"/>
      <c r="BR55" s="291"/>
      <c r="BS55" s="291"/>
      <c r="BT55" s="291"/>
      <c r="BU55" s="291"/>
      <c r="BV55" s="291"/>
      <c r="BW55" s="291"/>
      <c r="BX55" s="291"/>
      <c r="BY55" s="291"/>
      <c r="BZ55" s="291"/>
      <c r="CA55" s="291"/>
      <c r="CB55" s="291" t="s">
        <v>760</v>
      </c>
      <c r="CC55" s="291">
        <v>89401595</v>
      </c>
      <c r="CD55" s="291" t="s">
        <v>1075</v>
      </c>
      <c r="CE55" s="291"/>
      <c r="CF55" s="291">
        <v>29</v>
      </c>
    </row>
    <row r="56" spans="1:84" ht="14.4" x14ac:dyDescent="0.25">
      <c r="A56" s="291" t="s">
        <v>1076</v>
      </c>
      <c r="B56" s="291" t="s">
        <v>1077</v>
      </c>
      <c r="C56" s="291" t="s">
        <v>1078</v>
      </c>
      <c r="D56" s="291" t="s">
        <v>939</v>
      </c>
      <c r="E56" s="292" t="s">
        <v>940</v>
      </c>
      <c r="F56" s="291" t="s">
        <v>240</v>
      </c>
      <c r="G56" s="291"/>
      <c r="H56" s="291" t="s">
        <v>939</v>
      </c>
      <c r="I56" s="291" t="s">
        <v>267</v>
      </c>
      <c r="J56" s="291" t="s">
        <v>0</v>
      </c>
      <c r="K56" s="291" t="s">
        <v>0</v>
      </c>
      <c r="L56" s="291" t="s">
        <v>0</v>
      </c>
      <c r="M56" s="291" t="s">
        <v>117</v>
      </c>
      <c r="N56" s="291">
        <v>0</v>
      </c>
      <c r="O56" s="291">
        <v>0</v>
      </c>
      <c r="P56" s="291">
        <v>0</v>
      </c>
      <c r="Q56" s="291">
        <v>0</v>
      </c>
      <c r="R56" s="291">
        <v>0</v>
      </c>
      <c r="S56" s="291">
        <v>0</v>
      </c>
      <c r="T56" s="291">
        <v>0</v>
      </c>
      <c r="U56" s="291">
        <v>0</v>
      </c>
      <c r="V56" s="291">
        <v>0</v>
      </c>
      <c r="W56" s="291">
        <v>0</v>
      </c>
      <c r="X56" s="291">
        <v>0</v>
      </c>
      <c r="Y56" s="291">
        <v>0</v>
      </c>
      <c r="Z56" s="291">
        <v>0</v>
      </c>
      <c r="AA56" s="291">
        <v>0</v>
      </c>
      <c r="AB56" s="291">
        <v>1</v>
      </c>
      <c r="AC56" s="291">
        <v>0</v>
      </c>
      <c r="AD56" s="291">
        <v>0</v>
      </c>
      <c r="AE56" s="291">
        <v>0</v>
      </c>
      <c r="AF56" s="291">
        <v>0</v>
      </c>
      <c r="AG56" s="291">
        <v>0</v>
      </c>
      <c r="AH56" s="291">
        <v>0</v>
      </c>
      <c r="AI56" s="291">
        <v>0</v>
      </c>
      <c r="AJ56" s="291"/>
      <c r="AK56" s="291"/>
      <c r="AL56" s="291"/>
      <c r="AM56" s="291"/>
      <c r="AN56" s="291"/>
      <c r="AO56" s="291"/>
      <c r="AP56" s="291"/>
      <c r="AQ56" s="291"/>
      <c r="AR56" s="291"/>
      <c r="AS56" s="291"/>
      <c r="AT56" s="291"/>
      <c r="AU56" s="291"/>
      <c r="AV56" s="291"/>
      <c r="AW56" s="291"/>
      <c r="AX56" s="291"/>
      <c r="AY56" s="291"/>
      <c r="AZ56" s="291"/>
      <c r="BA56" s="291"/>
      <c r="BB56" s="291"/>
      <c r="BC56" s="295"/>
      <c r="BD56" s="291"/>
      <c r="BE56" s="291"/>
      <c r="BF56" s="291"/>
      <c r="BG56" s="291"/>
      <c r="BH56" s="291"/>
      <c r="BI56" s="291"/>
      <c r="BJ56" s="291"/>
      <c r="BK56" s="291"/>
      <c r="BL56" s="291"/>
      <c r="BM56" s="291"/>
      <c r="BN56" s="291"/>
      <c r="BO56" s="291"/>
      <c r="BP56" s="291" t="s">
        <v>422</v>
      </c>
      <c r="BQ56" s="291">
        <v>150</v>
      </c>
      <c r="BR56" s="291"/>
      <c r="BS56" s="291"/>
      <c r="BT56" s="291"/>
      <c r="BU56" s="291"/>
      <c r="BV56" s="291"/>
      <c r="BW56" s="291"/>
      <c r="BX56" s="291"/>
      <c r="BY56" s="291"/>
      <c r="BZ56" s="291"/>
      <c r="CA56" s="291"/>
      <c r="CB56" s="291" t="s">
        <v>941</v>
      </c>
      <c r="CC56" s="291">
        <v>89401574</v>
      </c>
      <c r="CD56" s="291" t="s">
        <v>1079</v>
      </c>
      <c r="CE56" s="291"/>
      <c r="CF56" s="291">
        <v>30</v>
      </c>
    </row>
    <row r="57" spans="1:84" ht="14.4" x14ac:dyDescent="0.25">
      <c r="A57" s="291" t="s">
        <v>1080</v>
      </c>
      <c r="B57" s="291" t="s">
        <v>1081</v>
      </c>
      <c r="C57" s="291" t="s">
        <v>1082</v>
      </c>
      <c r="D57" s="291" t="s">
        <v>939</v>
      </c>
      <c r="E57" s="292" t="s">
        <v>940</v>
      </c>
      <c r="F57" s="291" t="s">
        <v>240</v>
      </c>
      <c r="G57" s="291"/>
      <c r="H57" s="291" t="s">
        <v>939</v>
      </c>
      <c r="I57" s="291" t="s">
        <v>267</v>
      </c>
      <c r="J57" s="291" t="s">
        <v>0</v>
      </c>
      <c r="K57" s="291" t="s">
        <v>0</v>
      </c>
      <c r="L57" s="291" t="s">
        <v>0</v>
      </c>
      <c r="M57" s="291" t="s">
        <v>126</v>
      </c>
      <c r="N57" s="291">
        <v>0</v>
      </c>
      <c r="O57" s="291">
        <v>0</v>
      </c>
      <c r="P57" s="291">
        <v>0</v>
      </c>
      <c r="Q57" s="291">
        <v>0</v>
      </c>
      <c r="R57" s="291">
        <v>0</v>
      </c>
      <c r="S57" s="291">
        <v>0</v>
      </c>
      <c r="T57" s="291">
        <v>0</v>
      </c>
      <c r="U57" s="291">
        <v>0</v>
      </c>
      <c r="V57" s="291">
        <v>0</v>
      </c>
      <c r="W57" s="291">
        <v>0</v>
      </c>
      <c r="X57" s="291">
        <v>0</v>
      </c>
      <c r="Y57" s="291">
        <v>1</v>
      </c>
      <c r="Z57" s="291">
        <v>0</v>
      </c>
      <c r="AA57" s="291">
        <v>0</v>
      </c>
      <c r="AB57" s="291">
        <v>0</v>
      </c>
      <c r="AC57" s="291">
        <v>0</v>
      </c>
      <c r="AD57" s="291">
        <v>0</v>
      </c>
      <c r="AE57" s="291">
        <v>0</v>
      </c>
      <c r="AF57" s="291">
        <v>0</v>
      </c>
      <c r="AG57" s="291">
        <v>0</v>
      </c>
      <c r="AH57" s="291">
        <v>0</v>
      </c>
      <c r="AI57" s="291">
        <v>0</v>
      </c>
      <c r="AJ57" s="291"/>
      <c r="AK57" s="291"/>
      <c r="AL57" s="291"/>
      <c r="AM57" s="291"/>
      <c r="AN57" s="291"/>
      <c r="AO57" s="291"/>
      <c r="AP57" s="291"/>
      <c r="AQ57" s="291"/>
      <c r="AR57" s="291"/>
      <c r="AS57" s="291"/>
      <c r="AT57" s="291"/>
      <c r="AU57" s="291"/>
      <c r="AV57" s="291"/>
      <c r="AW57" s="291"/>
      <c r="AX57" s="291"/>
      <c r="AY57" s="291"/>
      <c r="AZ57" s="291"/>
      <c r="BA57" s="291"/>
      <c r="BB57" s="291"/>
      <c r="BC57" s="295"/>
      <c r="BD57" s="291"/>
      <c r="BE57" s="291"/>
      <c r="BF57" s="291"/>
      <c r="BG57" s="291"/>
      <c r="BH57" s="291" t="s">
        <v>422</v>
      </c>
      <c r="BI57" s="291">
        <v>300</v>
      </c>
      <c r="BJ57" s="291"/>
      <c r="BK57" s="291"/>
      <c r="BL57" s="291"/>
      <c r="BM57" s="291"/>
      <c r="BN57" s="291"/>
      <c r="BO57" s="291"/>
      <c r="BP57" s="291"/>
      <c r="BQ57" s="291"/>
      <c r="BR57" s="291"/>
      <c r="BS57" s="291"/>
      <c r="BT57" s="291"/>
      <c r="BU57" s="291"/>
      <c r="BV57" s="291"/>
      <c r="BW57" s="291"/>
      <c r="BX57" s="291"/>
      <c r="BY57" s="291"/>
      <c r="BZ57" s="291"/>
      <c r="CA57" s="291"/>
      <c r="CB57" s="291" t="s">
        <v>760</v>
      </c>
      <c r="CC57" s="291">
        <v>89401544</v>
      </c>
      <c r="CD57" s="291" t="s">
        <v>1083</v>
      </c>
      <c r="CE57" s="291"/>
      <c r="CF57" s="291">
        <v>31</v>
      </c>
    </row>
    <row r="58" spans="1:84" ht="14.4" x14ac:dyDescent="0.25">
      <c r="A58" s="291" t="s">
        <v>1084</v>
      </c>
      <c r="B58" s="291" t="s">
        <v>1085</v>
      </c>
      <c r="C58" s="291" t="s">
        <v>1086</v>
      </c>
      <c r="D58" s="291" t="s">
        <v>939</v>
      </c>
      <c r="E58" s="292" t="s">
        <v>940</v>
      </c>
      <c r="F58" s="291" t="s">
        <v>240</v>
      </c>
      <c r="G58" s="291"/>
      <c r="H58" s="291" t="s">
        <v>939</v>
      </c>
      <c r="I58" s="291" t="s">
        <v>267</v>
      </c>
      <c r="J58" s="291" t="s">
        <v>0</v>
      </c>
      <c r="K58" s="291" t="s">
        <v>0</v>
      </c>
      <c r="L58" s="291" t="s">
        <v>0</v>
      </c>
      <c r="M58" s="291" t="s">
        <v>125</v>
      </c>
      <c r="N58" s="291">
        <v>0</v>
      </c>
      <c r="O58" s="291">
        <v>0</v>
      </c>
      <c r="P58" s="291">
        <v>0</v>
      </c>
      <c r="Q58" s="291">
        <v>0</v>
      </c>
      <c r="R58" s="291">
        <v>0</v>
      </c>
      <c r="S58" s="291">
        <v>0</v>
      </c>
      <c r="T58" s="291">
        <v>0</v>
      </c>
      <c r="U58" s="291">
        <v>0</v>
      </c>
      <c r="V58" s="291">
        <v>0</v>
      </c>
      <c r="W58" s="291">
        <v>1</v>
      </c>
      <c r="X58" s="291">
        <v>0</v>
      </c>
      <c r="Y58" s="291">
        <v>0</v>
      </c>
      <c r="Z58" s="291">
        <v>0</v>
      </c>
      <c r="AA58" s="291">
        <v>0</v>
      </c>
      <c r="AB58" s="291">
        <v>0</v>
      </c>
      <c r="AC58" s="291">
        <v>0</v>
      </c>
      <c r="AD58" s="291">
        <v>0</v>
      </c>
      <c r="AE58" s="291">
        <v>0</v>
      </c>
      <c r="AF58" s="291">
        <v>0</v>
      </c>
      <c r="AG58" s="291">
        <v>0</v>
      </c>
      <c r="AH58" s="291">
        <v>0</v>
      </c>
      <c r="AI58" s="291">
        <v>0</v>
      </c>
      <c r="AJ58" s="291"/>
      <c r="AK58" s="291"/>
      <c r="AL58" s="291"/>
      <c r="AM58" s="291"/>
      <c r="AN58" s="291"/>
      <c r="AO58" s="291"/>
      <c r="AP58" s="291"/>
      <c r="AQ58" s="291"/>
      <c r="AR58" s="291"/>
      <c r="AS58" s="291"/>
      <c r="AT58" s="291"/>
      <c r="AU58" s="291"/>
      <c r="AV58" s="291"/>
      <c r="AW58" s="291"/>
      <c r="AX58" s="291"/>
      <c r="AY58" s="291"/>
      <c r="AZ58" s="291"/>
      <c r="BA58" s="291"/>
      <c r="BB58" s="291" t="s">
        <v>420</v>
      </c>
      <c r="BC58" s="295">
        <v>83.33</v>
      </c>
      <c r="BD58" s="291"/>
      <c r="BE58" s="291"/>
      <c r="BF58" s="291"/>
      <c r="BG58" s="291"/>
      <c r="BH58" s="291"/>
      <c r="BI58" s="291"/>
      <c r="BJ58" s="291"/>
      <c r="BK58" s="291"/>
      <c r="BL58" s="291"/>
      <c r="BM58" s="291"/>
      <c r="BN58" s="291"/>
      <c r="BO58" s="291"/>
      <c r="BP58" s="291"/>
      <c r="BQ58" s="291"/>
      <c r="BR58" s="291"/>
      <c r="BS58" s="291"/>
      <c r="BT58" s="291"/>
      <c r="BU58" s="291"/>
      <c r="BV58" s="291"/>
      <c r="BW58" s="291"/>
      <c r="BX58" s="291"/>
      <c r="BY58" s="291"/>
      <c r="BZ58" s="291"/>
      <c r="CA58" s="291"/>
      <c r="CB58" s="291" t="s">
        <v>1087</v>
      </c>
      <c r="CC58" s="291">
        <v>89401507</v>
      </c>
      <c r="CD58" s="291" t="s">
        <v>1088</v>
      </c>
      <c r="CE58" s="291"/>
      <c r="CF58" s="291">
        <v>32</v>
      </c>
    </row>
    <row r="59" spans="1:84" ht="14.4" x14ac:dyDescent="0.25">
      <c r="A59" s="291" t="s">
        <v>1089</v>
      </c>
      <c r="B59" s="291" t="s">
        <v>1090</v>
      </c>
      <c r="C59" s="291" t="s">
        <v>1091</v>
      </c>
      <c r="D59" s="291" t="s">
        <v>939</v>
      </c>
      <c r="E59" s="292" t="s">
        <v>940</v>
      </c>
      <c r="F59" s="291" t="s">
        <v>240</v>
      </c>
      <c r="G59" s="291"/>
      <c r="H59" s="291" t="s">
        <v>939</v>
      </c>
      <c r="I59" s="291" t="s">
        <v>267</v>
      </c>
      <c r="J59" s="291" t="s">
        <v>0</v>
      </c>
      <c r="K59" s="291" t="s">
        <v>0</v>
      </c>
      <c r="L59" s="291" t="s">
        <v>0</v>
      </c>
      <c r="M59" s="291" t="s">
        <v>125</v>
      </c>
      <c r="N59" s="291">
        <v>0</v>
      </c>
      <c r="O59" s="291">
        <v>0</v>
      </c>
      <c r="P59" s="291">
        <v>0</v>
      </c>
      <c r="Q59" s="291">
        <v>0</v>
      </c>
      <c r="R59" s="291">
        <v>0</v>
      </c>
      <c r="S59" s="291">
        <v>0</v>
      </c>
      <c r="T59" s="291">
        <v>0</v>
      </c>
      <c r="U59" s="291">
        <v>0</v>
      </c>
      <c r="V59" s="291">
        <v>0</v>
      </c>
      <c r="W59" s="291">
        <v>1</v>
      </c>
      <c r="X59" s="291">
        <v>0</v>
      </c>
      <c r="Y59" s="291">
        <v>0</v>
      </c>
      <c r="Z59" s="291">
        <v>0</v>
      </c>
      <c r="AA59" s="291">
        <v>0</v>
      </c>
      <c r="AB59" s="291">
        <v>0</v>
      </c>
      <c r="AC59" s="291">
        <v>0</v>
      </c>
      <c r="AD59" s="291">
        <v>0</v>
      </c>
      <c r="AE59" s="291">
        <v>0</v>
      </c>
      <c r="AF59" s="291">
        <v>0</v>
      </c>
      <c r="AG59" s="291">
        <v>0</v>
      </c>
      <c r="AH59" s="291">
        <v>0</v>
      </c>
      <c r="AI59" s="291">
        <v>0</v>
      </c>
      <c r="AJ59" s="291"/>
      <c r="AK59" s="291"/>
      <c r="AL59" s="291"/>
      <c r="AM59" s="291"/>
      <c r="AN59" s="291"/>
      <c r="AO59" s="291"/>
      <c r="AP59" s="291"/>
      <c r="AQ59" s="291"/>
      <c r="AR59" s="291"/>
      <c r="AS59" s="291"/>
      <c r="AT59" s="291"/>
      <c r="AU59" s="291"/>
      <c r="AV59" s="291"/>
      <c r="AW59" s="291"/>
      <c r="AX59" s="291"/>
      <c r="AY59" s="291"/>
      <c r="AZ59" s="291"/>
      <c r="BA59" s="291"/>
      <c r="BB59" s="291" t="s">
        <v>420</v>
      </c>
      <c r="BC59" s="295">
        <v>83.33</v>
      </c>
      <c r="BD59" s="291"/>
      <c r="BE59" s="291"/>
      <c r="BF59" s="291"/>
      <c r="BG59" s="291"/>
      <c r="BH59" s="291"/>
      <c r="BI59" s="291"/>
      <c r="BJ59" s="291"/>
      <c r="BK59" s="291"/>
      <c r="BL59" s="291"/>
      <c r="BM59" s="291"/>
      <c r="BN59" s="291"/>
      <c r="BO59" s="291"/>
      <c r="BP59" s="291"/>
      <c r="BQ59" s="291"/>
      <c r="BR59" s="291"/>
      <c r="BS59" s="291"/>
      <c r="BT59" s="291"/>
      <c r="BU59" s="291"/>
      <c r="BV59" s="291"/>
      <c r="BW59" s="291"/>
      <c r="BX59" s="291"/>
      <c r="BY59" s="291"/>
      <c r="BZ59" s="291"/>
      <c r="CA59" s="291"/>
      <c r="CB59" s="291" t="s">
        <v>1092</v>
      </c>
      <c r="CC59" s="291">
        <v>89401473</v>
      </c>
      <c r="CD59" s="291" t="s">
        <v>1093</v>
      </c>
      <c r="CE59" s="291"/>
      <c r="CF59" s="291">
        <v>33</v>
      </c>
    </row>
    <row r="60" spans="1:84" ht="14.4" x14ac:dyDescent="0.25">
      <c r="A60" s="291" t="s">
        <v>1094</v>
      </c>
      <c r="B60" s="291" t="s">
        <v>1095</v>
      </c>
      <c r="C60" s="291" t="s">
        <v>1096</v>
      </c>
      <c r="D60" s="291" t="s">
        <v>939</v>
      </c>
      <c r="E60" s="292" t="s">
        <v>940</v>
      </c>
      <c r="F60" s="291" t="s">
        <v>240</v>
      </c>
      <c r="G60" s="291"/>
      <c r="H60" s="291" t="s">
        <v>939</v>
      </c>
      <c r="I60" s="291" t="s">
        <v>267</v>
      </c>
      <c r="J60" s="291" t="s">
        <v>0</v>
      </c>
      <c r="K60" s="291" t="s">
        <v>0</v>
      </c>
      <c r="L60" s="291" t="s">
        <v>0</v>
      </c>
      <c r="M60" s="291" t="s">
        <v>110</v>
      </c>
      <c r="N60" s="291">
        <v>0</v>
      </c>
      <c r="O60" s="291">
        <v>0</v>
      </c>
      <c r="P60" s="291">
        <v>0</v>
      </c>
      <c r="Q60" s="291">
        <v>0</v>
      </c>
      <c r="R60" s="291">
        <v>0</v>
      </c>
      <c r="S60" s="291">
        <v>0</v>
      </c>
      <c r="T60" s="291">
        <v>0</v>
      </c>
      <c r="U60" s="291">
        <v>0</v>
      </c>
      <c r="V60" s="291">
        <v>0</v>
      </c>
      <c r="W60" s="291">
        <v>0</v>
      </c>
      <c r="X60" s="291">
        <v>0</v>
      </c>
      <c r="Y60" s="291">
        <v>0</v>
      </c>
      <c r="Z60" s="291">
        <v>0</v>
      </c>
      <c r="AA60" s="291">
        <v>0</v>
      </c>
      <c r="AB60" s="291">
        <v>0</v>
      </c>
      <c r="AC60" s="291">
        <v>0</v>
      </c>
      <c r="AD60" s="291">
        <v>0</v>
      </c>
      <c r="AE60" s="291">
        <v>0</v>
      </c>
      <c r="AF60" s="291">
        <v>0</v>
      </c>
      <c r="AG60" s="291">
        <v>0</v>
      </c>
      <c r="AH60" s="291">
        <v>1</v>
      </c>
      <c r="AI60" s="291">
        <v>0</v>
      </c>
      <c r="AJ60" s="291"/>
      <c r="AK60" s="291"/>
      <c r="AL60" s="291"/>
      <c r="AM60" s="291"/>
      <c r="AN60" s="291"/>
      <c r="AO60" s="291"/>
      <c r="AP60" s="291"/>
      <c r="AQ60" s="291"/>
      <c r="AR60" s="291"/>
      <c r="AS60" s="291"/>
      <c r="AT60" s="291"/>
      <c r="AU60" s="291"/>
      <c r="AV60" s="291"/>
      <c r="AW60" s="291"/>
      <c r="AX60" s="291"/>
      <c r="AY60" s="291"/>
      <c r="AZ60" s="291"/>
      <c r="BA60" s="291"/>
      <c r="BB60" s="291"/>
      <c r="BC60" s="291"/>
      <c r="BD60" s="291"/>
      <c r="BE60" s="291"/>
      <c r="BF60" s="291"/>
      <c r="BG60" s="291"/>
      <c r="BH60" s="291"/>
      <c r="BI60" s="291"/>
      <c r="BJ60" s="291"/>
      <c r="BK60" s="291"/>
      <c r="BL60" s="291"/>
      <c r="BM60" s="291"/>
      <c r="BN60" s="291"/>
      <c r="BO60" s="291"/>
      <c r="BP60" s="291"/>
      <c r="BQ60" s="291"/>
      <c r="BR60" s="291"/>
      <c r="BS60" s="291"/>
      <c r="BT60" s="291"/>
      <c r="BU60" s="291"/>
      <c r="BV60" s="291"/>
      <c r="BW60" s="291"/>
      <c r="BX60" s="291" t="s">
        <v>106</v>
      </c>
      <c r="BY60" s="291">
        <v>50</v>
      </c>
      <c r="BZ60" s="291"/>
      <c r="CA60" s="291"/>
      <c r="CB60" s="291" t="s">
        <v>1097</v>
      </c>
      <c r="CC60" s="291">
        <v>89401420</v>
      </c>
      <c r="CD60" s="291" t="s">
        <v>1098</v>
      </c>
      <c r="CE60" s="291"/>
      <c r="CF60" s="291">
        <v>34</v>
      </c>
    </row>
    <row r="61" spans="1:84" ht="14.4" x14ac:dyDescent="0.25">
      <c r="A61" s="291" t="s">
        <v>1099</v>
      </c>
      <c r="B61" s="291" t="s">
        <v>1100</v>
      </c>
      <c r="C61" s="291" t="s">
        <v>1101</v>
      </c>
      <c r="D61" s="291" t="s">
        <v>939</v>
      </c>
      <c r="E61" s="292" t="s">
        <v>940</v>
      </c>
      <c r="F61" s="291" t="s">
        <v>240</v>
      </c>
      <c r="G61" s="291"/>
      <c r="H61" s="291" t="s">
        <v>939</v>
      </c>
      <c r="I61" s="291" t="s">
        <v>267</v>
      </c>
      <c r="J61" s="291" t="s">
        <v>0</v>
      </c>
      <c r="K61" s="291" t="s">
        <v>0</v>
      </c>
      <c r="L61" s="291" t="s">
        <v>0</v>
      </c>
      <c r="M61" s="291" t="s">
        <v>110</v>
      </c>
      <c r="N61" s="291">
        <v>0</v>
      </c>
      <c r="O61" s="291">
        <v>0</v>
      </c>
      <c r="P61" s="291">
        <v>0</v>
      </c>
      <c r="Q61" s="291">
        <v>0</v>
      </c>
      <c r="R61" s="291">
        <v>0</v>
      </c>
      <c r="S61" s="291">
        <v>0</v>
      </c>
      <c r="T61" s="291">
        <v>0</v>
      </c>
      <c r="U61" s="291">
        <v>0</v>
      </c>
      <c r="V61" s="291">
        <v>0</v>
      </c>
      <c r="W61" s="291">
        <v>0</v>
      </c>
      <c r="X61" s="291">
        <v>0</v>
      </c>
      <c r="Y61" s="291">
        <v>0</v>
      </c>
      <c r="Z61" s="291">
        <v>0</v>
      </c>
      <c r="AA61" s="291">
        <v>0</v>
      </c>
      <c r="AB61" s="291">
        <v>0</v>
      </c>
      <c r="AC61" s="291">
        <v>0</v>
      </c>
      <c r="AD61" s="291">
        <v>0</v>
      </c>
      <c r="AE61" s="291">
        <v>0</v>
      </c>
      <c r="AF61" s="291">
        <v>0</v>
      </c>
      <c r="AG61" s="291">
        <v>0</v>
      </c>
      <c r="AH61" s="291">
        <v>1</v>
      </c>
      <c r="AI61" s="291">
        <v>0</v>
      </c>
      <c r="AJ61" s="291"/>
      <c r="AK61" s="291"/>
      <c r="AL61" s="291"/>
      <c r="AM61" s="291"/>
      <c r="AN61" s="291"/>
      <c r="AO61" s="291"/>
      <c r="AP61" s="291"/>
      <c r="AQ61" s="291"/>
      <c r="AR61" s="291"/>
      <c r="AS61" s="291"/>
      <c r="AT61" s="291"/>
      <c r="AU61" s="291"/>
      <c r="AV61" s="291"/>
      <c r="AW61" s="291"/>
      <c r="AX61" s="291"/>
      <c r="AY61" s="291"/>
      <c r="AZ61" s="291"/>
      <c r="BA61" s="291"/>
      <c r="BB61" s="291"/>
      <c r="BC61" s="291"/>
      <c r="BD61" s="291"/>
      <c r="BE61" s="291"/>
      <c r="BF61" s="291"/>
      <c r="BG61" s="291"/>
      <c r="BH61" s="291"/>
      <c r="BI61" s="291"/>
      <c r="BJ61" s="291"/>
      <c r="BK61" s="291"/>
      <c r="BL61" s="291"/>
      <c r="BM61" s="291"/>
      <c r="BN61" s="291"/>
      <c r="BO61" s="291"/>
      <c r="BP61" s="291"/>
      <c r="BQ61" s="291"/>
      <c r="BR61" s="291"/>
      <c r="BS61" s="291"/>
      <c r="BT61" s="291"/>
      <c r="BU61" s="291"/>
      <c r="BV61" s="291"/>
      <c r="BW61" s="291"/>
      <c r="BX61" s="291" t="s">
        <v>106</v>
      </c>
      <c r="BY61" s="291">
        <v>50</v>
      </c>
      <c r="BZ61" s="291"/>
      <c r="CA61" s="291"/>
      <c r="CB61" s="291" t="s">
        <v>760</v>
      </c>
      <c r="CC61" s="291">
        <v>89401381</v>
      </c>
      <c r="CD61" s="291" t="s">
        <v>1102</v>
      </c>
      <c r="CE61" s="291"/>
      <c r="CF61" s="291">
        <v>35</v>
      </c>
    </row>
    <row r="62" spans="1:84" ht="14.4" x14ac:dyDescent="0.25">
      <c r="A62" s="291" t="s">
        <v>1103</v>
      </c>
      <c r="B62" s="291" t="s">
        <v>1104</v>
      </c>
      <c r="C62" s="291" t="s">
        <v>1105</v>
      </c>
      <c r="D62" s="291" t="s">
        <v>939</v>
      </c>
      <c r="E62" s="292" t="s">
        <v>940</v>
      </c>
      <c r="F62" s="291" t="s">
        <v>240</v>
      </c>
      <c r="G62" s="291"/>
      <c r="H62" s="291" t="s">
        <v>939</v>
      </c>
      <c r="I62" s="291" t="s">
        <v>267</v>
      </c>
      <c r="J62" s="291" t="s">
        <v>0</v>
      </c>
      <c r="K62" s="291" t="s">
        <v>0</v>
      </c>
      <c r="L62" s="291" t="s">
        <v>0</v>
      </c>
      <c r="M62" s="291" t="s">
        <v>110</v>
      </c>
      <c r="N62" s="291">
        <v>0</v>
      </c>
      <c r="O62" s="291">
        <v>0</v>
      </c>
      <c r="P62" s="291">
        <v>0</v>
      </c>
      <c r="Q62" s="291">
        <v>0</v>
      </c>
      <c r="R62" s="291">
        <v>0</v>
      </c>
      <c r="S62" s="291">
        <v>0</v>
      </c>
      <c r="T62" s="291">
        <v>0</v>
      </c>
      <c r="U62" s="291">
        <v>0</v>
      </c>
      <c r="V62" s="291">
        <v>0</v>
      </c>
      <c r="W62" s="291">
        <v>0</v>
      </c>
      <c r="X62" s="291">
        <v>0</v>
      </c>
      <c r="Y62" s="291">
        <v>0</v>
      </c>
      <c r="Z62" s="291">
        <v>0</v>
      </c>
      <c r="AA62" s="291">
        <v>0</v>
      </c>
      <c r="AB62" s="291">
        <v>0</v>
      </c>
      <c r="AC62" s="291">
        <v>0</v>
      </c>
      <c r="AD62" s="291">
        <v>0</v>
      </c>
      <c r="AE62" s="291">
        <v>0</v>
      </c>
      <c r="AF62" s="291">
        <v>0</v>
      </c>
      <c r="AG62" s="291">
        <v>0</v>
      </c>
      <c r="AH62" s="291">
        <v>1</v>
      </c>
      <c r="AI62" s="291">
        <v>0</v>
      </c>
      <c r="AJ62" s="291"/>
      <c r="AK62" s="291"/>
      <c r="AL62" s="291"/>
      <c r="AM62" s="291"/>
      <c r="AN62" s="291"/>
      <c r="AO62" s="291"/>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c r="BQ62" s="291"/>
      <c r="BR62" s="291"/>
      <c r="BS62" s="291"/>
      <c r="BT62" s="291"/>
      <c r="BU62" s="291"/>
      <c r="BV62" s="291"/>
      <c r="BW62" s="291"/>
      <c r="BX62" s="291" t="s">
        <v>106</v>
      </c>
      <c r="BY62" s="291">
        <v>50</v>
      </c>
      <c r="BZ62" s="291"/>
      <c r="CA62" s="291"/>
      <c r="CB62" s="291" t="s">
        <v>1106</v>
      </c>
      <c r="CC62" s="291">
        <v>89401347</v>
      </c>
      <c r="CD62" s="291" t="s">
        <v>1107</v>
      </c>
      <c r="CE62" s="291"/>
      <c r="CF62" s="291">
        <v>36</v>
      </c>
    </row>
    <row r="63" spans="1:84" ht="14.4" x14ac:dyDescent="0.25">
      <c r="A63" s="291" t="s">
        <v>1108</v>
      </c>
      <c r="B63" s="291" t="s">
        <v>1109</v>
      </c>
      <c r="C63" s="291" t="s">
        <v>1110</v>
      </c>
      <c r="D63" s="291" t="s">
        <v>1111</v>
      </c>
      <c r="E63" s="294">
        <v>352948094578485</v>
      </c>
      <c r="F63" s="291" t="s">
        <v>1112</v>
      </c>
      <c r="G63" s="291"/>
      <c r="H63" s="291" t="s">
        <v>1111</v>
      </c>
      <c r="I63" s="291" t="s">
        <v>261</v>
      </c>
      <c r="J63" s="291" t="s">
        <v>189</v>
      </c>
      <c r="K63" s="291" t="s">
        <v>189</v>
      </c>
      <c r="L63" s="291" t="s">
        <v>189</v>
      </c>
      <c r="M63" s="291" t="s">
        <v>111</v>
      </c>
      <c r="N63" s="293">
        <v>0</v>
      </c>
      <c r="O63" s="293">
        <v>0</v>
      </c>
      <c r="P63" s="293">
        <v>0</v>
      </c>
      <c r="Q63" s="293">
        <v>0</v>
      </c>
      <c r="R63" s="293">
        <v>0</v>
      </c>
      <c r="S63" s="293">
        <v>0</v>
      </c>
      <c r="T63" s="293">
        <v>0</v>
      </c>
      <c r="U63" s="293">
        <v>0</v>
      </c>
      <c r="V63" s="293">
        <v>0</v>
      </c>
      <c r="W63" s="293">
        <v>0</v>
      </c>
      <c r="X63" s="293">
        <v>0</v>
      </c>
      <c r="Y63" s="293">
        <v>0</v>
      </c>
      <c r="Z63" s="293">
        <v>0</v>
      </c>
      <c r="AA63" s="293">
        <v>0</v>
      </c>
      <c r="AB63" s="293">
        <v>0</v>
      </c>
      <c r="AC63" s="293">
        <v>1</v>
      </c>
      <c r="AD63" s="293">
        <v>0</v>
      </c>
      <c r="AE63" s="293">
        <v>0</v>
      </c>
      <c r="AF63" s="293">
        <v>0</v>
      </c>
      <c r="AG63" s="293">
        <v>0</v>
      </c>
      <c r="AH63" s="293">
        <v>0</v>
      </c>
      <c r="AI63" s="293">
        <v>0</v>
      </c>
      <c r="AJ63" s="291"/>
      <c r="AK63" s="291"/>
      <c r="AL63" s="291"/>
      <c r="AM63" s="291"/>
      <c r="AN63" s="291"/>
      <c r="AO63" s="291"/>
      <c r="AP63" s="291"/>
      <c r="AQ63" s="291"/>
      <c r="AR63" s="291"/>
      <c r="AS63" s="291"/>
      <c r="AT63" s="291"/>
      <c r="AU63" s="291"/>
      <c r="AV63" s="291"/>
      <c r="AW63" s="291"/>
      <c r="AX63" s="291"/>
      <c r="AY63" s="291"/>
      <c r="AZ63" s="291"/>
      <c r="BA63" s="291"/>
      <c r="BB63" s="291"/>
      <c r="BC63" s="291"/>
      <c r="BD63" s="291"/>
      <c r="BE63" s="291"/>
      <c r="BF63" s="291" t="s">
        <v>106</v>
      </c>
      <c r="BG63" s="293">
        <v>1500</v>
      </c>
      <c r="BH63" s="291"/>
      <c r="BI63" s="291"/>
      <c r="BJ63" s="291"/>
      <c r="BK63" s="291"/>
      <c r="BL63" s="291"/>
      <c r="BM63" s="291"/>
      <c r="BN63" s="291"/>
      <c r="BO63" s="291"/>
      <c r="BP63" s="291"/>
      <c r="BQ63" s="291"/>
      <c r="BR63" s="291"/>
      <c r="BS63" s="291"/>
      <c r="BT63" s="291"/>
      <c r="BU63" s="291"/>
      <c r="BV63" s="291"/>
      <c r="BW63" s="291"/>
      <c r="BX63" s="291"/>
      <c r="BY63" s="291"/>
      <c r="BZ63" s="291"/>
      <c r="CA63" s="291"/>
      <c r="CB63" s="291" t="s">
        <v>1113</v>
      </c>
      <c r="CC63" s="291">
        <v>89528691</v>
      </c>
      <c r="CD63" s="291" t="s">
        <v>1114</v>
      </c>
      <c r="CE63" s="291"/>
      <c r="CF63" s="291">
        <v>1</v>
      </c>
    </row>
    <row r="64" spans="1:84" ht="14.4" x14ac:dyDescent="0.25">
      <c r="A64" s="291" t="s">
        <v>1115</v>
      </c>
      <c r="B64" s="291" t="s">
        <v>1116</v>
      </c>
      <c r="C64" s="291" t="s">
        <v>1117</v>
      </c>
      <c r="D64" s="291" t="s">
        <v>1111</v>
      </c>
      <c r="E64" s="294">
        <v>352948094578485</v>
      </c>
      <c r="F64" s="291" t="s">
        <v>1112</v>
      </c>
      <c r="G64" s="291"/>
      <c r="H64" s="291" t="s">
        <v>1111</v>
      </c>
      <c r="I64" s="291" t="s">
        <v>261</v>
      </c>
      <c r="J64" s="291" t="s">
        <v>189</v>
      </c>
      <c r="K64" s="291" t="s">
        <v>189</v>
      </c>
      <c r="L64" s="291" t="s">
        <v>189</v>
      </c>
      <c r="M64" s="291" t="s">
        <v>113</v>
      </c>
      <c r="N64" s="293">
        <v>0</v>
      </c>
      <c r="O64" s="293">
        <v>0</v>
      </c>
      <c r="P64" s="293">
        <v>0</v>
      </c>
      <c r="Q64" s="293">
        <v>0</v>
      </c>
      <c r="R64" s="293">
        <v>0</v>
      </c>
      <c r="S64" s="293">
        <v>0</v>
      </c>
      <c r="T64" s="293">
        <v>0</v>
      </c>
      <c r="U64" s="293">
        <v>0</v>
      </c>
      <c r="V64" s="293">
        <v>1</v>
      </c>
      <c r="W64" s="293">
        <v>1</v>
      </c>
      <c r="X64" s="293">
        <v>0</v>
      </c>
      <c r="Y64" s="293">
        <v>1</v>
      </c>
      <c r="Z64" s="293">
        <v>1</v>
      </c>
      <c r="AA64" s="293">
        <v>0</v>
      </c>
      <c r="AB64" s="293">
        <v>0</v>
      </c>
      <c r="AC64" s="293">
        <v>0</v>
      </c>
      <c r="AD64" s="293">
        <v>0</v>
      </c>
      <c r="AE64" s="293">
        <v>0</v>
      </c>
      <c r="AF64" s="293">
        <v>0</v>
      </c>
      <c r="AG64" s="293">
        <v>0</v>
      </c>
      <c r="AH64" s="293">
        <v>0</v>
      </c>
      <c r="AI64" s="293">
        <v>0</v>
      </c>
      <c r="AJ64" s="291"/>
      <c r="AK64" s="291"/>
      <c r="AL64" s="291"/>
      <c r="AM64" s="291"/>
      <c r="AN64" s="291"/>
      <c r="AO64" s="291"/>
      <c r="AP64" s="291"/>
      <c r="AQ64" s="291"/>
      <c r="AR64" s="291"/>
      <c r="AS64" s="291"/>
      <c r="AT64" s="291"/>
      <c r="AU64" s="291"/>
      <c r="AV64" s="291"/>
      <c r="AW64" s="291"/>
      <c r="AX64" s="291"/>
      <c r="AY64" s="291"/>
      <c r="AZ64" s="291" t="s">
        <v>420</v>
      </c>
      <c r="BA64" s="293">
        <v>787.5</v>
      </c>
      <c r="BB64" s="291" t="s">
        <v>420</v>
      </c>
      <c r="BC64" s="293">
        <v>375</v>
      </c>
      <c r="BD64" s="291"/>
      <c r="BE64" s="291"/>
      <c r="BF64" s="291"/>
      <c r="BG64" s="291"/>
      <c r="BH64" s="291" t="s">
        <v>420</v>
      </c>
      <c r="BI64" s="293">
        <v>600</v>
      </c>
      <c r="BJ64" s="291" t="s">
        <v>420</v>
      </c>
      <c r="BK64" s="293">
        <v>250</v>
      </c>
      <c r="BL64" s="291"/>
      <c r="BM64" s="291"/>
      <c r="BN64" s="291"/>
      <c r="BO64" s="291"/>
      <c r="BP64" s="291"/>
      <c r="BQ64" s="291"/>
      <c r="BR64" s="291"/>
      <c r="BS64" s="291"/>
      <c r="BT64" s="291"/>
      <c r="BU64" s="291"/>
      <c r="BV64" s="291"/>
      <c r="BW64" s="291"/>
      <c r="BX64" s="291"/>
      <c r="BY64" s="291"/>
      <c r="BZ64" s="291"/>
      <c r="CA64" s="291"/>
      <c r="CB64" s="291" t="s">
        <v>107</v>
      </c>
      <c r="CC64" s="291">
        <v>89528685</v>
      </c>
      <c r="CD64" s="291" t="s">
        <v>1118</v>
      </c>
      <c r="CE64" s="291"/>
      <c r="CF64" s="291">
        <v>2</v>
      </c>
    </row>
    <row r="65" spans="1:84" ht="14.4" x14ac:dyDescent="0.25">
      <c r="A65" s="291" t="s">
        <v>1119</v>
      </c>
      <c r="B65" s="291" t="s">
        <v>1120</v>
      </c>
      <c r="C65" s="291" t="s">
        <v>1121</v>
      </c>
      <c r="D65" s="291" t="s">
        <v>1111</v>
      </c>
      <c r="E65" s="294">
        <v>352948094578485</v>
      </c>
      <c r="F65" s="291" t="s">
        <v>1112</v>
      </c>
      <c r="G65" s="291"/>
      <c r="H65" s="291" t="s">
        <v>1111</v>
      </c>
      <c r="I65" s="291" t="s">
        <v>261</v>
      </c>
      <c r="J65" s="291" t="s">
        <v>189</v>
      </c>
      <c r="K65" s="291" t="s">
        <v>189</v>
      </c>
      <c r="L65" s="291" t="s">
        <v>189</v>
      </c>
      <c r="M65" s="291" t="s">
        <v>112</v>
      </c>
      <c r="N65" s="293">
        <v>0</v>
      </c>
      <c r="O65" s="293">
        <v>0</v>
      </c>
      <c r="P65" s="293">
        <v>0</v>
      </c>
      <c r="Q65" s="293">
        <v>0</v>
      </c>
      <c r="R65" s="293">
        <v>0</v>
      </c>
      <c r="S65" s="293">
        <v>0</v>
      </c>
      <c r="T65" s="293">
        <v>0</v>
      </c>
      <c r="U65" s="293">
        <v>0</v>
      </c>
      <c r="V65" s="293">
        <v>0</v>
      </c>
      <c r="W65" s="293">
        <v>0</v>
      </c>
      <c r="X65" s="293">
        <v>0</v>
      </c>
      <c r="Y65" s="293">
        <v>0</v>
      </c>
      <c r="Z65" s="293">
        <v>0</v>
      </c>
      <c r="AA65" s="293">
        <v>0</v>
      </c>
      <c r="AB65" s="293">
        <v>0</v>
      </c>
      <c r="AC65" s="293">
        <v>0</v>
      </c>
      <c r="AD65" s="293">
        <v>0</v>
      </c>
      <c r="AE65" s="293">
        <v>0</v>
      </c>
      <c r="AF65" s="293">
        <v>0</v>
      </c>
      <c r="AG65" s="293">
        <v>0</v>
      </c>
      <c r="AH65" s="293">
        <v>0</v>
      </c>
      <c r="AI65" s="293">
        <v>1</v>
      </c>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t="s">
        <v>106</v>
      </c>
      <c r="CA65" s="293">
        <v>1100</v>
      </c>
      <c r="CB65" s="291" t="s">
        <v>1122</v>
      </c>
      <c r="CC65" s="291">
        <v>89528681</v>
      </c>
      <c r="CD65" s="291" t="s">
        <v>1123</v>
      </c>
      <c r="CE65" s="291"/>
      <c r="CF65" s="291">
        <v>3</v>
      </c>
    </row>
    <row r="66" spans="1:84" ht="14.4" x14ac:dyDescent="0.25">
      <c r="A66" s="291" t="s">
        <v>1124</v>
      </c>
      <c r="B66" s="291" t="s">
        <v>1125</v>
      </c>
      <c r="C66" s="291" t="s">
        <v>1126</v>
      </c>
      <c r="D66" s="291" t="s">
        <v>939</v>
      </c>
      <c r="E66" s="294">
        <v>352930076575226</v>
      </c>
      <c r="F66" s="291" t="s">
        <v>247</v>
      </c>
      <c r="G66" s="291"/>
      <c r="H66" s="291" t="s">
        <v>939</v>
      </c>
      <c r="I66" s="291" t="s">
        <v>1127</v>
      </c>
      <c r="J66" s="291" t="s">
        <v>184</v>
      </c>
      <c r="K66" s="291" t="s">
        <v>184</v>
      </c>
      <c r="L66" s="291" t="s">
        <v>184</v>
      </c>
      <c r="M66" s="291" t="s">
        <v>1128</v>
      </c>
      <c r="N66" s="293">
        <v>1</v>
      </c>
      <c r="O66" s="293">
        <v>0</v>
      </c>
      <c r="P66" s="293">
        <v>0</v>
      </c>
      <c r="Q66" s="293">
        <v>0</v>
      </c>
      <c r="R66" s="293">
        <v>0</v>
      </c>
      <c r="S66" s="293">
        <v>0</v>
      </c>
      <c r="T66" s="293">
        <v>0</v>
      </c>
      <c r="U66" s="293">
        <v>0</v>
      </c>
      <c r="V66" s="293">
        <v>0</v>
      </c>
      <c r="W66" s="293">
        <v>0</v>
      </c>
      <c r="X66" s="293">
        <v>1</v>
      </c>
      <c r="Y66" s="293">
        <v>0</v>
      </c>
      <c r="Z66" s="293">
        <v>0</v>
      </c>
      <c r="AA66" s="293">
        <v>1</v>
      </c>
      <c r="AB66" s="293">
        <v>1</v>
      </c>
      <c r="AC66" s="293">
        <v>0</v>
      </c>
      <c r="AD66" s="293">
        <v>0</v>
      </c>
      <c r="AE66" s="293">
        <v>1</v>
      </c>
      <c r="AF66" s="293">
        <v>0</v>
      </c>
      <c r="AG66" s="293">
        <v>0</v>
      </c>
      <c r="AH66" s="293">
        <v>0</v>
      </c>
      <c r="AI66" s="293">
        <v>0</v>
      </c>
      <c r="AJ66" s="291" t="s">
        <v>106</v>
      </c>
      <c r="AK66" s="293">
        <v>500</v>
      </c>
      <c r="AL66" s="291"/>
      <c r="AM66" s="291"/>
      <c r="AN66" s="291"/>
      <c r="AO66" s="291"/>
      <c r="AP66" s="291"/>
      <c r="AQ66" s="291"/>
      <c r="AR66" s="291"/>
      <c r="AS66" s="291"/>
      <c r="AT66" s="291"/>
      <c r="AU66" s="291"/>
      <c r="AV66" s="291"/>
      <c r="AW66" s="291"/>
      <c r="AX66" s="291"/>
      <c r="AY66" s="291"/>
      <c r="AZ66" s="291"/>
      <c r="BA66" s="291"/>
      <c r="BB66" s="291"/>
      <c r="BC66" s="291"/>
      <c r="BD66" s="291" t="s">
        <v>422</v>
      </c>
      <c r="BE66" s="293">
        <v>100</v>
      </c>
      <c r="BF66" s="291"/>
      <c r="BG66" s="291"/>
      <c r="BH66" s="291"/>
      <c r="BI66" s="291"/>
      <c r="BJ66" s="291"/>
      <c r="BK66" s="291"/>
      <c r="BL66" s="291"/>
      <c r="BM66" s="291"/>
      <c r="BN66" s="291"/>
      <c r="BO66" s="293"/>
      <c r="BP66" s="291" t="s">
        <v>422</v>
      </c>
      <c r="BQ66" s="293">
        <v>25</v>
      </c>
      <c r="BR66" s="291" t="s">
        <v>106</v>
      </c>
      <c r="BS66" s="293">
        <v>175</v>
      </c>
      <c r="BT66" s="291"/>
      <c r="BU66" s="291"/>
      <c r="BV66" s="291"/>
      <c r="BW66" s="291"/>
      <c r="BX66" s="291"/>
      <c r="BY66" s="291"/>
      <c r="BZ66" s="291"/>
      <c r="CA66" s="291"/>
      <c r="CB66" s="291" t="s">
        <v>1129</v>
      </c>
      <c r="CC66" s="291">
        <v>89475590</v>
      </c>
      <c r="CD66" s="291" t="s">
        <v>1130</v>
      </c>
      <c r="CE66" s="291"/>
      <c r="CF66" s="291">
        <v>64</v>
      </c>
    </row>
    <row r="67" spans="1:84" ht="14.4" x14ac:dyDescent="0.25">
      <c r="A67" s="291" t="s">
        <v>1131</v>
      </c>
      <c r="B67" s="291" t="s">
        <v>1132</v>
      </c>
      <c r="C67" s="291" t="s">
        <v>1133</v>
      </c>
      <c r="D67" s="291" t="s">
        <v>939</v>
      </c>
      <c r="E67" s="294">
        <v>352930076575226</v>
      </c>
      <c r="F67" s="291" t="s">
        <v>247</v>
      </c>
      <c r="G67" s="291"/>
      <c r="H67" s="291" t="s">
        <v>939</v>
      </c>
      <c r="I67" s="291" t="s">
        <v>1127</v>
      </c>
      <c r="J67" s="291" t="s">
        <v>184</v>
      </c>
      <c r="K67" s="291" t="s">
        <v>184</v>
      </c>
      <c r="L67" s="291" t="s">
        <v>184</v>
      </c>
      <c r="M67" s="291" t="s">
        <v>1134</v>
      </c>
      <c r="N67" s="293">
        <v>0</v>
      </c>
      <c r="O67" s="293">
        <v>0</v>
      </c>
      <c r="P67" s="293">
        <v>0</v>
      </c>
      <c r="Q67" s="293">
        <v>0</v>
      </c>
      <c r="R67" s="293">
        <v>0</v>
      </c>
      <c r="S67" s="293">
        <v>0</v>
      </c>
      <c r="T67" s="293">
        <v>0</v>
      </c>
      <c r="U67" s="293">
        <v>0</v>
      </c>
      <c r="V67" s="293">
        <v>0</v>
      </c>
      <c r="W67" s="293">
        <v>0</v>
      </c>
      <c r="X67" s="293">
        <v>0</v>
      </c>
      <c r="Y67" s="293">
        <v>1</v>
      </c>
      <c r="Z67" s="293">
        <v>1</v>
      </c>
      <c r="AA67" s="293">
        <v>0</v>
      </c>
      <c r="AB67" s="293">
        <v>1</v>
      </c>
      <c r="AC67" s="293">
        <v>0</v>
      </c>
      <c r="AD67" s="293">
        <v>1</v>
      </c>
      <c r="AE67" s="293">
        <v>0</v>
      </c>
      <c r="AF67" s="293">
        <v>0</v>
      </c>
      <c r="AG67" s="293">
        <v>0</v>
      </c>
      <c r="AH67" s="293">
        <v>0</v>
      </c>
      <c r="AI67" s="293">
        <v>0</v>
      </c>
      <c r="AJ67" s="291"/>
      <c r="AK67" s="291"/>
      <c r="AL67" s="291"/>
      <c r="AM67" s="291"/>
      <c r="AN67" s="291"/>
      <c r="AO67" s="291"/>
      <c r="AP67" s="291"/>
      <c r="AQ67" s="291"/>
      <c r="AR67" s="291"/>
      <c r="AS67" s="291"/>
      <c r="AT67" s="291"/>
      <c r="AU67" s="291"/>
      <c r="AV67" s="291"/>
      <c r="AW67" s="291"/>
      <c r="AX67" s="291"/>
      <c r="AY67" s="291"/>
      <c r="AZ67" s="291"/>
      <c r="BA67" s="291"/>
      <c r="BB67" s="291"/>
      <c r="BC67" s="291"/>
      <c r="BD67" s="291"/>
      <c r="BE67" s="291"/>
      <c r="BF67" s="291"/>
      <c r="BG67" s="291"/>
      <c r="BH67" s="291" t="s">
        <v>422</v>
      </c>
      <c r="BI67" s="293">
        <v>250</v>
      </c>
      <c r="BJ67" s="291"/>
      <c r="BK67" s="293"/>
      <c r="BL67" s="291" t="s">
        <v>106</v>
      </c>
      <c r="BM67" s="293">
        <v>1000</v>
      </c>
      <c r="BN67" s="291"/>
      <c r="BO67" s="291"/>
      <c r="BP67" s="291" t="s">
        <v>422</v>
      </c>
      <c r="BQ67" s="293">
        <v>25</v>
      </c>
      <c r="BR67" s="291"/>
      <c r="BS67" s="291"/>
      <c r="BT67" s="291"/>
      <c r="BU67" s="291"/>
      <c r="BV67" s="291"/>
      <c r="BW67" s="291"/>
      <c r="BX67" s="291"/>
      <c r="BY67" s="291"/>
      <c r="BZ67" s="291"/>
      <c r="CA67" s="291"/>
      <c r="CB67" s="291" t="s">
        <v>778</v>
      </c>
      <c r="CC67" s="291">
        <v>89475593</v>
      </c>
      <c r="CD67" s="291" t="s">
        <v>1135</v>
      </c>
      <c r="CE67" s="291"/>
      <c r="CF67" s="291">
        <v>65</v>
      </c>
    </row>
    <row r="68" spans="1:84" ht="14.4" x14ac:dyDescent="0.25">
      <c r="A68" s="291" t="s">
        <v>1136</v>
      </c>
      <c r="B68" s="291" t="s">
        <v>1137</v>
      </c>
      <c r="C68" s="291" t="s">
        <v>1138</v>
      </c>
      <c r="D68" s="291" t="s">
        <v>939</v>
      </c>
      <c r="E68" s="294">
        <v>352930076575226</v>
      </c>
      <c r="F68" s="291" t="s">
        <v>247</v>
      </c>
      <c r="G68" s="291"/>
      <c r="H68" s="291" t="s">
        <v>939</v>
      </c>
      <c r="I68" s="291" t="s">
        <v>1127</v>
      </c>
      <c r="J68" s="291" t="s">
        <v>184</v>
      </c>
      <c r="K68" s="291" t="s">
        <v>184</v>
      </c>
      <c r="L68" s="291" t="s">
        <v>184</v>
      </c>
      <c r="M68" s="291" t="s">
        <v>1139</v>
      </c>
      <c r="N68" s="293">
        <v>0</v>
      </c>
      <c r="O68" s="293">
        <v>0</v>
      </c>
      <c r="P68" s="293">
        <v>0</v>
      </c>
      <c r="Q68" s="293">
        <v>0</v>
      </c>
      <c r="R68" s="293">
        <v>0</v>
      </c>
      <c r="S68" s="293">
        <v>0</v>
      </c>
      <c r="T68" s="293">
        <v>0</v>
      </c>
      <c r="U68" s="293">
        <v>0</v>
      </c>
      <c r="V68" s="293">
        <v>1</v>
      </c>
      <c r="W68" s="293">
        <v>0</v>
      </c>
      <c r="X68" s="293">
        <v>0</v>
      </c>
      <c r="Y68" s="293">
        <v>0</v>
      </c>
      <c r="Z68" s="293">
        <v>0</v>
      </c>
      <c r="AA68" s="293">
        <v>0</v>
      </c>
      <c r="AB68" s="293">
        <v>1</v>
      </c>
      <c r="AC68" s="293">
        <v>0</v>
      </c>
      <c r="AD68" s="293">
        <v>1</v>
      </c>
      <c r="AE68" s="293">
        <v>0</v>
      </c>
      <c r="AF68" s="293">
        <v>0</v>
      </c>
      <c r="AG68" s="293">
        <v>0</v>
      </c>
      <c r="AH68" s="293">
        <v>0</v>
      </c>
      <c r="AI68" s="293">
        <v>0</v>
      </c>
      <c r="AJ68" s="291"/>
      <c r="AK68" s="291"/>
      <c r="AL68" s="291"/>
      <c r="AM68" s="291"/>
      <c r="AN68" s="291"/>
      <c r="AO68" s="291"/>
      <c r="AP68" s="291"/>
      <c r="AQ68" s="291"/>
      <c r="AR68" s="291"/>
      <c r="AS68" s="291"/>
      <c r="AT68" s="291"/>
      <c r="AU68" s="291"/>
      <c r="AV68" s="291"/>
      <c r="AW68" s="291"/>
      <c r="AX68" s="291"/>
      <c r="AY68" s="291"/>
      <c r="AZ68" s="291" t="s">
        <v>422</v>
      </c>
      <c r="BA68" s="293">
        <v>500</v>
      </c>
      <c r="BB68" s="291"/>
      <c r="BC68" s="291"/>
      <c r="BD68" s="291"/>
      <c r="BE68" s="291"/>
      <c r="BF68" s="291"/>
      <c r="BG68" s="291"/>
      <c r="BH68" s="291"/>
      <c r="BI68" s="291"/>
      <c r="BJ68" s="291"/>
      <c r="BK68" s="291"/>
      <c r="BL68" s="291" t="s">
        <v>106</v>
      </c>
      <c r="BM68" s="293">
        <v>1000</v>
      </c>
      <c r="BN68" s="291"/>
      <c r="BO68" s="291"/>
      <c r="BP68" s="291"/>
      <c r="BQ68" s="293"/>
      <c r="BR68" s="291"/>
      <c r="BS68" s="291"/>
      <c r="BT68" s="291"/>
      <c r="BU68" s="291"/>
      <c r="BV68" s="291"/>
      <c r="BW68" s="291"/>
      <c r="BX68" s="291"/>
      <c r="BY68" s="291"/>
      <c r="BZ68" s="291"/>
      <c r="CA68" s="291"/>
      <c r="CB68" s="291" t="s">
        <v>107</v>
      </c>
      <c r="CC68" s="291">
        <v>89475597</v>
      </c>
      <c r="CD68" s="291" t="s">
        <v>1140</v>
      </c>
      <c r="CE68" s="291"/>
      <c r="CF68" s="291">
        <v>66</v>
      </c>
    </row>
    <row r="69" spans="1:84" ht="14.4" x14ac:dyDescent="0.25">
      <c r="A69" s="291" t="s">
        <v>1141</v>
      </c>
      <c r="B69" s="291" t="s">
        <v>1142</v>
      </c>
      <c r="C69" s="291" t="s">
        <v>1143</v>
      </c>
      <c r="D69" s="291" t="s">
        <v>939</v>
      </c>
      <c r="E69" s="294">
        <v>352930076575226</v>
      </c>
      <c r="F69" s="291" t="s">
        <v>247</v>
      </c>
      <c r="G69" s="291"/>
      <c r="H69" s="291" t="s">
        <v>939</v>
      </c>
      <c r="I69" s="291" t="s">
        <v>1127</v>
      </c>
      <c r="J69" s="291" t="s">
        <v>184</v>
      </c>
      <c r="K69" s="291" t="s">
        <v>184</v>
      </c>
      <c r="L69" s="291" t="s">
        <v>184</v>
      </c>
      <c r="M69" s="291" t="s">
        <v>1144</v>
      </c>
      <c r="N69" s="293">
        <v>0</v>
      </c>
      <c r="O69" s="293">
        <v>1</v>
      </c>
      <c r="P69" s="293">
        <v>0</v>
      </c>
      <c r="Q69" s="293">
        <v>1</v>
      </c>
      <c r="R69" s="293">
        <v>1</v>
      </c>
      <c r="S69" s="293">
        <v>0</v>
      </c>
      <c r="T69" s="293">
        <v>1</v>
      </c>
      <c r="U69" s="293">
        <v>1</v>
      </c>
      <c r="V69" s="293">
        <v>0</v>
      </c>
      <c r="W69" s="293">
        <v>0</v>
      </c>
      <c r="X69" s="293">
        <v>0</v>
      </c>
      <c r="Y69" s="293">
        <v>0</v>
      </c>
      <c r="Z69" s="293">
        <v>0</v>
      </c>
      <c r="AA69" s="293">
        <v>0</v>
      </c>
      <c r="AB69" s="293">
        <v>0</v>
      </c>
      <c r="AC69" s="293">
        <v>0</v>
      </c>
      <c r="AD69" s="293">
        <v>0</v>
      </c>
      <c r="AE69" s="293">
        <v>0</v>
      </c>
      <c r="AF69" s="293">
        <v>0</v>
      </c>
      <c r="AG69" s="293">
        <v>1</v>
      </c>
      <c r="AH69" s="293">
        <v>0</v>
      </c>
      <c r="AI69" s="293">
        <v>0</v>
      </c>
      <c r="AJ69" s="291"/>
      <c r="AK69" s="291"/>
      <c r="AL69" s="291" t="s">
        <v>106</v>
      </c>
      <c r="AM69" s="293">
        <v>1000</v>
      </c>
      <c r="AN69" s="291"/>
      <c r="AO69" s="291"/>
      <c r="AP69" s="291" t="s">
        <v>106</v>
      </c>
      <c r="AQ69" s="293">
        <v>3000</v>
      </c>
      <c r="AR69" s="291" t="s">
        <v>106</v>
      </c>
      <c r="AS69" s="293">
        <v>2500</v>
      </c>
      <c r="AT69" s="291"/>
      <c r="AU69" s="291"/>
      <c r="AV69" s="291" t="s">
        <v>106</v>
      </c>
      <c r="AW69" s="293">
        <v>2000</v>
      </c>
      <c r="AX69" s="291" t="s">
        <v>106</v>
      </c>
      <c r="AY69" s="293">
        <v>6000</v>
      </c>
      <c r="AZ69" s="291"/>
      <c r="BA69" s="291"/>
      <c r="BB69" s="291"/>
      <c r="BC69" s="291"/>
      <c r="BD69" s="291"/>
      <c r="BE69" s="291"/>
      <c r="BF69" s="291"/>
      <c r="BG69" s="291"/>
      <c r="BH69" s="291"/>
      <c r="BI69" s="291"/>
      <c r="BJ69" s="291"/>
      <c r="BK69" s="291"/>
      <c r="BL69" s="291"/>
      <c r="BM69" s="291"/>
      <c r="BN69" s="291"/>
      <c r="BO69" s="291"/>
      <c r="BP69" s="291"/>
      <c r="BQ69" s="291"/>
      <c r="BR69" s="291"/>
      <c r="BS69" s="291"/>
      <c r="BT69" s="291"/>
      <c r="BU69" s="291"/>
      <c r="BV69" s="291" t="s">
        <v>106</v>
      </c>
      <c r="BW69" s="293">
        <v>2000</v>
      </c>
      <c r="BX69" s="291"/>
      <c r="BY69" s="291"/>
      <c r="BZ69" s="291"/>
      <c r="CA69" s="291"/>
      <c r="CB69" s="291" t="s">
        <v>1145</v>
      </c>
      <c r="CC69" s="291">
        <v>89475598</v>
      </c>
      <c r="CD69" s="291" t="s">
        <v>1146</v>
      </c>
      <c r="CE69" s="291"/>
      <c r="CF69" s="291">
        <v>67</v>
      </c>
    </row>
    <row r="70" spans="1:84" ht="14.4" x14ac:dyDescent="0.25">
      <c r="A70" s="291" t="s">
        <v>1147</v>
      </c>
      <c r="B70" s="291" t="s">
        <v>1148</v>
      </c>
      <c r="C70" s="291" t="s">
        <v>1149</v>
      </c>
      <c r="D70" s="291" t="s">
        <v>939</v>
      </c>
      <c r="E70" s="294">
        <v>352930076575226</v>
      </c>
      <c r="F70" s="291" t="s">
        <v>247</v>
      </c>
      <c r="G70" s="291"/>
      <c r="H70" s="291" t="s">
        <v>939</v>
      </c>
      <c r="I70" s="291" t="s">
        <v>1127</v>
      </c>
      <c r="J70" s="291" t="s">
        <v>184</v>
      </c>
      <c r="K70" s="291" t="s">
        <v>184</v>
      </c>
      <c r="L70" s="291" t="s">
        <v>184</v>
      </c>
      <c r="M70" s="291" t="s">
        <v>1150</v>
      </c>
      <c r="N70" s="293">
        <v>0</v>
      </c>
      <c r="O70" s="293">
        <v>1</v>
      </c>
      <c r="P70" s="293">
        <v>1</v>
      </c>
      <c r="Q70" s="293">
        <v>1</v>
      </c>
      <c r="R70" s="293">
        <v>1</v>
      </c>
      <c r="S70" s="293">
        <v>1</v>
      </c>
      <c r="T70" s="293">
        <v>1</v>
      </c>
      <c r="U70" s="293">
        <v>0</v>
      </c>
      <c r="V70" s="293">
        <v>0</v>
      </c>
      <c r="W70" s="293">
        <v>1</v>
      </c>
      <c r="X70" s="293">
        <v>1</v>
      </c>
      <c r="Y70" s="293">
        <v>0</v>
      </c>
      <c r="Z70" s="293">
        <v>0</v>
      </c>
      <c r="AA70" s="293">
        <v>1</v>
      </c>
      <c r="AB70" s="293">
        <v>0</v>
      </c>
      <c r="AC70" s="293">
        <v>1</v>
      </c>
      <c r="AD70" s="293">
        <v>0</v>
      </c>
      <c r="AE70" s="293">
        <v>1</v>
      </c>
      <c r="AF70" s="293">
        <v>1</v>
      </c>
      <c r="AG70" s="293">
        <v>1</v>
      </c>
      <c r="AH70" s="293">
        <v>1</v>
      </c>
      <c r="AI70" s="293">
        <v>1</v>
      </c>
      <c r="AJ70" s="291"/>
      <c r="AK70" s="291"/>
      <c r="AL70" s="291" t="s">
        <v>106</v>
      </c>
      <c r="AM70" s="293">
        <v>1000</v>
      </c>
      <c r="AN70" s="291" t="s">
        <v>106</v>
      </c>
      <c r="AO70" s="293">
        <v>2500</v>
      </c>
      <c r="AP70" s="291"/>
      <c r="AQ70" s="293"/>
      <c r="AR70" s="291" t="s">
        <v>106</v>
      </c>
      <c r="AS70" s="293">
        <v>3000</v>
      </c>
      <c r="AT70" s="291" t="s">
        <v>106</v>
      </c>
      <c r="AU70" s="293">
        <v>12000</v>
      </c>
      <c r="AV70" s="291" t="s">
        <v>106</v>
      </c>
      <c r="AW70" s="293">
        <v>5000</v>
      </c>
      <c r="AX70" s="291"/>
      <c r="AY70" s="291"/>
      <c r="AZ70" s="291"/>
      <c r="BA70" s="291"/>
      <c r="BB70" s="291" t="s">
        <v>419</v>
      </c>
      <c r="BC70" s="295">
        <v>93.75</v>
      </c>
      <c r="BD70" s="291" t="s">
        <v>419</v>
      </c>
      <c r="BE70" s="293">
        <v>250</v>
      </c>
      <c r="BF70" s="291" t="s">
        <v>106</v>
      </c>
      <c r="BG70" s="293">
        <v>3000</v>
      </c>
      <c r="BH70" s="291"/>
      <c r="BI70" s="291"/>
      <c r="BJ70" s="291"/>
      <c r="BK70" s="291"/>
      <c r="BL70" s="291"/>
      <c r="BM70" s="291"/>
      <c r="BN70" s="291" t="s">
        <v>419</v>
      </c>
      <c r="BO70" s="293">
        <v>200</v>
      </c>
      <c r="BP70" s="291"/>
      <c r="BQ70" s="291"/>
      <c r="BR70" s="291" t="s">
        <v>106</v>
      </c>
      <c r="BS70" s="293">
        <v>200</v>
      </c>
      <c r="BT70" s="291" t="s">
        <v>106</v>
      </c>
      <c r="BU70" s="293">
        <v>1200</v>
      </c>
      <c r="BV70" s="291" t="s">
        <v>106</v>
      </c>
      <c r="BW70" s="293">
        <v>2500</v>
      </c>
      <c r="BX70" s="291"/>
      <c r="BY70" s="293"/>
      <c r="BZ70" s="291" t="s">
        <v>106</v>
      </c>
      <c r="CA70" s="293">
        <v>800</v>
      </c>
      <c r="CB70" s="291" t="s">
        <v>116</v>
      </c>
      <c r="CC70" s="291">
        <v>89475599</v>
      </c>
      <c r="CD70" s="291" t="s">
        <v>1151</v>
      </c>
      <c r="CE70" s="291"/>
      <c r="CF70" s="291">
        <v>68</v>
      </c>
    </row>
    <row r="71" spans="1:84" ht="14.4" x14ac:dyDescent="0.25">
      <c r="A71" s="291" t="s">
        <v>1152</v>
      </c>
      <c r="B71" s="291" t="s">
        <v>1153</v>
      </c>
      <c r="C71" s="291" t="s">
        <v>1154</v>
      </c>
      <c r="D71" s="291" t="s">
        <v>939</v>
      </c>
      <c r="E71" s="294">
        <v>352930076575226</v>
      </c>
      <c r="F71" s="291" t="s">
        <v>247</v>
      </c>
      <c r="G71" s="291"/>
      <c r="H71" s="291" t="s">
        <v>939</v>
      </c>
      <c r="I71" s="291" t="s">
        <v>1127</v>
      </c>
      <c r="J71" s="291" t="s">
        <v>184</v>
      </c>
      <c r="K71" s="291" t="s">
        <v>184</v>
      </c>
      <c r="L71" s="291" t="s">
        <v>184</v>
      </c>
      <c r="M71" s="291" t="s">
        <v>1155</v>
      </c>
      <c r="N71" s="293">
        <v>0</v>
      </c>
      <c r="O71" s="293">
        <v>1</v>
      </c>
      <c r="P71" s="293">
        <v>1</v>
      </c>
      <c r="Q71" s="293">
        <v>1</v>
      </c>
      <c r="R71" s="293">
        <v>1</v>
      </c>
      <c r="S71" s="293">
        <v>1</v>
      </c>
      <c r="T71" s="293">
        <v>0</v>
      </c>
      <c r="U71" s="293">
        <v>0</v>
      </c>
      <c r="V71" s="293">
        <v>0</v>
      </c>
      <c r="W71" s="293">
        <v>0</v>
      </c>
      <c r="X71" s="293">
        <v>1</v>
      </c>
      <c r="Y71" s="293">
        <v>0</v>
      </c>
      <c r="Z71" s="293">
        <v>0</v>
      </c>
      <c r="AA71" s="293">
        <v>1</v>
      </c>
      <c r="AB71" s="293">
        <v>0</v>
      </c>
      <c r="AC71" s="293">
        <v>0</v>
      </c>
      <c r="AD71" s="293">
        <v>1</v>
      </c>
      <c r="AE71" s="293">
        <v>1</v>
      </c>
      <c r="AF71" s="293">
        <v>1</v>
      </c>
      <c r="AG71" s="293">
        <v>1</v>
      </c>
      <c r="AH71" s="293">
        <v>1</v>
      </c>
      <c r="AI71" s="293">
        <v>0</v>
      </c>
      <c r="AJ71" s="291"/>
      <c r="AK71" s="291"/>
      <c r="AL71" s="291" t="s">
        <v>106</v>
      </c>
      <c r="AM71" s="293">
        <v>2500</v>
      </c>
      <c r="AN71" s="291" t="s">
        <v>106</v>
      </c>
      <c r="AO71" s="293">
        <v>3500</v>
      </c>
      <c r="AP71" s="291"/>
      <c r="AQ71" s="293"/>
      <c r="AR71" s="291" t="s">
        <v>106</v>
      </c>
      <c r="AS71" s="293">
        <v>3000</v>
      </c>
      <c r="AT71" s="291"/>
      <c r="AU71" s="293"/>
      <c r="AV71" s="291"/>
      <c r="AW71" s="291"/>
      <c r="AX71" s="291"/>
      <c r="AY71" s="291"/>
      <c r="AZ71" s="291"/>
      <c r="BA71" s="291"/>
      <c r="BB71" s="291"/>
      <c r="BC71" s="291"/>
      <c r="BD71" s="291" t="s">
        <v>419</v>
      </c>
      <c r="BE71" s="293">
        <v>250</v>
      </c>
      <c r="BF71" s="291"/>
      <c r="BG71" s="291"/>
      <c r="BH71" s="291"/>
      <c r="BI71" s="291"/>
      <c r="BJ71" s="291"/>
      <c r="BK71" s="291"/>
      <c r="BL71" s="291" t="s">
        <v>106</v>
      </c>
      <c r="BM71" s="293">
        <v>1500</v>
      </c>
      <c r="BN71" s="291" t="s">
        <v>419</v>
      </c>
      <c r="BO71" s="293">
        <v>200</v>
      </c>
      <c r="BP71" s="291"/>
      <c r="BQ71" s="291"/>
      <c r="BR71" s="291" t="s">
        <v>106</v>
      </c>
      <c r="BS71" s="293">
        <v>200</v>
      </c>
      <c r="BT71" s="291" t="s">
        <v>106</v>
      </c>
      <c r="BU71" s="293">
        <v>1500</v>
      </c>
      <c r="BV71" s="291" t="s">
        <v>106</v>
      </c>
      <c r="BW71" s="293">
        <v>3000</v>
      </c>
      <c r="BX71" s="291"/>
      <c r="BY71" s="293"/>
      <c r="BZ71" s="291"/>
      <c r="CA71" s="291"/>
      <c r="CB71" s="291" t="s">
        <v>107</v>
      </c>
      <c r="CC71" s="291">
        <v>89475600</v>
      </c>
      <c r="CD71" s="291" t="s">
        <v>1156</v>
      </c>
      <c r="CE71" s="291"/>
      <c r="CF71" s="291">
        <v>69</v>
      </c>
    </row>
    <row r="72" spans="1:84" ht="14.4" x14ac:dyDescent="0.25">
      <c r="A72" s="291" t="s">
        <v>1157</v>
      </c>
      <c r="B72" s="291" t="s">
        <v>1158</v>
      </c>
      <c r="C72" s="291" t="s">
        <v>1159</v>
      </c>
      <c r="D72" s="291" t="s">
        <v>1111</v>
      </c>
      <c r="E72" s="294">
        <v>352948094590928</v>
      </c>
      <c r="F72" s="291" t="s">
        <v>1112</v>
      </c>
      <c r="G72" s="291"/>
      <c r="H72" s="291" t="s">
        <v>1111</v>
      </c>
      <c r="I72" s="291" t="s">
        <v>261</v>
      </c>
      <c r="J72" s="291" t="s">
        <v>189</v>
      </c>
      <c r="K72" s="291" t="s">
        <v>189</v>
      </c>
      <c r="L72" s="291" t="s">
        <v>189</v>
      </c>
      <c r="M72" s="291" t="s">
        <v>767</v>
      </c>
      <c r="N72" s="293">
        <v>1</v>
      </c>
      <c r="O72" s="293">
        <v>1</v>
      </c>
      <c r="P72" s="293">
        <v>1</v>
      </c>
      <c r="Q72" s="293">
        <v>1</v>
      </c>
      <c r="R72" s="293">
        <v>1</v>
      </c>
      <c r="S72" s="293">
        <v>1</v>
      </c>
      <c r="T72" s="293">
        <v>1</v>
      </c>
      <c r="U72" s="293">
        <v>1</v>
      </c>
      <c r="V72" s="293">
        <v>1</v>
      </c>
      <c r="W72" s="293">
        <v>1</v>
      </c>
      <c r="X72" s="293">
        <v>1</v>
      </c>
      <c r="Y72" s="293">
        <v>1</v>
      </c>
      <c r="Z72" s="293">
        <v>1</v>
      </c>
      <c r="AA72" s="293">
        <v>1</v>
      </c>
      <c r="AB72" s="293">
        <v>1</v>
      </c>
      <c r="AC72" s="293">
        <v>1</v>
      </c>
      <c r="AD72" s="293">
        <v>1</v>
      </c>
      <c r="AE72" s="293">
        <v>1</v>
      </c>
      <c r="AF72" s="293">
        <v>1</v>
      </c>
      <c r="AG72" s="293">
        <v>1</v>
      </c>
      <c r="AH72" s="293">
        <v>1</v>
      </c>
      <c r="AI72" s="293">
        <v>1</v>
      </c>
      <c r="AJ72" s="291" t="s">
        <v>106</v>
      </c>
      <c r="AK72" s="293">
        <v>2000</v>
      </c>
      <c r="AL72" s="291" t="s">
        <v>106</v>
      </c>
      <c r="AM72" s="293">
        <v>2000</v>
      </c>
      <c r="AN72" s="291" t="s">
        <v>224</v>
      </c>
      <c r="AO72" s="293">
        <v>5600</v>
      </c>
      <c r="AP72" s="291" t="s">
        <v>106</v>
      </c>
      <c r="AQ72" s="293">
        <v>3000</v>
      </c>
      <c r="AR72" s="291" t="s">
        <v>106</v>
      </c>
      <c r="AS72" s="293">
        <v>4000</v>
      </c>
      <c r="AT72" s="291" t="s">
        <v>106</v>
      </c>
      <c r="AU72" s="293">
        <v>10000</v>
      </c>
      <c r="AV72" s="291" t="s">
        <v>106</v>
      </c>
      <c r="AW72" s="293">
        <v>6000</v>
      </c>
      <c r="AX72" s="291" t="s">
        <v>224</v>
      </c>
      <c r="AY72" s="293">
        <v>7500</v>
      </c>
      <c r="AZ72" s="291" t="s">
        <v>420</v>
      </c>
      <c r="BA72" s="293">
        <v>175</v>
      </c>
      <c r="BB72" s="291" t="s">
        <v>420</v>
      </c>
      <c r="BC72" s="293">
        <v>250</v>
      </c>
      <c r="BD72" s="291" t="s">
        <v>420</v>
      </c>
      <c r="BE72" s="293">
        <v>600</v>
      </c>
      <c r="BF72" s="291" t="s">
        <v>106</v>
      </c>
      <c r="BG72" s="293">
        <v>1000</v>
      </c>
      <c r="BH72" s="291" t="s">
        <v>420</v>
      </c>
      <c r="BI72" s="293">
        <v>300</v>
      </c>
      <c r="BJ72" s="291" t="s">
        <v>420</v>
      </c>
      <c r="BK72" s="293">
        <v>75</v>
      </c>
      <c r="BL72" s="291" t="s">
        <v>106</v>
      </c>
      <c r="BM72" s="293">
        <v>1400</v>
      </c>
      <c r="BN72" s="291" t="s">
        <v>420</v>
      </c>
      <c r="BO72" s="293">
        <v>240</v>
      </c>
      <c r="BP72" s="291" t="s">
        <v>420</v>
      </c>
      <c r="BQ72" s="293">
        <v>75</v>
      </c>
      <c r="BR72" s="291" t="s">
        <v>106</v>
      </c>
      <c r="BS72" s="293">
        <v>250</v>
      </c>
      <c r="BT72" s="291" t="s">
        <v>106</v>
      </c>
      <c r="BU72" s="293">
        <v>1500</v>
      </c>
      <c r="BV72" s="291" t="s">
        <v>106</v>
      </c>
      <c r="BW72" s="293">
        <v>4000</v>
      </c>
      <c r="BX72" s="291" t="s">
        <v>106</v>
      </c>
      <c r="BY72" s="293">
        <v>500</v>
      </c>
      <c r="BZ72" s="291" t="s">
        <v>106</v>
      </c>
      <c r="CA72" s="293">
        <v>1200</v>
      </c>
      <c r="CB72" s="291" t="s">
        <v>1160</v>
      </c>
      <c r="CC72" s="291">
        <v>89499915</v>
      </c>
      <c r="CD72" s="291" t="s">
        <v>1161</v>
      </c>
      <c r="CE72" s="291"/>
      <c r="CF72" s="291">
        <v>70</v>
      </c>
    </row>
    <row r="73" spans="1:84" ht="14.4" x14ac:dyDescent="0.25">
      <c r="A73" s="291" t="s">
        <v>1162</v>
      </c>
      <c r="B73" s="291" t="s">
        <v>1163</v>
      </c>
      <c r="C73" s="291" t="s">
        <v>1164</v>
      </c>
      <c r="D73" s="291" t="s">
        <v>1111</v>
      </c>
      <c r="E73" s="294">
        <v>352948094590936</v>
      </c>
      <c r="F73" s="291" t="s">
        <v>1112</v>
      </c>
      <c r="G73" s="291"/>
      <c r="H73" s="291" t="s">
        <v>1111</v>
      </c>
      <c r="I73" s="291" t="s">
        <v>261</v>
      </c>
      <c r="J73" s="291" t="s">
        <v>189</v>
      </c>
      <c r="K73" s="291" t="s">
        <v>189</v>
      </c>
      <c r="L73" s="291" t="s">
        <v>189</v>
      </c>
      <c r="M73" s="291" t="s">
        <v>767</v>
      </c>
      <c r="N73" s="293">
        <v>1</v>
      </c>
      <c r="O73" s="293">
        <v>1</v>
      </c>
      <c r="P73" s="293">
        <v>1</v>
      </c>
      <c r="Q73" s="293">
        <v>1</v>
      </c>
      <c r="R73" s="293">
        <v>1</v>
      </c>
      <c r="S73" s="293">
        <v>1</v>
      </c>
      <c r="T73" s="293">
        <v>1</v>
      </c>
      <c r="U73" s="293">
        <v>1</v>
      </c>
      <c r="V73" s="293">
        <v>1</v>
      </c>
      <c r="W73" s="293">
        <v>1</v>
      </c>
      <c r="X73" s="293">
        <v>1</v>
      </c>
      <c r="Y73" s="293">
        <v>1</v>
      </c>
      <c r="Z73" s="293">
        <v>1</v>
      </c>
      <c r="AA73" s="293">
        <v>1</v>
      </c>
      <c r="AB73" s="293">
        <v>1</v>
      </c>
      <c r="AC73" s="293">
        <v>1</v>
      </c>
      <c r="AD73" s="293">
        <v>1</v>
      </c>
      <c r="AE73" s="293">
        <v>1</v>
      </c>
      <c r="AF73" s="293">
        <v>1</v>
      </c>
      <c r="AG73" s="293">
        <v>1</v>
      </c>
      <c r="AH73" s="293">
        <v>1</v>
      </c>
      <c r="AI73" s="293">
        <v>1</v>
      </c>
      <c r="AJ73" s="291" t="s">
        <v>106</v>
      </c>
      <c r="AK73" s="293">
        <v>2000</v>
      </c>
      <c r="AL73" s="291" t="s">
        <v>106</v>
      </c>
      <c r="AM73" s="293">
        <v>3000</v>
      </c>
      <c r="AN73" s="291" t="s">
        <v>106</v>
      </c>
      <c r="AO73" s="293">
        <v>5000</v>
      </c>
      <c r="AP73" s="291"/>
      <c r="AQ73" s="293"/>
      <c r="AR73" s="291" t="s">
        <v>106</v>
      </c>
      <c r="AS73" s="293">
        <v>3000</v>
      </c>
      <c r="AT73" s="291" t="s">
        <v>106</v>
      </c>
      <c r="AU73" s="293">
        <v>12000</v>
      </c>
      <c r="AV73" s="291" t="s">
        <v>106</v>
      </c>
      <c r="AW73" s="293">
        <v>4000</v>
      </c>
      <c r="AX73" s="291" t="s">
        <v>106</v>
      </c>
      <c r="AY73" s="293">
        <v>4500</v>
      </c>
      <c r="AZ73" s="291" t="s">
        <v>420</v>
      </c>
      <c r="BA73" s="293">
        <v>420</v>
      </c>
      <c r="BB73" s="291" t="s">
        <v>420</v>
      </c>
      <c r="BC73" s="293">
        <v>125</v>
      </c>
      <c r="BD73" s="291" t="s">
        <v>420</v>
      </c>
      <c r="BE73" s="293">
        <v>600</v>
      </c>
      <c r="BF73" s="291" t="s">
        <v>106</v>
      </c>
      <c r="BG73" s="293">
        <v>1500</v>
      </c>
      <c r="BH73" s="291" t="s">
        <v>420</v>
      </c>
      <c r="BI73" s="293">
        <v>600</v>
      </c>
      <c r="BJ73" s="291" t="s">
        <v>420</v>
      </c>
      <c r="BK73" s="293">
        <v>75</v>
      </c>
      <c r="BL73" s="291" t="s">
        <v>106</v>
      </c>
      <c r="BM73" s="293">
        <v>1350</v>
      </c>
      <c r="BN73" s="291" t="s">
        <v>420</v>
      </c>
      <c r="BO73" s="293">
        <v>250</v>
      </c>
      <c r="BP73" s="291" t="s">
        <v>420</v>
      </c>
      <c r="BQ73" s="293">
        <v>100</v>
      </c>
      <c r="BR73" s="291" t="s">
        <v>106</v>
      </c>
      <c r="BS73" s="293">
        <v>250</v>
      </c>
      <c r="BT73" s="291" t="s">
        <v>106</v>
      </c>
      <c r="BU73" s="293">
        <v>1500</v>
      </c>
      <c r="BV73" s="291" t="s">
        <v>106</v>
      </c>
      <c r="BW73" s="293">
        <v>4000</v>
      </c>
      <c r="BX73" s="291" t="s">
        <v>106</v>
      </c>
      <c r="BY73" s="293">
        <v>100</v>
      </c>
      <c r="BZ73" s="291" t="s">
        <v>106</v>
      </c>
      <c r="CA73" s="293">
        <v>1100</v>
      </c>
      <c r="CB73" s="291" t="s">
        <v>1165</v>
      </c>
      <c r="CC73" s="291">
        <v>89503066</v>
      </c>
      <c r="CD73" s="291" t="s">
        <v>1166</v>
      </c>
      <c r="CE73" s="291"/>
      <c r="CF73" s="291">
        <v>71</v>
      </c>
    </row>
    <row r="74" spans="1:84" ht="14.4" x14ac:dyDescent="0.25">
      <c r="A74" s="291" t="s">
        <v>1167</v>
      </c>
      <c r="B74" s="291" t="s">
        <v>1168</v>
      </c>
      <c r="C74" s="291" t="s">
        <v>1169</v>
      </c>
      <c r="D74" s="291" t="s">
        <v>1111</v>
      </c>
      <c r="E74" s="294">
        <v>352948094578485</v>
      </c>
      <c r="F74" s="291" t="s">
        <v>1112</v>
      </c>
      <c r="G74" s="291"/>
      <c r="H74" s="291" t="s">
        <v>1111</v>
      </c>
      <c r="I74" s="291" t="s">
        <v>261</v>
      </c>
      <c r="J74" s="291" t="s">
        <v>189</v>
      </c>
      <c r="K74" s="291" t="s">
        <v>189</v>
      </c>
      <c r="L74" s="291" t="s">
        <v>189</v>
      </c>
      <c r="M74" s="291" t="s">
        <v>764</v>
      </c>
      <c r="N74" s="293">
        <v>1</v>
      </c>
      <c r="O74" s="293">
        <v>1</v>
      </c>
      <c r="P74" s="293">
        <v>1</v>
      </c>
      <c r="Q74" s="293">
        <v>1</v>
      </c>
      <c r="R74" s="293">
        <v>1</v>
      </c>
      <c r="S74" s="293">
        <v>1</v>
      </c>
      <c r="T74" s="293">
        <v>1</v>
      </c>
      <c r="U74" s="293">
        <v>1</v>
      </c>
      <c r="V74" s="293">
        <v>0</v>
      </c>
      <c r="W74" s="293">
        <v>0</v>
      </c>
      <c r="X74" s="293">
        <v>1</v>
      </c>
      <c r="Y74" s="293">
        <v>0</v>
      </c>
      <c r="Z74" s="293">
        <v>0</v>
      </c>
      <c r="AA74" s="293">
        <v>1</v>
      </c>
      <c r="AB74" s="293">
        <v>1</v>
      </c>
      <c r="AC74" s="293">
        <v>0</v>
      </c>
      <c r="AD74" s="293">
        <v>1</v>
      </c>
      <c r="AE74" s="293">
        <v>1</v>
      </c>
      <c r="AF74" s="293">
        <v>1</v>
      </c>
      <c r="AG74" s="293">
        <v>1</v>
      </c>
      <c r="AH74" s="293">
        <v>0</v>
      </c>
      <c r="AI74" s="293">
        <v>0</v>
      </c>
      <c r="AJ74" s="291" t="s">
        <v>106</v>
      </c>
      <c r="AK74" s="293">
        <v>750</v>
      </c>
      <c r="AL74" s="291" t="s">
        <v>106</v>
      </c>
      <c r="AM74" s="293">
        <v>1500</v>
      </c>
      <c r="AN74" s="291" t="s">
        <v>106</v>
      </c>
      <c r="AO74" s="293">
        <v>4000</v>
      </c>
      <c r="AP74" s="291" t="s">
        <v>106</v>
      </c>
      <c r="AQ74" s="293">
        <v>3000</v>
      </c>
      <c r="AR74" s="291" t="s">
        <v>106</v>
      </c>
      <c r="AS74" s="293">
        <v>2250</v>
      </c>
      <c r="AT74" s="291" t="s">
        <v>106</v>
      </c>
      <c r="AU74" s="293">
        <v>12000</v>
      </c>
      <c r="AV74" s="291" t="s">
        <v>106</v>
      </c>
      <c r="AW74" s="293">
        <v>4250</v>
      </c>
      <c r="AX74" s="291" t="s">
        <v>106</v>
      </c>
      <c r="AY74" s="293">
        <v>6000</v>
      </c>
      <c r="AZ74" s="291"/>
      <c r="BA74" s="291"/>
      <c r="BB74" s="291"/>
      <c r="BC74" s="291"/>
      <c r="BD74" s="291"/>
      <c r="BE74" s="293"/>
      <c r="BF74" s="291"/>
      <c r="BG74" s="291"/>
      <c r="BH74" s="291"/>
      <c r="BI74" s="291"/>
      <c r="BJ74" s="291"/>
      <c r="BK74" s="291"/>
      <c r="BL74" s="291" t="s">
        <v>106</v>
      </c>
      <c r="BM74" s="293">
        <v>1650</v>
      </c>
      <c r="BN74" s="291" t="s">
        <v>420</v>
      </c>
      <c r="BO74" s="293">
        <v>250</v>
      </c>
      <c r="BP74" s="291" t="s">
        <v>422</v>
      </c>
      <c r="BQ74" s="293">
        <v>100</v>
      </c>
      <c r="BR74" s="291" t="s">
        <v>106</v>
      </c>
      <c r="BS74" s="293">
        <v>200</v>
      </c>
      <c r="BT74" s="291" t="s">
        <v>106</v>
      </c>
      <c r="BU74" s="293">
        <v>1750</v>
      </c>
      <c r="BV74" s="291" t="s">
        <v>106</v>
      </c>
      <c r="BW74" s="293">
        <v>2500</v>
      </c>
      <c r="BX74" s="291"/>
      <c r="BY74" s="291"/>
      <c r="BZ74" s="291"/>
      <c r="CA74" s="291"/>
      <c r="CB74" s="291" t="s">
        <v>1170</v>
      </c>
      <c r="CC74" s="291">
        <v>89528680</v>
      </c>
      <c r="CD74" s="291" t="s">
        <v>1171</v>
      </c>
      <c r="CE74" s="291"/>
      <c r="CF74" s="291">
        <v>72</v>
      </c>
    </row>
    <row r="75" spans="1:84" ht="14.4" x14ac:dyDescent="0.25">
      <c r="A75" s="291" t="s">
        <v>1172</v>
      </c>
      <c r="B75" s="291" t="s">
        <v>1173</v>
      </c>
      <c r="C75" s="291" t="s">
        <v>1174</v>
      </c>
      <c r="D75" s="291" t="s">
        <v>1111</v>
      </c>
      <c r="E75" s="294">
        <v>352948094578485</v>
      </c>
      <c r="F75" s="291" t="s">
        <v>1112</v>
      </c>
      <c r="G75" s="291"/>
      <c r="H75" s="291" t="s">
        <v>1111</v>
      </c>
      <c r="I75" s="291" t="s">
        <v>261</v>
      </c>
      <c r="J75" s="291" t="s">
        <v>189</v>
      </c>
      <c r="K75" s="291" t="s">
        <v>189</v>
      </c>
      <c r="L75" s="291" t="s">
        <v>189</v>
      </c>
      <c r="M75" s="291" t="s">
        <v>110</v>
      </c>
      <c r="N75" s="293">
        <v>0</v>
      </c>
      <c r="O75" s="293">
        <v>0</v>
      </c>
      <c r="P75" s="293">
        <v>0</v>
      </c>
      <c r="Q75" s="293">
        <v>0</v>
      </c>
      <c r="R75" s="293">
        <v>0</v>
      </c>
      <c r="S75" s="293">
        <v>0</v>
      </c>
      <c r="T75" s="293">
        <v>0</v>
      </c>
      <c r="U75" s="293">
        <v>0</v>
      </c>
      <c r="V75" s="293">
        <v>0</v>
      </c>
      <c r="W75" s="293">
        <v>0</v>
      </c>
      <c r="X75" s="293">
        <v>0</v>
      </c>
      <c r="Y75" s="293">
        <v>0</v>
      </c>
      <c r="Z75" s="293">
        <v>0</v>
      </c>
      <c r="AA75" s="293">
        <v>0</v>
      </c>
      <c r="AB75" s="293">
        <v>0</v>
      </c>
      <c r="AC75" s="293">
        <v>0</v>
      </c>
      <c r="AD75" s="293">
        <v>0</v>
      </c>
      <c r="AE75" s="293">
        <v>0</v>
      </c>
      <c r="AF75" s="293">
        <v>0</v>
      </c>
      <c r="AG75" s="293">
        <v>0</v>
      </c>
      <c r="AH75" s="293">
        <v>1</v>
      </c>
      <c r="AI75" s="293">
        <v>0</v>
      </c>
      <c r="AJ75" s="291"/>
      <c r="AK75" s="291"/>
      <c r="AL75" s="291"/>
      <c r="AM75" s="291"/>
      <c r="AN75" s="291"/>
      <c r="AO75" s="291"/>
      <c r="AP75" s="291"/>
      <c r="AQ75" s="291"/>
      <c r="AR75" s="291"/>
      <c r="AS75" s="291"/>
      <c r="AT75" s="291"/>
      <c r="AU75" s="291"/>
      <c r="AV75" s="291"/>
      <c r="AW75" s="291"/>
      <c r="AX75" s="291"/>
      <c r="AY75" s="291"/>
      <c r="AZ75" s="291"/>
      <c r="BA75" s="291"/>
      <c r="BB75" s="291"/>
      <c r="BC75" s="291"/>
      <c r="BD75" s="291"/>
      <c r="BE75" s="291"/>
      <c r="BF75" s="291"/>
      <c r="BG75" s="291"/>
      <c r="BH75" s="291"/>
      <c r="BI75" s="291"/>
      <c r="BJ75" s="291"/>
      <c r="BK75" s="291"/>
      <c r="BL75" s="291"/>
      <c r="BM75" s="291"/>
      <c r="BN75" s="291"/>
      <c r="BO75" s="291"/>
      <c r="BP75" s="291"/>
      <c r="BQ75" s="291"/>
      <c r="BR75" s="291"/>
      <c r="BS75" s="291"/>
      <c r="BT75" s="291"/>
      <c r="BU75" s="291"/>
      <c r="BV75" s="291"/>
      <c r="BW75" s="291"/>
      <c r="BX75" s="291" t="s">
        <v>106</v>
      </c>
      <c r="BY75" s="293">
        <v>100</v>
      </c>
      <c r="BZ75" s="291"/>
      <c r="CA75" s="291"/>
      <c r="CB75" s="291" t="s">
        <v>1175</v>
      </c>
      <c r="CC75" s="291">
        <v>89528695</v>
      </c>
      <c r="CD75" s="291" t="s">
        <v>1176</v>
      </c>
      <c r="CE75" s="291"/>
      <c r="CF75" s="291">
        <v>73</v>
      </c>
    </row>
    <row r="76" spans="1:84" ht="14.4" x14ac:dyDescent="0.25">
      <c r="A76" s="291" t="s">
        <v>1177</v>
      </c>
      <c r="B76" s="291" t="s">
        <v>1178</v>
      </c>
      <c r="C76" s="291" t="s">
        <v>1179</v>
      </c>
      <c r="D76" s="291" t="s">
        <v>1111</v>
      </c>
      <c r="E76" s="294">
        <v>352948094588492</v>
      </c>
      <c r="F76" s="291" t="s">
        <v>1112</v>
      </c>
      <c r="G76" s="291"/>
      <c r="H76" s="291" t="s">
        <v>1111</v>
      </c>
      <c r="I76" s="291" t="s">
        <v>261</v>
      </c>
      <c r="J76" s="291" t="s">
        <v>189</v>
      </c>
      <c r="K76" s="291" t="s">
        <v>189</v>
      </c>
      <c r="L76" s="291" t="s">
        <v>189</v>
      </c>
      <c r="M76" s="291" t="s">
        <v>767</v>
      </c>
      <c r="N76" s="293">
        <v>1</v>
      </c>
      <c r="O76" s="293">
        <v>1</v>
      </c>
      <c r="P76" s="293">
        <v>1</v>
      </c>
      <c r="Q76" s="293">
        <v>1</v>
      </c>
      <c r="R76" s="293">
        <v>1</v>
      </c>
      <c r="S76" s="293">
        <v>1</v>
      </c>
      <c r="T76" s="293">
        <v>1</v>
      </c>
      <c r="U76" s="293">
        <v>1</v>
      </c>
      <c r="V76" s="293">
        <v>1</v>
      </c>
      <c r="W76" s="293">
        <v>1</v>
      </c>
      <c r="X76" s="293">
        <v>1</v>
      </c>
      <c r="Y76" s="293">
        <v>1</v>
      </c>
      <c r="Z76" s="293">
        <v>1</v>
      </c>
      <c r="AA76" s="293">
        <v>1</v>
      </c>
      <c r="AB76" s="293">
        <v>1</v>
      </c>
      <c r="AC76" s="293">
        <v>1</v>
      </c>
      <c r="AD76" s="293">
        <v>1</v>
      </c>
      <c r="AE76" s="293">
        <v>1</v>
      </c>
      <c r="AF76" s="293">
        <v>1</v>
      </c>
      <c r="AG76" s="293">
        <v>1</v>
      </c>
      <c r="AH76" s="293">
        <v>1</v>
      </c>
      <c r="AI76" s="293">
        <v>1</v>
      </c>
      <c r="AJ76" s="291" t="s">
        <v>106</v>
      </c>
      <c r="AK76" s="293">
        <v>1000</v>
      </c>
      <c r="AL76" s="291" t="s">
        <v>106</v>
      </c>
      <c r="AM76" s="293">
        <v>2000</v>
      </c>
      <c r="AN76" s="291" t="s">
        <v>106</v>
      </c>
      <c r="AO76" s="293">
        <v>6000</v>
      </c>
      <c r="AP76" s="291"/>
      <c r="AQ76" s="293"/>
      <c r="AR76" s="291" t="s">
        <v>106</v>
      </c>
      <c r="AS76" s="293">
        <v>3000</v>
      </c>
      <c r="AT76" s="291" t="s">
        <v>106</v>
      </c>
      <c r="AU76" s="293">
        <v>12000</v>
      </c>
      <c r="AV76" s="291" t="s">
        <v>106</v>
      </c>
      <c r="AW76" s="293">
        <v>4000</v>
      </c>
      <c r="AX76" s="291" t="s">
        <v>106</v>
      </c>
      <c r="AY76" s="293">
        <v>4500</v>
      </c>
      <c r="AZ76" s="291" t="s">
        <v>419</v>
      </c>
      <c r="BA76" s="293">
        <v>250</v>
      </c>
      <c r="BB76" s="291" t="s">
        <v>419</v>
      </c>
      <c r="BC76" s="293">
        <v>500</v>
      </c>
      <c r="BD76" s="291" t="s">
        <v>419</v>
      </c>
      <c r="BE76" s="293">
        <v>600</v>
      </c>
      <c r="BF76" s="291" t="s">
        <v>106</v>
      </c>
      <c r="BG76" s="293">
        <v>1500</v>
      </c>
      <c r="BH76" s="291" t="s">
        <v>419</v>
      </c>
      <c r="BI76" s="293">
        <v>300</v>
      </c>
      <c r="BJ76" s="291" t="s">
        <v>419</v>
      </c>
      <c r="BK76" s="293">
        <v>200</v>
      </c>
      <c r="BL76" s="291" t="s">
        <v>106</v>
      </c>
      <c r="BM76" s="293">
        <v>1500</v>
      </c>
      <c r="BN76" s="291" t="s">
        <v>422</v>
      </c>
      <c r="BO76" s="293">
        <v>150</v>
      </c>
      <c r="BP76" s="291" t="s">
        <v>419</v>
      </c>
      <c r="BQ76" s="293">
        <v>100</v>
      </c>
      <c r="BR76" s="291" t="s">
        <v>106</v>
      </c>
      <c r="BS76" s="293">
        <v>200</v>
      </c>
      <c r="BT76" s="291" t="s">
        <v>106</v>
      </c>
      <c r="BU76" s="293">
        <v>1500</v>
      </c>
      <c r="BV76" s="291" t="s">
        <v>106</v>
      </c>
      <c r="BW76" s="293">
        <v>4000</v>
      </c>
      <c r="BX76" s="291" t="s">
        <v>106</v>
      </c>
      <c r="BY76" s="293">
        <v>500</v>
      </c>
      <c r="BZ76" s="291" t="s">
        <v>106</v>
      </c>
      <c r="CA76" s="293">
        <v>1200</v>
      </c>
      <c r="CB76" s="291" t="s">
        <v>1180</v>
      </c>
      <c r="CC76" s="291">
        <v>89528714</v>
      </c>
      <c r="CD76" s="291" t="s">
        <v>1181</v>
      </c>
      <c r="CE76" s="291"/>
      <c r="CF76" s="291">
        <v>74</v>
      </c>
    </row>
    <row r="77" spans="1:84" ht="14.4" x14ac:dyDescent="0.25">
      <c r="A77" s="291" t="s">
        <v>1182</v>
      </c>
      <c r="B77" s="291" t="s">
        <v>1183</v>
      </c>
      <c r="C77" s="291" t="s">
        <v>1184</v>
      </c>
      <c r="D77" s="291" t="s">
        <v>1111</v>
      </c>
      <c r="E77" s="294">
        <v>351885067941244</v>
      </c>
      <c r="F77" s="291" t="s">
        <v>1112</v>
      </c>
      <c r="G77" s="291"/>
      <c r="H77" s="291" t="s">
        <v>1111</v>
      </c>
      <c r="I77" s="291" t="s">
        <v>261</v>
      </c>
      <c r="J77" s="291" t="s">
        <v>189</v>
      </c>
      <c r="K77" s="291" t="s">
        <v>189</v>
      </c>
      <c r="L77" s="291" t="s">
        <v>189</v>
      </c>
      <c r="M77" s="291" t="s">
        <v>767</v>
      </c>
      <c r="N77" s="293">
        <v>1</v>
      </c>
      <c r="O77" s="293">
        <v>1</v>
      </c>
      <c r="P77" s="293">
        <v>1</v>
      </c>
      <c r="Q77" s="293">
        <v>1</v>
      </c>
      <c r="R77" s="293">
        <v>1</v>
      </c>
      <c r="S77" s="293">
        <v>1</v>
      </c>
      <c r="T77" s="293">
        <v>1</v>
      </c>
      <c r="U77" s="293">
        <v>1</v>
      </c>
      <c r="V77" s="293">
        <v>1</v>
      </c>
      <c r="W77" s="293">
        <v>1</v>
      </c>
      <c r="X77" s="293">
        <v>1</v>
      </c>
      <c r="Y77" s="293">
        <v>1</v>
      </c>
      <c r="Z77" s="293">
        <v>1</v>
      </c>
      <c r="AA77" s="293">
        <v>1</v>
      </c>
      <c r="AB77" s="293">
        <v>1</v>
      </c>
      <c r="AC77" s="293">
        <v>1</v>
      </c>
      <c r="AD77" s="293">
        <v>1</v>
      </c>
      <c r="AE77" s="293">
        <v>1</v>
      </c>
      <c r="AF77" s="293">
        <v>1</v>
      </c>
      <c r="AG77" s="293">
        <v>1</v>
      </c>
      <c r="AH77" s="293">
        <v>1</v>
      </c>
      <c r="AI77" s="293">
        <v>1</v>
      </c>
      <c r="AJ77" s="291" t="s">
        <v>106</v>
      </c>
      <c r="AK77" s="293">
        <v>1500</v>
      </c>
      <c r="AL77" s="291" t="s">
        <v>106</v>
      </c>
      <c r="AM77" s="293">
        <v>2000</v>
      </c>
      <c r="AN77" s="291" t="s">
        <v>106</v>
      </c>
      <c r="AO77" s="293">
        <v>2500</v>
      </c>
      <c r="AP77" s="291" t="s">
        <v>106</v>
      </c>
      <c r="AQ77" s="293">
        <v>3000</v>
      </c>
      <c r="AR77" s="291" t="s">
        <v>106</v>
      </c>
      <c r="AS77" s="293">
        <v>2000</v>
      </c>
      <c r="AT77" s="291" t="s">
        <v>106</v>
      </c>
      <c r="AU77" s="293">
        <v>10000</v>
      </c>
      <c r="AV77" s="291" t="s">
        <v>106</v>
      </c>
      <c r="AW77" s="293">
        <v>3000</v>
      </c>
      <c r="AX77" s="291" t="s">
        <v>106</v>
      </c>
      <c r="AY77" s="293">
        <v>3500</v>
      </c>
      <c r="AZ77" s="291" t="s">
        <v>419</v>
      </c>
      <c r="BA77" s="293">
        <v>140</v>
      </c>
      <c r="BB77" s="291" t="s">
        <v>419</v>
      </c>
      <c r="BC77" s="293">
        <v>125</v>
      </c>
      <c r="BD77" s="291" t="s">
        <v>422</v>
      </c>
      <c r="BE77" s="293">
        <v>500</v>
      </c>
      <c r="BF77" s="291" t="s">
        <v>106</v>
      </c>
      <c r="BG77" s="293">
        <v>1500</v>
      </c>
      <c r="BH77" s="291" t="s">
        <v>419</v>
      </c>
      <c r="BI77" s="293">
        <v>375</v>
      </c>
      <c r="BJ77" s="291" t="s">
        <v>419</v>
      </c>
      <c r="BK77" s="293">
        <v>131.25</v>
      </c>
      <c r="BL77" s="291" t="s">
        <v>106</v>
      </c>
      <c r="BM77" s="293">
        <v>1500</v>
      </c>
      <c r="BN77" s="291" t="s">
        <v>419</v>
      </c>
      <c r="BO77" s="293">
        <v>200</v>
      </c>
      <c r="BP77" s="291" t="s">
        <v>419</v>
      </c>
      <c r="BQ77" s="293">
        <v>75</v>
      </c>
      <c r="BR77" s="291" t="s">
        <v>106</v>
      </c>
      <c r="BS77" s="293">
        <v>250</v>
      </c>
      <c r="BT77" s="291" t="s">
        <v>106</v>
      </c>
      <c r="BU77" s="293">
        <v>1500</v>
      </c>
      <c r="BV77" s="291" t="s">
        <v>106</v>
      </c>
      <c r="BW77" s="293">
        <v>2000</v>
      </c>
      <c r="BX77" s="291" t="s">
        <v>106</v>
      </c>
      <c r="BY77" s="293">
        <v>100</v>
      </c>
      <c r="BZ77" s="291" t="s">
        <v>106</v>
      </c>
      <c r="CA77" s="293">
        <v>1200</v>
      </c>
      <c r="CB77" s="291" t="s">
        <v>1185</v>
      </c>
      <c r="CC77" s="291">
        <v>89528744</v>
      </c>
      <c r="CD77" s="291" t="s">
        <v>1186</v>
      </c>
      <c r="CE77" s="291"/>
      <c r="CF77" s="291">
        <v>75</v>
      </c>
    </row>
    <row r="78" spans="1:84" ht="14.4" x14ac:dyDescent="0.25">
      <c r="A78" s="291" t="s">
        <v>1187</v>
      </c>
      <c r="B78" s="291" t="s">
        <v>1188</v>
      </c>
      <c r="C78" s="291" t="s">
        <v>1189</v>
      </c>
      <c r="D78" s="291" t="s">
        <v>1111</v>
      </c>
      <c r="E78" s="294" t="s">
        <v>762</v>
      </c>
      <c r="F78" s="291" t="s">
        <v>241</v>
      </c>
      <c r="G78" s="291"/>
      <c r="H78" s="291" t="s">
        <v>1111</v>
      </c>
      <c r="I78" s="291" t="s">
        <v>266</v>
      </c>
      <c r="J78" s="291" t="s">
        <v>321</v>
      </c>
      <c r="K78" s="291" t="s">
        <v>321</v>
      </c>
      <c r="L78" s="291" t="s">
        <v>321</v>
      </c>
      <c r="M78" s="291" t="s">
        <v>764</v>
      </c>
      <c r="N78" s="293">
        <v>1</v>
      </c>
      <c r="O78" s="293">
        <v>1</v>
      </c>
      <c r="P78" s="293">
        <v>1</v>
      </c>
      <c r="Q78" s="293">
        <v>1</v>
      </c>
      <c r="R78" s="293">
        <v>1</v>
      </c>
      <c r="S78" s="293">
        <v>1</v>
      </c>
      <c r="T78" s="293">
        <v>1</v>
      </c>
      <c r="U78" s="293">
        <v>1</v>
      </c>
      <c r="V78" s="293">
        <v>0</v>
      </c>
      <c r="W78" s="293">
        <v>0</v>
      </c>
      <c r="X78" s="293">
        <v>1</v>
      </c>
      <c r="Y78" s="293">
        <v>0</v>
      </c>
      <c r="Z78" s="293">
        <v>0</v>
      </c>
      <c r="AA78" s="293">
        <v>1</v>
      </c>
      <c r="AB78" s="293">
        <v>1</v>
      </c>
      <c r="AC78" s="293">
        <v>0</v>
      </c>
      <c r="AD78" s="293">
        <v>1</v>
      </c>
      <c r="AE78" s="293">
        <v>1</v>
      </c>
      <c r="AF78" s="293">
        <v>1</v>
      </c>
      <c r="AG78" s="293">
        <v>1</v>
      </c>
      <c r="AH78" s="293">
        <v>0</v>
      </c>
      <c r="AI78" s="293">
        <v>0</v>
      </c>
      <c r="AJ78" s="291" t="s">
        <v>106</v>
      </c>
      <c r="AK78" s="293">
        <v>1000</v>
      </c>
      <c r="AL78" s="291" t="s">
        <v>224</v>
      </c>
      <c r="AM78" s="293">
        <v>1600</v>
      </c>
      <c r="AN78" s="291" t="s">
        <v>106</v>
      </c>
      <c r="AO78" s="293">
        <v>5000</v>
      </c>
      <c r="AP78" s="291" t="s">
        <v>106</v>
      </c>
      <c r="AQ78" s="293">
        <v>5500</v>
      </c>
      <c r="AR78" s="291" t="s">
        <v>106</v>
      </c>
      <c r="AS78" s="293">
        <v>3000</v>
      </c>
      <c r="AT78" s="291" t="s">
        <v>106</v>
      </c>
      <c r="AU78" s="293">
        <v>8000</v>
      </c>
      <c r="AV78" s="291" t="s">
        <v>106</v>
      </c>
      <c r="AW78" s="293">
        <v>7000</v>
      </c>
      <c r="AX78" s="291"/>
      <c r="AY78" s="293"/>
      <c r="AZ78" s="291"/>
      <c r="BA78" s="291"/>
      <c r="BB78" s="291"/>
      <c r="BC78" s="291"/>
      <c r="BD78" s="291" t="s">
        <v>420</v>
      </c>
      <c r="BE78" s="293">
        <v>500</v>
      </c>
      <c r="BF78" s="291"/>
      <c r="BG78" s="291"/>
      <c r="BH78" s="291"/>
      <c r="BI78" s="291"/>
      <c r="BJ78" s="291"/>
      <c r="BK78" s="291"/>
      <c r="BL78" s="291" t="s">
        <v>106</v>
      </c>
      <c r="BM78" s="293">
        <v>1250</v>
      </c>
      <c r="BN78" s="291" t="s">
        <v>420</v>
      </c>
      <c r="BO78" s="293">
        <v>250</v>
      </c>
      <c r="BP78" s="291" t="s">
        <v>420</v>
      </c>
      <c r="BQ78" s="293">
        <v>150</v>
      </c>
      <c r="BR78" s="291" t="s">
        <v>106</v>
      </c>
      <c r="BS78" s="293">
        <v>200</v>
      </c>
      <c r="BT78" s="291" t="s">
        <v>106</v>
      </c>
      <c r="BU78" s="293">
        <v>3500</v>
      </c>
      <c r="BV78" s="291" t="s">
        <v>106</v>
      </c>
      <c r="BW78" s="293">
        <v>3500</v>
      </c>
      <c r="BX78" s="291"/>
      <c r="BY78" s="291"/>
      <c r="BZ78" s="291"/>
      <c r="CA78" s="291"/>
      <c r="CB78" s="291" t="s">
        <v>1190</v>
      </c>
      <c r="CC78" s="291">
        <v>89538992</v>
      </c>
      <c r="CD78" s="291" t="s">
        <v>1191</v>
      </c>
      <c r="CE78" s="291"/>
      <c r="CF78" s="291">
        <v>76</v>
      </c>
    </row>
    <row r="79" spans="1:84" ht="14.4" x14ac:dyDescent="0.25">
      <c r="A79" s="291" t="s">
        <v>1192</v>
      </c>
      <c r="B79" s="291" t="s">
        <v>1193</v>
      </c>
      <c r="C79" s="291" t="s">
        <v>1194</v>
      </c>
      <c r="D79" s="291" t="s">
        <v>1111</v>
      </c>
      <c r="E79" s="294" t="s">
        <v>762</v>
      </c>
      <c r="F79" s="291" t="s">
        <v>241</v>
      </c>
      <c r="G79" s="291"/>
      <c r="H79" s="291" t="s">
        <v>1111</v>
      </c>
      <c r="I79" s="291" t="s">
        <v>266</v>
      </c>
      <c r="J79" s="291" t="s">
        <v>321</v>
      </c>
      <c r="K79" s="291" t="s">
        <v>321</v>
      </c>
      <c r="L79" s="291" t="s">
        <v>321</v>
      </c>
      <c r="M79" s="291" t="s">
        <v>764</v>
      </c>
      <c r="N79" s="293">
        <v>1</v>
      </c>
      <c r="O79" s="293">
        <v>1</v>
      </c>
      <c r="P79" s="293">
        <v>1</v>
      </c>
      <c r="Q79" s="293">
        <v>1</v>
      </c>
      <c r="R79" s="293">
        <v>1</v>
      </c>
      <c r="S79" s="293">
        <v>1</v>
      </c>
      <c r="T79" s="293">
        <v>1</v>
      </c>
      <c r="U79" s="293">
        <v>1</v>
      </c>
      <c r="V79" s="293">
        <v>0</v>
      </c>
      <c r="W79" s="293">
        <v>0</v>
      </c>
      <c r="X79" s="293">
        <v>1</v>
      </c>
      <c r="Y79" s="293">
        <v>0</v>
      </c>
      <c r="Z79" s="293">
        <v>0</v>
      </c>
      <c r="AA79" s="293">
        <v>1</v>
      </c>
      <c r="AB79" s="293">
        <v>1</v>
      </c>
      <c r="AC79" s="293">
        <v>0</v>
      </c>
      <c r="AD79" s="293">
        <v>1</v>
      </c>
      <c r="AE79" s="293">
        <v>1</v>
      </c>
      <c r="AF79" s="293">
        <v>1</v>
      </c>
      <c r="AG79" s="293">
        <v>1</v>
      </c>
      <c r="AH79" s="293">
        <v>0</v>
      </c>
      <c r="AI79" s="293">
        <v>0</v>
      </c>
      <c r="AJ79" s="291" t="s">
        <v>106</v>
      </c>
      <c r="AK79" s="293">
        <v>1000</v>
      </c>
      <c r="AL79" s="291" t="s">
        <v>224</v>
      </c>
      <c r="AM79" s="293">
        <v>2000</v>
      </c>
      <c r="AN79" s="291" t="s">
        <v>106</v>
      </c>
      <c r="AO79" s="293">
        <v>2500</v>
      </c>
      <c r="AP79" s="291" t="s">
        <v>106</v>
      </c>
      <c r="AQ79" s="293">
        <v>4000</v>
      </c>
      <c r="AR79" s="291" t="s">
        <v>106</v>
      </c>
      <c r="AS79" s="293">
        <v>2500</v>
      </c>
      <c r="AT79" s="291" t="s">
        <v>106</v>
      </c>
      <c r="AU79" s="293">
        <v>15000</v>
      </c>
      <c r="AV79" s="291" t="s">
        <v>106</v>
      </c>
      <c r="AW79" s="293">
        <v>2500</v>
      </c>
      <c r="AX79" s="291" t="s">
        <v>106</v>
      </c>
      <c r="AY79" s="293">
        <v>4000</v>
      </c>
      <c r="AZ79" s="291"/>
      <c r="BA79" s="291"/>
      <c r="BB79" s="291"/>
      <c r="BC79" s="291"/>
      <c r="BD79" s="291" t="s">
        <v>420</v>
      </c>
      <c r="BE79" s="293">
        <v>250</v>
      </c>
      <c r="BF79" s="291"/>
      <c r="BG79" s="291"/>
      <c r="BH79" s="291"/>
      <c r="BI79" s="291"/>
      <c r="BJ79" s="291"/>
      <c r="BK79" s="291"/>
      <c r="BL79" s="291" t="s">
        <v>106</v>
      </c>
      <c r="BM79" s="293">
        <v>1500</v>
      </c>
      <c r="BN79" s="291" t="s">
        <v>420</v>
      </c>
      <c r="BO79" s="293">
        <v>250</v>
      </c>
      <c r="BP79" s="291" t="s">
        <v>420</v>
      </c>
      <c r="BQ79" s="293">
        <v>75</v>
      </c>
      <c r="BR79" s="291" t="s">
        <v>106</v>
      </c>
      <c r="BS79" s="293">
        <v>200</v>
      </c>
      <c r="BT79" s="291" t="s">
        <v>106</v>
      </c>
      <c r="BU79" s="293">
        <v>1500</v>
      </c>
      <c r="BV79" s="291" t="s">
        <v>106</v>
      </c>
      <c r="BW79" s="293">
        <v>3000</v>
      </c>
      <c r="BX79" s="291"/>
      <c r="BY79" s="291"/>
      <c r="BZ79" s="291"/>
      <c r="CA79" s="291"/>
      <c r="CB79" s="291" t="s">
        <v>1195</v>
      </c>
      <c r="CC79" s="291">
        <v>89539048</v>
      </c>
      <c r="CD79" s="291" t="s">
        <v>1196</v>
      </c>
      <c r="CE79" s="291"/>
      <c r="CF79" s="291">
        <v>77</v>
      </c>
    </row>
    <row r="80" spans="1:84" ht="14.4" x14ac:dyDescent="0.25">
      <c r="A80" s="291" t="s">
        <v>1197</v>
      </c>
      <c r="B80" s="291" t="s">
        <v>1198</v>
      </c>
      <c r="C80" s="291" t="s">
        <v>1199</v>
      </c>
      <c r="D80" s="291" t="s">
        <v>1111</v>
      </c>
      <c r="E80" s="294" t="s">
        <v>762</v>
      </c>
      <c r="F80" s="291" t="s">
        <v>241</v>
      </c>
      <c r="G80" s="291"/>
      <c r="H80" s="291" t="s">
        <v>1111</v>
      </c>
      <c r="I80" s="291" t="s">
        <v>266</v>
      </c>
      <c r="J80" s="291" t="s">
        <v>321</v>
      </c>
      <c r="K80" s="291" t="s">
        <v>321</v>
      </c>
      <c r="L80" s="291" t="s">
        <v>321</v>
      </c>
      <c r="M80" s="291" t="s">
        <v>764</v>
      </c>
      <c r="N80" s="293">
        <v>1</v>
      </c>
      <c r="O80" s="293">
        <v>1</v>
      </c>
      <c r="P80" s="293">
        <v>1</v>
      </c>
      <c r="Q80" s="293">
        <v>1</v>
      </c>
      <c r="R80" s="293">
        <v>1</v>
      </c>
      <c r="S80" s="293">
        <v>1</v>
      </c>
      <c r="T80" s="293">
        <v>1</v>
      </c>
      <c r="U80" s="293">
        <v>1</v>
      </c>
      <c r="V80" s="293">
        <v>0</v>
      </c>
      <c r="W80" s="293">
        <v>0</v>
      </c>
      <c r="X80" s="293">
        <v>1</v>
      </c>
      <c r="Y80" s="293">
        <v>0</v>
      </c>
      <c r="Z80" s="293">
        <v>0</v>
      </c>
      <c r="AA80" s="293">
        <v>1</v>
      </c>
      <c r="AB80" s="293">
        <v>1</v>
      </c>
      <c r="AC80" s="293">
        <v>0</v>
      </c>
      <c r="AD80" s="293">
        <v>1</v>
      </c>
      <c r="AE80" s="293">
        <v>1</v>
      </c>
      <c r="AF80" s="293">
        <v>1</v>
      </c>
      <c r="AG80" s="293">
        <v>1</v>
      </c>
      <c r="AH80" s="293">
        <v>0</v>
      </c>
      <c r="AI80" s="293">
        <v>0</v>
      </c>
      <c r="AJ80" s="291" t="s">
        <v>106</v>
      </c>
      <c r="AK80" s="293">
        <v>1000</v>
      </c>
      <c r="AL80" s="291" t="s">
        <v>224</v>
      </c>
      <c r="AM80" s="293">
        <v>2000</v>
      </c>
      <c r="AN80" s="291" t="s">
        <v>106</v>
      </c>
      <c r="AO80" s="293">
        <v>2500</v>
      </c>
      <c r="AP80" s="291" t="s">
        <v>106</v>
      </c>
      <c r="AQ80" s="293">
        <v>3500</v>
      </c>
      <c r="AR80" s="291" t="s">
        <v>106</v>
      </c>
      <c r="AS80" s="293">
        <v>3000</v>
      </c>
      <c r="AT80" s="291" t="s">
        <v>106</v>
      </c>
      <c r="AU80" s="293">
        <v>10000</v>
      </c>
      <c r="AV80" s="291" t="s">
        <v>106</v>
      </c>
      <c r="AW80" s="293">
        <v>3500</v>
      </c>
      <c r="AX80" s="291" t="s">
        <v>106</v>
      </c>
      <c r="AY80" s="293">
        <v>6000</v>
      </c>
      <c r="AZ80" s="291"/>
      <c r="BA80" s="291"/>
      <c r="BB80" s="291"/>
      <c r="BC80" s="291"/>
      <c r="BD80" s="291" t="s">
        <v>420</v>
      </c>
      <c r="BE80" s="293">
        <v>250</v>
      </c>
      <c r="BF80" s="291"/>
      <c r="BG80" s="291"/>
      <c r="BH80" s="291"/>
      <c r="BI80" s="291"/>
      <c r="BJ80" s="291"/>
      <c r="BK80" s="291"/>
      <c r="BL80" s="291" t="s">
        <v>106</v>
      </c>
      <c r="BM80" s="293">
        <v>1500</v>
      </c>
      <c r="BN80" s="291" t="s">
        <v>420</v>
      </c>
      <c r="BO80" s="293">
        <v>250</v>
      </c>
      <c r="BP80" s="291" t="s">
        <v>420</v>
      </c>
      <c r="BQ80" s="293">
        <v>90</v>
      </c>
      <c r="BR80" s="291" t="s">
        <v>106</v>
      </c>
      <c r="BS80" s="293">
        <v>200</v>
      </c>
      <c r="BT80" s="291" t="s">
        <v>106</v>
      </c>
      <c r="BU80" s="293">
        <v>1750</v>
      </c>
      <c r="BV80" s="291" t="s">
        <v>106</v>
      </c>
      <c r="BW80" s="293">
        <v>2500</v>
      </c>
      <c r="BX80" s="291"/>
      <c r="BY80" s="291"/>
      <c r="BZ80" s="291"/>
      <c r="CA80" s="291"/>
      <c r="CB80" s="291" t="s">
        <v>1200</v>
      </c>
      <c r="CC80" s="291">
        <v>89539083</v>
      </c>
      <c r="CD80" s="291" t="s">
        <v>1201</v>
      </c>
      <c r="CE80" s="291"/>
      <c r="CF80" s="291">
        <v>78</v>
      </c>
    </row>
    <row r="81" spans="1:84" ht="14.4" x14ac:dyDescent="0.25">
      <c r="A81" s="291" t="s">
        <v>1202</v>
      </c>
      <c r="B81" s="291" t="s">
        <v>1203</v>
      </c>
      <c r="C81" s="291" t="s">
        <v>1204</v>
      </c>
      <c r="D81" s="291" t="s">
        <v>1111</v>
      </c>
      <c r="E81" s="294" t="s">
        <v>762</v>
      </c>
      <c r="F81" s="291" t="s">
        <v>241</v>
      </c>
      <c r="G81" s="291"/>
      <c r="H81" s="291" t="s">
        <v>1111</v>
      </c>
      <c r="I81" s="291" t="s">
        <v>266</v>
      </c>
      <c r="J81" s="291" t="s">
        <v>321</v>
      </c>
      <c r="K81" s="291" t="s">
        <v>321</v>
      </c>
      <c r="L81" s="291" t="s">
        <v>321</v>
      </c>
      <c r="M81" s="291" t="s">
        <v>763</v>
      </c>
      <c r="N81" s="293">
        <v>1</v>
      </c>
      <c r="O81" s="293">
        <v>1</v>
      </c>
      <c r="P81" s="293">
        <v>1</v>
      </c>
      <c r="Q81" s="293">
        <v>1</v>
      </c>
      <c r="R81" s="293">
        <v>1</v>
      </c>
      <c r="S81" s="293">
        <v>1</v>
      </c>
      <c r="T81" s="293">
        <v>1</v>
      </c>
      <c r="U81" s="293">
        <v>1</v>
      </c>
      <c r="V81" s="293">
        <v>0</v>
      </c>
      <c r="W81" s="293">
        <v>0</v>
      </c>
      <c r="X81" s="293">
        <v>1</v>
      </c>
      <c r="Y81" s="293">
        <v>0</v>
      </c>
      <c r="Z81" s="293">
        <v>0</v>
      </c>
      <c r="AA81" s="293">
        <v>1</v>
      </c>
      <c r="AB81" s="293">
        <v>1</v>
      </c>
      <c r="AC81" s="293">
        <v>0</v>
      </c>
      <c r="AD81" s="293">
        <v>1</v>
      </c>
      <c r="AE81" s="293">
        <v>1</v>
      </c>
      <c r="AF81" s="293">
        <v>1</v>
      </c>
      <c r="AG81" s="293">
        <v>1</v>
      </c>
      <c r="AH81" s="293">
        <v>0</v>
      </c>
      <c r="AI81" s="293">
        <v>1</v>
      </c>
      <c r="AJ81" s="291" t="s">
        <v>106</v>
      </c>
      <c r="AK81" s="293">
        <v>1500</v>
      </c>
      <c r="AL81" s="291" t="s">
        <v>224</v>
      </c>
      <c r="AM81" s="293">
        <v>1600</v>
      </c>
      <c r="AN81" s="291" t="s">
        <v>106</v>
      </c>
      <c r="AO81" s="293">
        <v>3000</v>
      </c>
      <c r="AP81" s="291" t="s">
        <v>106</v>
      </c>
      <c r="AQ81" s="293">
        <v>4000</v>
      </c>
      <c r="AR81" s="291" t="s">
        <v>106</v>
      </c>
      <c r="AS81" s="293">
        <v>3000</v>
      </c>
      <c r="AT81" s="291" t="s">
        <v>106</v>
      </c>
      <c r="AU81" s="293">
        <v>10000</v>
      </c>
      <c r="AV81" s="291" t="s">
        <v>106</v>
      </c>
      <c r="AW81" s="293">
        <v>6000</v>
      </c>
      <c r="AX81" s="291" t="s">
        <v>106</v>
      </c>
      <c r="AY81" s="293">
        <v>7000</v>
      </c>
      <c r="AZ81" s="291"/>
      <c r="BA81" s="291"/>
      <c r="BB81" s="291"/>
      <c r="BC81" s="291"/>
      <c r="BD81" s="291" t="s">
        <v>420</v>
      </c>
      <c r="BE81" s="293">
        <v>450</v>
      </c>
      <c r="BF81" s="291"/>
      <c r="BG81" s="291"/>
      <c r="BH81" s="291"/>
      <c r="BI81" s="291"/>
      <c r="BJ81" s="291"/>
      <c r="BK81" s="291"/>
      <c r="BL81" s="291" t="s">
        <v>106</v>
      </c>
      <c r="BM81" s="293">
        <v>2000</v>
      </c>
      <c r="BN81" s="291" t="s">
        <v>420</v>
      </c>
      <c r="BO81" s="293">
        <v>250</v>
      </c>
      <c r="BP81" s="291" t="s">
        <v>420</v>
      </c>
      <c r="BQ81" s="293">
        <v>90</v>
      </c>
      <c r="BR81" s="291" t="s">
        <v>106</v>
      </c>
      <c r="BS81" s="293">
        <v>200</v>
      </c>
      <c r="BT81" s="291" t="s">
        <v>106</v>
      </c>
      <c r="BU81" s="293">
        <v>2500</v>
      </c>
      <c r="BV81" s="291" t="s">
        <v>106</v>
      </c>
      <c r="BW81" s="293">
        <v>3000</v>
      </c>
      <c r="BX81" s="291"/>
      <c r="BY81" s="291"/>
      <c r="BZ81" s="291" t="s">
        <v>106</v>
      </c>
      <c r="CA81" s="293">
        <v>1300</v>
      </c>
      <c r="CB81" s="291" t="s">
        <v>1205</v>
      </c>
      <c r="CC81" s="291">
        <v>89539116</v>
      </c>
      <c r="CD81" s="291" t="s">
        <v>1206</v>
      </c>
      <c r="CE81" s="291"/>
      <c r="CF81" s="291">
        <v>79</v>
      </c>
    </row>
    <row r="82" spans="1:84" ht="14.4" x14ac:dyDescent="0.25">
      <c r="A82" s="291" t="s">
        <v>1207</v>
      </c>
      <c r="B82" s="291" t="s">
        <v>1208</v>
      </c>
      <c r="C82" s="291" t="s">
        <v>1209</v>
      </c>
      <c r="D82" s="291" t="s">
        <v>1111</v>
      </c>
      <c r="E82" s="294" t="s">
        <v>762</v>
      </c>
      <c r="F82" s="291" t="s">
        <v>241</v>
      </c>
      <c r="G82" s="291"/>
      <c r="H82" s="291" t="s">
        <v>1111</v>
      </c>
      <c r="I82" s="291" t="s">
        <v>266</v>
      </c>
      <c r="J82" s="291" t="s">
        <v>321</v>
      </c>
      <c r="K82" s="291" t="s">
        <v>321</v>
      </c>
      <c r="L82" s="291" t="s">
        <v>321</v>
      </c>
      <c r="M82" s="291" t="s">
        <v>763</v>
      </c>
      <c r="N82" s="293">
        <v>1</v>
      </c>
      <c r="O82" s="293">
        <v>1</v>
      </c>
      <c r="P82" s="293">
        <v>1</v>
      </c>
      <c r="Q82" s="293">
        <v>1</v>
      </c>
      <c r="R82" s="293">
        <v>1</v>
      </c>
      <c r="S82" s="293">
        <v>1</v>
      </c>
      <c r="T82" s="293">
        <v>1</v>
      </c>
      <c r="U82" s="293">
        <v>1</v>
      </c>
      <c r="V82" s="293">
        <v>0</v>
      </c>
      <c r="W82" s="293">
        <v>0</v>
      </c>
      <c r="X82" s="293">
        <v>1</v>
      </c>
      <c r="Y82" s="293">
        <v>0</v>
      </c>
      <c r="Z82" s="293">
        <v>0</v>
      </c>
      <c r="AA82" s="293">
        <v>1</v>
      </c>
      <c r="AB82" s="293">
        <v>1</v>
      </c>
      <c r="AC82" s="293">
        <v>0</v>
      </c>
      <c r="AD82" s="293">
        <v>1</v>
      </c>
      <c r="AE82" s="293">
        <v>1</v>
      </c>
      <c r="AF82" s="293">
        <v>1</v>
      </c>
      <c r="AG82" s="293">
        <v>1</v>
      </c>
      <c r="AH82" s="293">
        <v>0</v>
      </c>
      <c r="AI82" s="293">
        <v>1</v>
      </c>
      <c r="AJ82" s="291" t="s">
        <v>106</v>
      </c>
      <c r="AK82" s="293">
        <v>1000</v>
      </c>
      <c r="AL82" s="291" t="s">
        <v>224</v>
      </c>
      <c r="AM82" s="293">
        <v>1600</v>
      </c>
      <c r="AN82" s="291" t="s">
        <v>106</v>
      </c>
      <c r="AO82" s="293">
        <v>2500</v>
      </c>
      <c r="AP82" s="291" t="s">
        <v>106</v>
      </c>
      <c r="AQ82" s="293">
        <v>4000</v>
      </c>
      <c r="AR82" s="291" t="s">
        <v>106</v>
      </c>
      <c r="AS82" s="293">
        <v>3000</v>
      </c>
      <c r="AT82" s="291" t="s">
        <v>106</v>
      </c>
      <c r="AU82" s="293">
        <v>10000</v>
      </c>
      <c r="AV82" s="291" t="s">
        <v>106</v>
      </c>
      <c r="AW82" s="293">
        <v>3500</v>
      </c>
      <c r="AX82" s="291" t="s">
        <v>106</v>
      </c>
      <c r="AY82" s="293">
        <v>5000</v>
      </c>
      <c r="AZ82" s="291"/>
      <c r="BA82" s="291"/>
      <c r="BB82" s="291"/>
      <c r="BC82" s="291"/>
      <c r="BD82" s="291" t="s">
        <v>420</v>
      </c>
      <c r="BE82" s="293">
        <v>500</v>
      </c>
      <c r="BF82" s="291"/>
      <c r="BG82" s="291"/>
      <c r="BH82" s="291"/>
      <c r="BI82" s="291"/>
      <c r="BJ82" s="291"/>
      <c r="BK82" s="291"/>
      <c r="BL82" s="291" t="s">
        <v>106</v>
      </c>
      <c r="BM82" s="293">
        <v>1500</v>
      </c>
      <c r="BN82" s="291" t="s">
        <v>420</v>
      </c>
      <c r="BO82" s="293">
        <v>160</v>
      </c>
      <c r="BP82" s="291" t="s">
        <v>420</v>
      </c>
      <c r="BQ82" s="293">
        <v>75</v>
      </c>
      <c r="BR82" s="291" t="s">
        <v>106</v>
      </c>
      <c r="BS82" s="293">
        <v>200</v>
      </c>
      <c r="BT82" s="291" t="s">
        <v>106</v>
      </c>
      <c r="BU82" s="293">
        <v>1750</v>
      </c>
      <c r="BV82" s="291" t="s">
        <v>224</v>
      </c>
      <c r="BW82" s="295">
        <v>3333.34</v>
      </c>
      <c r="BX82" s="291"/>
      <c r="BY82" s="291"/>
      <c r="BZ82" s="291" t="s">
        <v>106</v>
      </c>
      <c r="CA82" s="293">
        <v>1250</v>
      </c>
      <c r="CB82" s="291" t="s">
        <v>1205</v>
      </c>
      <c r="CC82" s="291">
        <v>89539141</v>
      </c>
      <c r="CD82" s="291" t="s">
        <v>1210</v>
      </c>
      <c r="CE82" s="291"/>
      <c r="CF82" s="291">
        <v>80</v>
      </c>
    </row>
    <row r="83" spans="1:84" ht="14.4" x14ac:dyDescent="0.25">
      <c r="A83" s="291" t="s">
        <v>1211</v>
      </c>
      <c r="B83" s="291" t="s">
        <v>1212</v>
      </c>
      <c r="C83" s="291" t="s">
        <v>1213</v>
      </c>
      <c r="D83" s="291" t="s">
        <v>1111</v>
      </c>
      <c r="E83" s="294" t="s">
        <v>762</v>
      </c>
      <c r="F83" s="291" t="s">
        <v>241</v>
      </c>
      <c r="G83" s="291"/>
      <c r="H83" s="291" t="s">
        <v>1111</v>
      </c>
      <c r="I83" s="291" t="s">
        <v>266</v>
      </c>
      <c r="J83" s="291" t="s">
        <v>321</v>
      </c>
      <c r="K83" s="291" t="s">
        <v>321</v>
      </c>
      <c r="L83" s="291" t="s">
        <v>321</v>
      </c>
      <c r="M83" s="291" t="s">
        <v>765</v>
      </c>
      <c r="N83" s="293">
        <v>0</v>
      </c>
      <c r="O83" s="293">
        <v>0</v>
      </c>
      <c r="P83" s="293">
        <v>0</v>
      </c>
      <c r="Q83" s="293">
        <v>0</v>
      </c>
      <c r="R83" s="293">
        <v>0</v>
      </c>
      <c r="S83" s="293">
        <v>0</v>
      </c>
      <c r="T83" s="293">
        <v>0</v>
      </c>
      <c r="U83" s="293">
        <v>0</v>
      </c>
      <c r="V83" s="293">
        <v>0</v>
      </c>
      <c r="W83" s="293">
        <v>1</v>
      </c>
      <c r="X83" s="293">
        <v>0</v>
      </c>
      <c r="Y83" s="293">
        <v>1</v>
      </c>
      <c r="Z83" s="293">
        <v>1</v>
      </c>
      <c r="AA83" s="293">
        <v>0</v>
      </c>
      <c r="AB83" s="293">
        <v>0</v>
      </c>
      <c r="AC83" s="293">
        <v>0</v>
      </c>
      <c r="AD83" s="293">
        <v>0</v>
      </c>
      <c r="AE83" s="293">
        <v>0</v>
      </c>
      <c r="AF83" s="293">
        <v>0</v>
      </c>
      <c r="AG83" s="293">
        <v>0</v>
      </c>
      <c r="AH83" s="293">
        <v>0</v>
      </c>
      <c r="AI83" s="293">
        <v>0</v>
      </c>
      <c r="AJ83" s="291"/>
      <c r="AK83" s="291"/>
      <c r="AL83" s="291"/>
      <c r="AM83" s="291"/>
      <c r="AN83" s="291"/>
      <c r="AO83" s="291"/>
      <c r="AP83" s="291"/>
      <c r="AQ83" s="291"/>
      <c r="AR83" s="291"/>
      <c r="AS83" s="291"/>
      <c r="AT83" s="291"/>
      <c r="AU83" s="291"/>
      <c r="AV83" s="291"/>
      <c r="AW83" s="291"/>
      <c r="AX83" s="291"/>
      <c r="AY83" s="291"/>
      <c r="AZ83" s="291"/>
      <c r="BA83" s="291"/>
      <c r="BB83" s="291" t="s">
        <v>420</v>
      </c>
      <c r="BC83" s="295">
        <v>66.67</v>
      </c>
      <c r="BD83" s="291"/>
      <c r="BE83" s="291"/>
      <c r="BF83" s="291"/>
      <c r="BG83" s="291"/>
      <c r="BH83" s="291" t="s">
        <v>420</v>
      </c>
      <c r="BI83" s="293">
        <v>200</v>
      </c>
      <c r="BJ83" s="291" t="s">
        <v>420</v>
      </c>
      <c r="BK83" s="295">
        <v>131.25</v>
      </c>
      <c r="BL83" s="291"/>
      <c r="BM83" s="291"/>
      <c r="BN83" s="291"/>
      <c r="BO83" s="291"/>
      <c r="BP83" s="291"/>
      <c r="BQ83" s="291"/>
      <c r="BR83" s="291"/>
      <c r="BS83" s="291"/>
      <c r="BT83" s="291"/>
      <c r="BU83" s="291"/>
      <c r="BV83" s="291"/>
      <c r="BW83" s="291"/>
      <c r="BX83" s="291"/>
      <c r="BY83" s="291"/>
      <c r="BZ83" s="291"/>
      <c r="CA83" s="291"/>
      <c r="CB83" s="291" t="s">
        <v>1214</v>
      </c>
      <c r="CC83" s="291">
        <v>89539159</v>
      </c>
      <c r="CD83" s="291" t="s">
        <v>1215</v>
      </c>
      <c r="CE83" s="291"/>
      <c r="CF83" s="291">
        <v>81</v>
      </c>
    </row>
    <row r="84" spans="1:84" ht="14.4" x14ac:dyDescent="0.25">
      <c r="A84" s="291" t="s">
        <v>1216</v>
      </c>
      <c r="B84" s="291" t="s">
        <v>1217</v>
      </c>
      <c r="C84" s="291" t="s">
        <v>1218</v>
      </c>
      <c r="D84" s="291" t="s">
        <v>1111</v>
      </c>
      <c r="E84" s="294" t="s">
        <v>762</v>
      </c>
      <c r="F84" s="291" t="s">
        <v>241</v>
      </c>
      <c r="G84" s="291"/>
      <c r="H84" s="291" t="s">
        <v>1111</v>
      </c>
      <c r="I84" s="291" t="s">
        <v>266</v>
      </c>
      <c r="J84" s="291" t="s">
        <v>321</v>
      </c>
      <c r="K84" s="291" t="s">
        <v>321</v>
      </c>
      <c r="L84" s="291" t="s">
        <v>321</v>
      </c>
      <c r="M84" s="291" t="s">
        <v>765</v>
      </c>
      <c r="N84" s="293">
        <v>0</v>
      </c>
      <c r="O84" s="293">
        <v>0</v>
      </c>
      <c r="P84" s="293">
        <v>0</v>
      </c>
      <c r="Q84" s="293">
        <v>0</v>
      </c>
      <c r="R84" s="293">
        <v>0</v>
      </c>
      <c r="S84" s="293">
        <v>0</v>
      </c>
      <c r="T84" s="293">
        <v>0</v>
      </c>
      <c r="U84" s="293">
        <v>0</v>
      </c>
      <c r="V84" s="293">
        <v>0</v>
      </c>
      <c r="W84" s="293">
        <v>1</v>
      </c>
      <c r="X84" s="293">
        <v>0</v>
      </c>
      <c r="Y84" s="293">
        <v>1</v>
      </c>
      <c r="Z84" s="293">
        <v>1</v>
      </c>
      <c r="AA84" s="293">
        <v>0</v>
      </c>
      <c r="AB84" s="293">
        <v>0</v>
      </c>
      <c r="AC84" s="293">
        <v>0</v>
      </c>
      <c r="AD84" s="293">
        <v>0</v>
      </c>
      <c r="AE84" s="293">
        <v>0</v>
      </c>
      <c r="AF84" s="293">
        <v>0</v>
      </c>
      <c r="AG84" s="293">
        <v>0</v>
      </c>
      <c r="AH84" s="293">
        <v>0</v>
      </c>
      <c r="AI84" s="293">
        <v>0</v>
      </c>
      <c r="AJ84" s="291"/>
      <c r="AK84" s="291"/>
      <c r="AL84" s="291"/>
      <c r="AM84" s="291"/>
      <c r="AN84" s="291"/>
      <c r="AO84" s="291"/>
      <c r="AP84" s="291"/>
      <c r="AQ84" s="291"/>
      <c r="AR84" s="291"/>
      <c r="AS84" s="291"/>
      <c r="AT84" s="291"/>
      <c r="AU84" s="291"/>
      <c r="AV84" s="291"/>
      <c r="AW84" s="291"/>
      <c r="AX84" s="291"/>
      <c r="AY84" s="291"/>
      <c r="AZ84" s="291"/>
      <c r="BA84" s="291"/>
      <c r="BB84" s="291" t="s">
        <v>420</v>
      </c>
      <c r="BC84" s="295">
        <v>66.67</v>
      </c>
      <c r="BD84" s="291"/>
      <c r="BE84" s="291"/>
      <c r="BF84" s="291"/>
      <c r="BG84" s="291"/>
      <c r="BH84" s="291" t="s">
        <v>420</v>
      </c>
      <c r="BI84" s="293">
        <v>150</v>
      </c>
      <c r="BJ84" s="291" t="s">
        <v>420</v>
      </c>
      <c r="BK84" s="295">
        <v>131.25</v>
      </c>
      <c r="BL84" s="291"/>
      <c r="BM84" s="291"/>
      <c r="BN84" s="291"/>
      <c r="BO84" s="291"/>
      <c r="BP84" s="291"/>
      <c r="BQ84" s="291"/>
      <c r="BR84" s="291"/>
      <c r="BS84" s="291"/>
      <c r="BT84" s="291"/>
      <c r="BU84" s="291"/>
      <c r="BV84" s="291"/>
      <c r="BW84" s="291"/>
      <c r="BX84" s="291"/>
      <c r="BY84" s="291"/>
      <c r="BZ84" s="291"/>
      <c r="CA84" s="291"/>
      <c r="CB84" s="291" t="s">
        <v>1205</v>
      </c>
      <c r="CC84" s="291">
        <v>89539178</v>
      </c>
      <c r="CD84" s="291" t="s">
        <v>1219</v>
      </c>
      <c r="CE84" s="291"/>
      <c r="CF84" s="291">
        <v>82</v>
      </c>
    </row>
    <row r="85" spans="1:84" ht="14.4" x14ac:dyDescent="0.25">
      <c r="A85" s="291" t="s">
        <v>1220</v>
      </c>
      <c r="B85" s="291" t="s">
        <v>1221</v>
      </c>
      <c r="C85" s="291" t="s">
        <v>1222</v>
      </c>
      <c r="D85" s="291" t="s">
        <v>1111</v>
      </c>
      <c r="E85" s="294" t="s">
        <v>762</v>
      </c>
      <c r="F85" s="291" t="s">
        <v>241</v>
      </c>
      <c r="G85" s="291"/>
      <c r="H85" s="291" t="s">
        <v>1111</v>
      </c>
      <c r="I85" s="291" t="s">
        <v>266</v>
      </c>
      <c r="J85" s="291" t="s">
        <v>321</v>
      </c>
      <c r="K85" s="291" t="s">
        <v>321</v>
      </c>
      <c r="L85" s="291" t="s">
        <v>321</v>
      </c>
      <c r="M85" s="291" t="s">
        <v>765</v>
      </c>
      <c r="N85" s="293">
        <v>0</v>
      </c>
      <c r="O85" s="293">
        <v>0</v>
      </c>
      <c r="P85" s="293">
        <v>0</v>
      </c>
      <c r="Q85" s="293">
        <v>0</v>
      </c>
      <c r="R85" s="293">
        <v>0</v>
      </c>
      <c r="S85" s="293">
        <v>0</v>
      </c>
      <c r="T85" s="293">
        <v>0</v>
      </c>
      <c r="U85" s="293">
        <v>0</v>
      </c>
      <c r="V85" s="293">
        <v>0</v>
      </c>
      <c r="W85" s="293">
        <v>1</v>
      </c>
      <c r="X85" s="293">
        <v>0</v>
      </c>
      <c r="Y85" s="293">
        <v>1</v>
      </c>
      <c r="Z85" s="293">
        <v>1</v>
      </c>
      <c r="AA85" s="293">
        <v>0</v>
      </c>
      <c r="AB85" s="293">
        <v>0</v>
      </c>
      <c r="AC85" s="293">
        <v>0</v>
      </c>
      <c r="AD85" s="293">
        <v>0</v>
      </c>
      <c r="AE85" s="293">
        <v>0</v>
      </c>
      <c r="AF85" s="293">
        <v>0</v>
      </c>
      <c r="AG85" s="293">
        <v>0</v>
      </c>
      <c r="AH85" s="293">
        <v>0</v>
      </c>
      <c r="AI85" s="293">
        <v>0</v>
      </c>
      <c r="AJ85" s="291"/>
      <c r="AK85" s="291"/>
      <c r="AL85" s="291"/>
      <c r="AM85" s="291"/>
      <c r="AN85" s="291"/>
      <c r="AO85" s="291"/>
      <c r="AP85" s="291"/>
      <c r="AQ85" s="291"/>
      <c r="AR85" s="291"/>
      <c r="AS85" s="291"/>
      <c r="AT85" s="291"/>
      <c r="AU85" s="291"/>
      <c r="AV85" s="291"/>
      <c r="AW85" s="291"/>
      <c r="AX85" s="291"/>
      <c r="AY85" s="291"/>
      <c r="AZ85" s="291"/>
      <c r="BA85" s="291"/>
      <c r="BB85" s="291" t="s">
        <v>420</v>
      </c>
      <c r="BC85" s="295">
        <v>66.67</v>
      </c>
      <c r="BD85" s="291"/>
      <c r="BE85" s="291"/>
      <c r="BF85" s="291"/>
      <c r="BG85" s="291"/>
      <c r="BH85" s="291" t="s">
        <v>420</v>
      </c>
      <c r="BI85" s="293">
        <v>150</v>
      </c>
      <c r="BJ85" s="291" t="s">
        <v>420</v>
      </c>
      <c r="BK85" s="295">
        <v>131.25</v>
      </c>
      <c r="BL85" s="291"/>
      <c r="BM85" s="291"/>
      <c r="BN85" s="291"/>
      <c r="BO85" s="291"/>
      <c r="BP85" s="291"/>
      <c r="BQ85" s="291"/>
      <c r="BR85" s="291"/>
      <c r="BS85" s="291"/>
      <c r="BT85" s="291"/>
      <c r="BU85" s="291"/>
      <c r="BV85" s="291"/>
      <c r="BW85" s="291"/>
      <c r="BX85" s="291"/>
      <c r="BY85" s="291"/>
      <c r="BZ85" s="291"/>
      <c r="CA85" s="291"/>
      <c r="CB85" s="291" t="s">
        <v>766</v>
      </c>
      <c r="CC85" s="291">
        <v>89539200</v>
      </c>
      <c r="CD85" s="291" t="s">
        <v>1223</v>
      </c>
      <c r="CE85" s="291"/>
      <c r="CF85" s="291">
        <v>83</v>
      </c>
    </row>
    <row r="86" spans="1:84" ht="14.4" x14ac:dyDescent="0.25">
      <c r="A86" s="291" t="s">
        <v>1224</v>
      </c>
      <c r="B86" s="291" t="s">
        <v>1225</v>
      </c>
      <c r="C86" s="291" t="s">
        <v>1226</v>
      </c>
      <c r="D86" s="291" t="s">
        <v>1111</v>
      </c>
      <c r="E86" s="294" t="s">
        <v>762</v>
      </c>
      <c r="F86" s="291" t="s">
        <v>241</v>
      </c>
      <c r="G86" s="291"/>
      <c r="H86" s="291" t="s">
        <v>1111</v>
      </c>
      <c r="I86" s="291" t="s">
        <v>266</v>
      </c>
      <c r="J86" s="291" t="s">
        <v>321</v>
      </c>
      <c r="K86" s="291" t="s">
        <v>321</v>
      </c>
      <c r="L86" s="291" t="s">
        <v>321</v>
      </c>
      <c r="M86" s="291" t="s">
        <v>112</v>
      </c>
      <c r="N86" s="293">
        <v>0</v>
      </c>
      <c r="O86" s="293">
        <v>0</v>
      </c>
      <c r="P86" s="293">
        <v>0</v>
      </c>
      <c r="Q86" s="293">
        <v>0</v>
      </c>
      <c r="R86" s="293">
        <v>0</v>
      </c>
      <c r="S86" s="293">
        <v>0</v>
      </c>
      <c r="T86" s="293">
        <v>0</v>
      </c>
      <c r="U86" s="293">
        <v>0</v>
      </c>
      <c r="V86" s="293">
        <v>0</v>
      </c>
      <c r="W86" s="293">
        <v>0</v>
      </c>
      <c r="X86" s="293">
        <v>0</v>
      </c>
      <c r="Y86" s="293">
        <v>0</v>
      </c>
      <c r="Z86" s="293">
        <v>0</v>
      </c>
      <c r="AA86" s="293">
        <v>0</v>
      </c>
      <c r="AB86" s="293">
        <v>0</v>
      </c>
      <c r="AC86" s="293">
        <v>0</v>
      </c>
      <c r="AD86" s="293">
        <v>0</v>
      </c>
      <c r="AE86" s="293">
        <v>0</v>
      </c>
      <c r="AF86" s="293">
        <v>0</v>
      </c>
      <c r="AG86" s="293">
        <v>0</v>
      </c>
      <c r="AH86" s="293">
        <v>0</v>
      </c>
      <c r="AI86" s="293">
        <v>1</v>
      </c>
      <c r="AJ86" s="291"/>
      <c r="AK86" s="291"/>
      <c r="AL86" s="291"/>
      <c r="AM86" s="291"/>
      <c r="AN86" s="291"/>
      <c r="AO86" s="291"/>
      <c r="AP86" s="291"/>
      <c r="AQ86" s="291"/>
      <c r="AR86" s="291"/>
      <c r="AS86" s="291"/>
      <c r="AT86" s="291"/>
      <c r="AU86" s="291"/>
      <c r="AV86" s="291"/>
      <c r="AW86" s="291"/>
      <c r="AX86" s="291"/>
      <c r="AY86" s="291"/>
      <c r="AZ86" s="291"/>
      <c r="BA86" s="291"/>
      <c r="BB86" s="291"/>
      <c r="BC86" s="291"/>
      <c r="BD86" s="291"/>
      <c r="BE86" s="291"/>
      <c r="BF86" s="291"/>
      <c r="BG86" s="291"/>
      <c r="BH86" s="291"/>
      <c r="BI86" s="291"/>
      <c r="BJ86" s="291"/>
      <c r="BK86" s="295"/>
      <c r="BL86" s="291"/>
      <c r="BM86" s="291"/>
      <c r="BN86" s="291"/>
      <c r="BO86" s="291"/>
      <c r="BP86" s="291"/>
      <c r="BQ86" s="291"/>
      <c r="BR86" s="291"/>
      <c r="BS86" s="291"/>
      <c r="BT86" s="291"/>
      <c r="BU86" s="291"/>
      <c r="BV86" s="291"/>
      <c r="BW86" s="291"/>
      <c r="BX86" s="291"/>
      <c r="BY86" s="291"/>
      <c r="BZ86" s="291" t="s">
        <v>106</v>
      </c>
      <c r="CA86" s="293">
        <v>1250</v>
      </c>
      <c r="CB86" s="291" t="s">
        <v>116</v>
      </c>
      <c r="CC86" s="291">
        <v>89539223</v>
      </c>
      <c r="CD86" s="291" t="s">
        <v>1227</v>
      </c>
      <c r="CE86" s="291"/>
      <c r="CF86" s="291">
        <v>84</v>
      </c>
    </row>
    <row r="87" spans="1:84" ht="14.4" x14ac:dyDescent="0.25">
      <c r="A87" s="291" t="s">
        <v>1228</v>
      </c>
      <c r="B87" s="291" t="s">
        <v>1229</v>
      </c>
      <c r="C87" s="291" t="s">
        <v>1230</v>
      </c>
      <c r="D87" s="291" t="s">
        <v>1111</v>
      </c>
      <c r="E87" s="294" t="s">
        <v>762</v>
      </c>
      <c r="F87" s="291" t="s">
        <v>241</v>
      </c>
      <c r="G87" s="291"/>
      <c r="H87" s="291" t="s">
        <v>1111</v>
      </c>
      <c r="I87" s="291" t="s">
        <v>266</v>
      </c>
      <c r="J87" s="291" t="s">
        <v>321</v>
      </c>
      <c r="K87" s="291" t="s">
        <v>321</v>
      </c>
      <c r="L87" s="291" t="s">
        <v>321</v>
      </c>
      <c r="M87" s="291" t="s">
        <v>112</v>
      </c>
      <c r="N87" s="293">
        <v>0</v>
      </c>
      <c r="O87" s="293">
        <v>0</v>
      </c>
      <c r="P87" s="293">
        <v>0</v>
      </c>
      <c r="Q87" s="293">
        <v>0</v>
      </c>
      <c r="R87" s="293">
        <v>0</v>
      </c>
      <c r="S87" s="293">
        <v>0</v>
      </c>
      <c r="T87" s="293">
        <v>0</v>
      </c>
      <c r="U87" s="293">
        <v>0</v>
      </c>
      <c r="V87" s="293">
        <v>0</v>
      </c>
      <c r="W87" s="293">
        <v>0</v>
      </c>
      <c r="X87" s="293">
        <v>0</v>
      </c>
      <c r="Y87" s="293">
        <v>0</v>
      </c>
      <c r="Z87" s="293">
        <v>0</v>
      </c>
      <c r="AA87" s="293">
        <v>0</v>
      </c>
      <c r="AB87" s="293">
        <v>0</v>
      </c>
      <c r="AC87" s="293">
        <v>0</v>
      </c>
      <c r="AD87" s="293">
        <v>0</v>
      </c>
      <c r="AE87" s="293">
        <v>0</v>
      </c>
      <c r="AF87" s="293">
        <v>0</v>
      </c>
      <c r="AG87" s="293">
        <v>0</v>
      </c>
      <c r="AH87" s="293">
        <v>0</v>
      </c>
      <c r="AI87" s="293">
        <v>1</v>
      </c>
      <c r="AJ87" s="291"/>
      <c r="AK87" s="291"/>
      <c r="AL87" s="291"/>
      <c r="AM87" s="291"/>
      <c r="AN87" s="291"/>
      <c r="AO87" s="291"/>
      <c r="AP87" s="291"/>
      <c r="AQ87" s="291"/>
      <c r="AR87" s="291"/>
      <c r="AS87" s="291"/>
      <c r="AT87" s="291"/>
      <c r="AU87" s="291"/>
      <c r="AV87" s="291"/>
      <c r="AW87" s="291"/>
      <c r="AX87" s="291"/>
      <c r="AY87" s="291"/>
      <c r="AZ87" s="291"/>
      <c r="BA87" s="291"/>
      <c r="BB87" s="291"/>
      <c r="BC87" s="291"/>
      <c r="BD87" s="291"/>
      <c r="BE87" s="291"/>
      <c r="BF87" s="291"/>
      <c r="BG87" s="291"/>
      <c r="BH87" s="291"/>
      <c r="BI87" s="291"/>
      <c r="BJ87" s="291"/>
      <c r="BK87" s="295"/>
      <c r="BL87" s="291"/>
      <c r="BM87" s="291"/>
      <c r="BN87" s="291"/>
      <c r="BO87" s="291"/>
      <c r="BP87" s="291"/>
      <c r="BQ87" s="291"/>
      <c r="BR87" s="291"/>
      <c r="BS87" s="291"/>
      <c r="BT87" s="291"/>
      <c r="BU87" s="291"/>
      <c r="BV87" s="291"/>
      <c r="BW87" s="291"/>
      <c r="BX87" s="291"/>
      <c r="BY87" s="291"/>
      <c r="BZ87" s="291" t="s">
        <v>106</v>
      </c>
      <c r="CA87" s="293">
        <v>1250</v>
      </c>
      <c r="CB87" s="291" t="s">
        <v>116</v>
      </c>
      <c r="CC87" s="291">
        <v>89539260</v>
      </c>
      <c r="CD87" s="291" t="s">
        <v>1231</v>
      </c>
      <c r="CE87" s="291"/>
      <c r="CF87" s="291">
        <v>85</v>
      </c>
    </row>
    <row r="88" spans="1:84" ht="14.4" x14ac:dyDescent="0.25">
      <c r="A88" s="291" t="s">
        <v>1232</v>
      </c>
      <c r="B88" s="291" t="s">
        <v>1233</v>
      </c>
      <c r="C88" s="291" t="s">
        <v>1234</v>
      </c>
      <c r="D88" s="291" t="s">
        <v>1111</v>
      </c>
      <c r="E88" s="294" t="s">
        <v>762</v>
      </c>
      <c r="F88" s="291" t="s">
        <v>241</v>
      </c>
      <c r="G88" s="291"/>
      <c r="H88" s="291" t="s">
        <v>1111</v>
      </c>
      <c r="I88" s="291" t="s">
        <v>266</v>
      </c>
      <c r="J88" s="291" t="s">
        <v>321</v>
      </c>
      <c r="K88" s="291" t="s">
        <v>321</v>
      </c>
      <c r="L88" s="291" t="s">
        <v>321</v>
      </c>
      <c r="M88" s="291" t="s">
        <v>112</v>
      </c>
      <c r="N88" s="293">
        <v>0</v>
      </c>
      <c r="O88" s="293">
        <v>0</v>
      </c>
      <c r="P88" s="293">
        <v>0</v>
      </c>
      <c r="Q88" s="293">
        <v>0</v>
      </c>
      <c r="R88" s="293">
        <v>0</v>
      </c>
      <c r="S88" s="293">
        <v>0</v>
      </c>
      <c r="T88" s="293">
        <v>0</v>
      </c>
      <c r="U88" s="293">
        <v>0</v>
      </c>
      <c r="V88" s="293">
        <v>0</v>
      </c>
      <c r="W88" s="293">
        <v>0</v>
      </c>
      <c r="X88" s="293">
        <v>0</v>
      </c>
      <c r="Y88" s="293">
        <v>0</v>
      </c>
      <c r="Z88" s="293">
        <v>0</v>
      </c>
      <c r="AA88" s="293">
        <v>0</v>
      </c>
      <c r="AB88" s="293">
        <v>0</v>
      </c>
      <c r="AC88" s="293">
        <v>0</v>
      </c>
      <c r="AD88" s="293">
        <v>0</v>
      </c>
      <c r="AE88" s="293">
        <v>0</v>
      </c>
      <c r="AF88" s="293">
        <v>0</v>
      </c>
      <c r="AG88" s="293">
        <v>0</v>
      </c>
      <c r="AH88" s="293">
        <v>0</v>
      </c>
      <c r="AI88" s="293">
        <v>1</v>
      </c>
      <c r="AJ88" s="291"/>
      <c r="AK88" s="291"/>
      <c r="AL88" s="291"/>
      <c r="AM88" s="291"/>
      <c r="AN88" s="291"/>
      <c r="AO88" s="291"/>
      <c r="AP88" s="291"/>
      <c r="AQ88" s="291"/>
      <c r="AR88" s="291"/>
      <c r="AS88" s="291"/>
      <c r="AT88" s="291"/>
      <c r="AU88" s="291"/>
      <c r="AV88" s="291"/>
      <c r="AW88" s="291"/>
      <c r="AX88" s="291"/>
      <c r="AY88" s="291"/>
      <c r="AZ88" s="291"/>
      <c r="BA88" s="291"/>
      <c r="BB88" s="291"/>
      <c r="BC88" s="291"/>
      <c r="BD88" s="291"/>
      <c r="BE88" s="291"/>
      <c r="BF88" s="291"/>
      <c r="BG88" s="291"/>
      <c r="BH88" s="291"/>
      <c r="BI88" s="291"/>
      <c r="BJ88" s="291"/>
      <c r="BK88" s="295"/>
      <c r="BL88" s="291"/>
      <c r="BM88" s="291"/>
      <c r="BN88" s="291"/>
      <c r="BO88" s="291"/>
      <c r="BP88" s="291"/>
      <c r="BQ88" s="291"/>
      <c r="BR88" s="291"/>
      <c r="BS88" s="291"/>
      <c r="BT88" s="291"/>
      <c r="BU88" s="291"/>
      <c r="BV88" s="291"/>
      <c r="BW88" s="291"/>
      <c r="BX88" s="291"/>
      <c r="BY88" s="291"/>
      <c r="BZ88" s="291" t="s">
        <v>106</v>
      </c>
      <c r="CA88" s="293">
        <v>1250</v>
      </c>
      <c r="CB88" s="291" t="s">
        <v>759</v>
      </c>
      <c r="CC88" s="291">
        <v>89539277</v>
      </c>
      <c r="CD88" s="291" t="s">
        <v>1235</v>
      </c>
      <c r="CE88" s="291"/>
      <c r="CF88" s="291">
        <v>86</v>
      </c>
    </row>
    <row r="89" spans="1:84" ht="14.4" x14ac:dyDescent="0.25">
      <c r="A89" s="291" t="s">
        <v>1236</v>
      </c>
      <c r="B89" s="291" t="s">
        <v>1237</v>
      </c>
      <c r="C89" s="291" t="s">
        <v>1238</v>
      </c>
      <c r="D89" s="291" t="s">
        <v>1111</v>
      </c>
      <c r="E89" s="294" t="s">
        <v>762</v>
      </c>
      <c r="F89" s="291" t="s">
        <v>241</v>
      </c>
      <c r="G89" s="291"/>
      <c r="H89" s="291" t="s">
        <v>1111</v>
      </c>
      <c r="I89" s="291" t="s">
        <v>266</v>
      </c>
      <c r="J89" s="291" t="s">
        <v>321</v>
      </c>
      <c r="K89" s="291" t="s">
        <v>321</v>
      </c>
      <c r="L89" s="291" t="s">
        <v>321</v>
      </c>
      <c r="M89" s="291" t="s">
        <v>111</v>
      </c>
      <c r="N89" s="293">
        <v>0</v>
      </c>
      <c r="O89" s="293">
        <v>0</v>
      </c>
      <c r="P89" s="293">
        <v>0</v>
      </c>
      <c r="Q89" s="293">
        <v>0</v>
      </c>
      <c r="R89" s="293">
        <v>0</v>
      </c>
      <c r="S89" s="293">
        <v>0</v>
      </c>
      <c r="T89" s="293">
        <v>0</v>
      </c>
      <c r="U89" s="293">
        <v>0</v>
      </c>
      <c r="V89" s="293">
        <v>0</v>
      </c>
      <c r="W89" s="293">
        <v>0</v>
      </c>
      <c r="X89" s="293">
        <v>0</v>
      </c>
      <c r="Y89" s="293">
        <v>0</v>
      </c>
      <c r="Z89" s="293">
        <v>0</v>
      </c>
      <c r="AA89" s="293">
        <v>0</v>
      </c>
      <c r="AB89" s="293">
        <v>0</v>
      </c>
      <c r="AC89" s="293">
        <v>1</v>
      </c>
      <c r="AD89" s="293">
        <v>0</v>
      </c>
      <c r="AE89" s="293">
        <v>0</v>
      </c>
      <c r="AF89" s="293">
        <v>0</v>
      </c>
      <c r="AG89" s="293">
        <v>0</v>
      </c>
      <c r="AH89" s="293">
        <v>0</v>
      </c>
      <c r="AI89" s="293">
        <v>0</v>
      </c>
      <c r="AJ89" s="291"/>
      <c r="AK89" s="291"/>
      <c r="AL89" s="291"/>
      <c r="AM89" s="291"/>
      <c r="AN89" s="291"/>
      <c r="AO89" s="291"/>
      <c r="AP89" s="291"/>
      <c r="AQ89" s="291"/>
      <c r="AR89" s="291"/>
      <c r="AS89" s="291"/>
      <c r="AT89" s="291"/>
      <c r="AU89" s="291"/>
      <c r="AV89" s="291"/>
      <c r="AW89" s="291"/>
      <c r="AX89" s="291"/>
      <c r="AY89" s="291"/>
      <c r="AZ89" s="291"/>
      <c r="BA89" s="291"/>
      <c r="BB89" s="291"/>
      <c r="BC89" s="291"/>
      <c r="BD89" s="291"/>
      <c r="BE89" s="291"/>
      <c r="BF89" s="291" t="s">
        <v>106</v>
      </c>
      <c r="BG89" s="293">
        <v>2000</v>
      </c>
      <c r="BH89" s="291"/>
      <c r="BI89" s="291"/>
      <c r="BJ89" s="291"/>
      <c r="BK89" s="295"/>
      <c r="BL89" s="291"/>
      <c r="BM89" s="291"/>
      <c r="BN89" s="291"/>
      <c r="BO89" s="291"/>
      <c r="BP89" s="291"/>
      <c r="BQ89" s="291"/>
      <c r="BR89" s="291"/>
      <c r="BS89" s="291"/>
      <c r="BT89" s="291"/>
      <c r="BU89" s="291"/>
      <c r="BV89" s="291"/>
      <c r="BW89" s="291"/>
      <c r="BX89" s="291"/>
      <c r="BY89" s="291"/>
      <c r="BZ89" s="291"/>
      <c r="CA89" s="291"/>
      <c r="CB89" s="291" t="s">
        <v>116</v>
      </c>
      <c r="CC89" s="291">
        <v>89539300</v>
      </c>
      <c r="CD89" s="291" t="s">
        <v>1239</v>
      </c>
      <c r="CE89" s="291"/>
      <c r="CF89" s="291">
        <v>87</v>
      </c>
    </row>
    <row r="90" spans="1:84" ht="14.4" x14ac:dyDescent="0.25">
      <c r="A90" s="291" t="s">
        <v>1240</v>
      </c>
      <c r="B90" s="291" t="s">
        <v>1241</v>
      </c>
      <c r="C90" s="291" t="s">
        <v>1242</v>
      </c>
      <c r="D90" s="291" t="s">
        <v>1111</v>
      </c>
      <c r="E90" s="294" t="s">
        <v>762</v>
      </c>
      <c r="F90" s="291" t="s">
        <v>241</v>
      </c>
      <c r="G90" s="291"/>
      <c r="H90" s="291" t="s">
        <v>1111</v>
      </c>
      <c r="I90" s="291" t="s">
        <v>266</v>
      </c>
      <c r="J90" s="291" t="s">
        <v>321</v>
      </c>
      <c r="K90" s="291" t="s">
        <v>321</v>
      </c>
      <c r="L90" s="291" t="s">
        <v>321</v>
      </c>
      <c r="M90" s="291" t="s">
        <v>765</v>
      </c>
      <c r="N90" s="293">
        <v>0</v>
      </c>
      <c r="O90" s="293">
        <v>0</v>
      </c>
      <c r="P90" s="293">
        <v>0</v>
      </c>
      <c r="Q90" s="293">
        <v>0</v>
      </c>
      <c r="R90" s="293">
        <v>0</v>
      </c>
      <c r="S90" s="293">
        <v>0</v>
      </c>
      <c r="T90" s="293">
        <v>0</v>
      </c>
      <c r="U90" s="293">
        <v>0</v>
      </c>
      <c r="V90" s="293">
        <v>0</v>
      </c>
      <c r="W90" s="293">
        <v>1</v>
      </c>
      <c r="X90" s="293">
        <v>0</v>
      </c>
      <c r="Y90" s="293">
        <v>1</v>
      </c>
      <c r="Z90" s="293">
        <v>1</v>
      </c>
      <c r="AA90" s="293">
        <v>0</v>
      </c>
      <c r="AB90" s="293">
        <v>0</v>
      </c>
      <c r="AC90" s="293">
        <v>0</v>
      </c>
      <c r="AD90" s="293">
        <v>0</v>
      </c>
      <c r="AE90" s="293">
        <v>0</v>
      </c>
      <c r="AF90" s="293">
        <v>0</v>
      </c>
      <c r="AG90" s="293">
        <v>0</v>
      </c>
      <c r="AH90" s="293">
        <v>0</v>
      </c>
      <c r="AI90" s="293">
        <v>0</v>
      </c>
      <c r="AJ90" s="291"/>
      <c r="AK90" s="291"/>
      <c r="AL90" s="291"/>
      <c r="AM90" s="291"/>
      <c r="AN90" s="291"/>
      <c r="AO90" s="291"/>
      <c r="AP90" s="291"/>
      <c r="AQ90" s="291"/>
      <c r="AR90" s="291"/>
      <c r="AS90" s="291"/>
      <c r="AT90" s="291"/>
      <c r="AU90" s="291"/>
      <c r="AV90" s="291"/>
      <c r="AW90" s="291"/>
      <c r="AX90" s="291"/>
      <c r="AY90" s="291"/>
      <c r="AZ90" s="291"/>
      <c r="BA90" s="291"/>
      <c r="BB90" s="291" t="s">
        <v>420</v>
      </c>
      <c r="BC90" s="295">
        <v>66.67</v>
      </c>
      <c r="BD90" s="291"/>
      <c r="BE90" s="291"/>
      <c r="BF90" s="291"/>
      <c r="BG90" s="291"/>
      <c r="BH90" s="291" t="s">
        <v>420</v>
      </c>
      <c r="BI90" s="293">
        <v>100</v>
      </c>
      <c r="BJ90" s="291" t="s">
        <v>420</v>
      </c>
      <c r="BK90" s="295">
        <v>131.25</v>
      </c>
      <c r="BL90" s="291"/>
      <c r="BM90" s="291"/>
      <c r="BN90" s="291"/>
      <c r="BO90" s="291"/>
      <c r="BP90" s="291"/>
      <c r="BQ90" s="291"/>
      <c r="BR90" s="291"/>
      <c r="BS90" s="291"/>
      <c r="BT90" s="291"/>
      <c r="BU90" s="291"/>
      <c r="BV90" s="291"/>
      <c r="BW90" s="291"/>
      <c r="BX90" s="291"/>
      <c r="BY90" s="291"/>
      <c r="BZ90" s="291"/>
      <c r="CA90" s="291"/>
      <c r="CB90" s="291" t="s">
        <v>766</v>
      </c>
      <c r="CC90" s="291">
        <v>89539327</v>
      </c>
      <c r="CD90" s="291" t="s">
        <v>1243</v>
      </c>
      <c r="CE90" s="291"/>
      <c r="CF90" s="291">
        <v>88</v>
      </c>
    </row>
    <row r="91" spans="1:84" ht="14.4" x14ac:dyDescent="0.25">
      <c r="A91" s="291" t="s">
        <v>1244</v>
      </c>
      <c r="B91" s="291" t="s">
        <v>1245</v>
      </c>
      <c r="C91" s="291" t="s">
        <v>1246</v>
      </c>
      <c r="D91" s="291" t="s">
        <v>1111</v>
      </c>
      <c r="E91" s="294" t="s">
        <v>762</v>
      </c>
      <c r="F91" s="291" t="s">
        <v>241</v>
      </c>
      <c r="G91" s="291"/>
      <c r="H91" s="291" t="s">
        <v>1111</v>
      </c>
      <c r="I91" s="291" t="s">
        <v>266</v>
      </c>
      <c r="J91" s="291" t="s">
        <v>321</v>
      </c>
      <c r="K91" s="291" t="s">
        <v>321</v>
      </c>
      <c r="L91" s="291" t="s">
        <v>321</v>
      </c>
      <c r="M91" s="291" t="s">
        <v>110</v>
      </c>
      <c r="N91" s="293">
        <v>0</v>
      </c>
      <c r="O91" s="293">
        <v>0</v>
      </c>
      <c r="P91" s="293">
        <v>0</v>
      </c>
      <c r="Q91" s="293">
        <v>0</v>
      </c>
      <c r="R91" s="293">
        <v>0</v>
      </c>
      <c r="S91" s="293">
        <v>0</v>
      </c>
      <c r="T91" s="293">
        <v>0</v>
      </c>
      <c r="U91" s="293">
        <v>0</v>
      </c>
      <c r="V91" s="293">
        <v>0</v>
      </c>
      <c r="W91" s="293">
        <v>0</v>
      </c>
      <c r="X91" s="293">
        <v>0</v>
      </c>
      <c r="Y91" s="293">
        <v>0</v>
      </c>
      <c r="Z91" s="293">
        <v>0</v>
      </c>
      <c r="AA91" s="293">
        <v>0</v>
      </c>
      <c r="AB91" s="293">
        <v>0</v>
      </c>
      <c r="AC91" s="293">
        <v>0</v>
      </c>
      <c r="AD91" s="293">
        <v>0</v>
      </c>
      <c r="AE91" s="293">
        <v>0</v>
      </c>
      <c r="AF91" s="293">
        <v>0</v>
      </c>
      <c r="AG91" s="293">
        <v>0</v>
      </c>
      <c r="AH91" s="293">
        <v>1</v>
      </c>
      <c r="AI91" s="293">
        <v>0</v>
      </c>
      <c r="AJ91" s="291"/>
      <c r="AK91" s="291"/>
      <c r="AL91" s="291"/>
      <c r="AM91" s="291"/>
      <c r="AN91" s="291"/>
      <c r="AO91" s="291"/>
      <c r="AP91" s="291"/>
      <c r="AQ91" s="291"/>
      <c r="AR91" s="291"/>
      <c r="AS91" s="291"/>
      <c r="AT91" s="291"/>
      <c r="AU91" s="291"/>
      <c r="AV91" s="291"/>
      <c r="AW91" s="291"/>
      <c r="AX91" s="291"/>
      <c r="AY91" s="291"/>
      <c r="AZ91" s="291"/>
      <c r="BA91" s="291"/>
      <c r="BB91" s="291"/>
      <c r="BC91" s="291"/>
      <c r="BD91" s="291"/>
      <c r="BE91" s="291"/>
      <c r="BF91" s="291"/>
      <c r="BG91" s="291"/>
      <c r="BH91" s="291"/>
      <c r="BI91" s="291"/>
      <c r="BJ91" s="291"/>
      <c r="BK91" s="291"/>
      <c r="BL91" s="291"/>
      <c r="BM91" s="291"/>
      <c r="BN91" s="291"/>
      <c r="BO91" s="291"/>
      <c r="BP91" s="291"/>
      <c r="BQ91" s="291"/>
      <c r="BR91" s="291"/>
      <c r="BS91" s="291"/>
      <c r="BT91" s="291"/>
      <c r="BU91" s="291"/>
      <c r="BV91" s="291"/>
      <c r="BW91" s="291"/>
      <c r="BX91" s="291" t="s">
        <v>224</v>
      </c>
      <c r="BY91" s="293">
        <v>50</v>
      </c>
      <c r="BZ91" s="291"/>
      <c r="CA91" s="291"/>
      <c r="CB91" s="291" t="s">
        <v>1247</v>
      </c>
      <c r="CC91" s="291">
        <v>89539359</v>
      </c>
      <c r="CD91" s="291" t="s">
        <v>1248</v>
      </c>
      <c r="CE91" s="291"/>
      <c r="CF91" s="291">
        <v>89</v>
      </c>
    </row>
    <row r="92" spans="1:84" ht="14.4" x14ac:dyDescent="0.25">
      <c r="A92" s="291" t="s">
        <v>1249</v>
      </c>
      <c r="B92" s="291" t="s">
        <v>1250</v>
      </c>
      <c r="C92" s="291" t="s">
        <v>1251</v>
      </c>
      <c r="D92" s="291" t="s">
        <v>1111</v>
      </c>
      <c r="E92" s="294" t="s">
        <v>762</v>
      </c>
      <c r="F92" s="291" t="s">
        <v>241</v>
      </c>
      <c r="G92" s="291"/>
      <c r="H92" s="291" t="s">
        <v>1111</v>
      </c>
      <c r="I92" s="291" t="s">
        <v>266</v>
      </c>
      <c r="J92" s="291" t="s">
        <v>321</v>
      </c>
      <c r="K92" s="291" t="s">
        <v>321</v>
      </c>
      <c r="L92" s="291" t="s">
        <v>321</v>
      </c>
      <c r="M92" s="291" t="s">
        <v>110</v>
      </c>
      <c r="N92" s="293">
        <v>0</v>
      </c>
      <c r="O92" s="293">
        <v>0</v>
      </c>
      <c r="P92" s="293">
        <v>0</v>
      </c>
      <c r="Q92" s="293">
        <v>0</v>
      </c>
      <c r="R92" s="293">
        <v>0</v>
      </c>
      <c r="S92" s="293">
        <v>0</v>
      </c>
      <c r="T92" s="293">
        <v>0</v>
      </c>
      <c r="U92" s="293">
        <v>0</v>
      </c>
      <c r="V92" s="293">
        <v>0</v>
      </c>
      <c r="W92" s="293">
        <v>0</v>
      </c>
      <c r="X92" s="293">
        <v>0</v>
      </c>
      <c r="Y92" s="293">
        <v>0</v>
      </c>
      <c r="Z92" s="293">
        <v>0</v>
      </c>
      <c r="AA92" s="293">
        <v>0</v>
      </c>
      <c r="AB92" s="293">
        <v>0</v>
      </c>
      <c r="AC92" s="293">
        <v>0</v>
      </c>
      <c r="AD92" s="293">
        <v>0</v>
      </c>
      <c r="AE92" s="293">
        <v>0</v>
      </c>
      <c r="AF92" s="293">
        <v>0</v>
      </c>
      <c r="AG92" s="293">
        <v>0</v>
      </c>
      <c r="AH92" s="293">
        <v>1</v>
      </c>
      <c r="AI92" s="293">
        <v>0</v>
      </c>
      <c r="AJ92" s="291"/>
      <c r="AK92" s="291"/>
      <c r="AL92" s="291"/>
      <c r="AM92" s="291"/>
      <c r="AN92" s="291"/>
      <c r="AO92" s="291"/>
      <c r="AP92" s="291"/>
      <c r="AQ92" s="291"/>
      <c r="AR92" s="291"/>
      <c r="AS92" s="291"/>
      <c r="AT92" s="291"/>
      <c r="AU92" s="291"/>
      <c r="AV92" s="291"/>
      <c r="AW92" s="291"/>
      <c r="AX92" s="291"/>
      <c r="AY92" s="291"/>
      <c r="AZ92" s="291"/>
      <c r="BA92" s="291"/>
      <c r="BB92" s="291"/>
      <c r="BC92" s="291"/>
      <c r="BD92" s="291"/>
      <c r="BE92" s="291"/>
      <c r="BF92" s="291"/>
      <c r="BG92" s="291"/>
      <c r="BH92" s="291"/>
      <c r="BI92" s="291"/>
      <c r="BJ92" s="291"/>
      <c r="BK92" s="291"/>
      <c r="BL92" s="291"/>
      <c r="BM92" s="291"/>
      <c r="BN92" s="291"/>
      <c r="BO92" s="291"/>
      <c r="BP92" s="291"/>
      <c r="BQ92" s="291"/>
      <c r="BR92" s="291"/>
      <c r="BS92" s="291"/>
      <c r="BT92" s="291"/>
      <c r="BU92" s="291"/>
      <c r="BV92" s="291"/>
      <c r="BW92" s="291"/>
      <c r="BX92" s="291" t="s">
        <v>224</v>
      </c>
      <c r="BY92" s="293">
        <v>50</v>
      </c>
      <c r="BZ92" s="291"/>
      <c r="CA92" s="291"/>
      <c r="CB92" s="291" t="s">
        <v>766</v>
      </c>
      <c r="CC92" s="291">
        <v>89539386</v>
      </c>
      <c r="CD92" s="291" t="s">
        <v>1252</v>
      </c>
      <c r="CE92" s="291"/>
      <c r="CF92" s="291">
        <v>90</v>
      </c>
    </row>
    <row r="93" spans="1:84" ht="14.4" x14ac:dyDescent="0.25">
      <c r="A93" s="291" t="s">
        <v>1253</v>
      </c>
      <c r="B93" s="291" t="s">
        <v>1254</v>
      </c>
      <c r="C93" s="291" t="s">
        <v>1255</v>
      </c>
      <c r="D93" s="291" t="s">
        <v>1111</v>
      </c>
      <c r="E93" s="294" t="s">
        <v>762</v>
      </c>
      <c r="F93" s="291" t="s">
        <v>241</v>
      </c>
      <c r="G93" s="291"/>
      <c r="H93" s="291" t="s">
        <v>1111</v>
      </c>
      <c r="I93" s="291" t="s">
        <v>266</v>
      </c>
      <c r="J93" s="291" t="s">
        <v>321</v>
      </c>
      <c r="K93" s="291" t="s">
        <v>321</v>
      </c>
      <c r="L93" s="291" t="s">
        <v>321</v>
      </c>
      <c r="M93" s="291" t="s">
        <v>110</v>
      </c>
      <c r="N93" s="293">
        <v>0</v>
      </c>
      <c r="O93" s="293">
        <v>0</v>
      </c>
      <c r="P93" s="293">
        <v>0</v>
      </c>
      <c r="Q93" s="293">
        <v>0</v>
      </c>
      <c r="R93" s="293">
        <v>0</v>
      </c>
      <c r="S93" s="293">
        <v>0</v>
      </c>
      <c r="T93" s="293">
        <v>0</v>
      </c>
      <c r="U93" s="293">
        <v>0</v>
      </c>
      <c r="V93" s="293">
        <v>0</v>
      </c>
      <c r="W93" s="293">
        <v>0</v>
      </c>
      <c r="X93" s="293">
        <v>0</v>
      </c>
      <c r="Y93" s="293">
        <v>0</v>
      </c>
      <c r="Z93" s="293">
        <v>0</v>
      </c>
      <c r="AA93" s="293">
        <v>0</v>
      </c>
      <c r="AB93" s="293">
        <v>0</v>
      </c>
      <c r="AC93" s="293">
        <v>0</v>
      </c>
      <c r="AD93" s="293">
        <v>0</v>
      </c>
      <c r="AE93" s="293">
        <v>0</v>
      </c>
      <c r="AF93" s="293">
        <v>0</v>
      </c>
      <c r="AG93" s="293">
        <v>0</v>
      </c>
      <c r="AH93" s="293">
        <v>1</v>
      </c>
      <c r="AI93" s="293">
        <v>0</v>
      </c>
      <c r="AJ93" s="291"/>
      <c r="AK93" s="291"/>
      <c r="AL93" s="291"/>
      <c r="AM93" s="291"/>
      <c r="AN93" s="291"/>
      <c r="AO93" s="291"/>
      <c r="AP93" s="291"/>
      <c r="AQ93" s="291"/>
      <c r="AR93" s="291"/>
      <c r="AS93" s="291"/>
      <c r="AT93" s="291"/>
      <c r="AU93" s="291"/>
      <c r="AV93" s="291"/>
      <c r="AW93" s="291"/>
      <c r="AX93" s="291"/>
      <c r="AY93" s="291"/>
      <c r="AZ93" s="291"/>
      <c r="BA93" s="291"/>
      <c r="BB93" s="291"/>
      <c r="BC93" s="291"/>
      <c r="BD93" s="291"/>
      <c r="BE93" s="291"/>
      <c r="BF93" s="291"/>
      <c r="BG93" s="291"/>
      <c r="BH93" s="291"/>
      <c r="BI93" s="291"/>
      <c r="BJ93" s="291"/>
      <c r="BK93" s="291"/>
      <c r="BL93" s="291"/>
      <c r="BM93" s="291"/>
      <c r="BN93" s="291"/>
      <c r="BO93" s="291"/>
      <c r="BP93" s="291"/>
      <c r="BQ93" s="291"/>
      <c r="BR93" s="291"/>
      <c r="BS93" s="291"/>
      <c r="BT93" s="291"/>
      <c r="BU93" s="291"/>
      <c r="BV93" s="291"/>
      <c r="BW93" s="291"/>
      <c r="BX93" s="291" t="s">
        <v>224</v>
      </c>
      <c r="BY93" s="293">
        <v>50</v>
      </c>
      <c r="BZ93" s="291"/>
      <c r="CA93" s="291"/>
      <c r="CB93" s="291" t="s">
        <v>766</v>
      </c>
      <c r="CC93" s="291">
        <v>89539402</v>
      </c>
      <c r="CD93" s="291" t="s">
        <v>1256</v>
      </c>
      <c r="CE93" s="291"/>
      <c r="CF93" s="291">
        <v>91</v>
      </c>
    </row>
    <row r="94" spans="1:84" ht="14.4" x14ac:dyDescent="0.25">
      <c r="A94" s="291" t="s">
        <v>1257</v>
      </c>
      <c r="B94" s="291" t="s">
        <v>1258</v>
      </c>
      <c r="C94" s="291" t="s">
        <v>1259</v>
      </c>
      <c r="D94" s="291" t="s">
        <v>1111</v>
      </c>
      <c r="E94" s="294" t="s">
        <v>762</v>
      </c>
      <c r="F94" s="291" t="s">
        <v>241</v>
      </c>
      <c r="G94" s="291"/>
      <c r="H94" s="291" t="s">
        <v>1111</v>
      </c>
      <c r="I94" s="291" t="s">
        <v>266</v>
      </c>
      <c r="J94" s="291" t="s">
        <v>321</v>
      </c>
      <c r="K94" s="291" t="s">
        <v>321</v>
      </c>
      <c r="L94" s="291" t="s">
        <v>321</v>
      </c>
      <c r="M94" s="291" t="s">
        <v>111</v>
      </c>
      <c r="N94" s="293">
        <v>0</v>
      </c>
      <c r="O94" s="293">
        <v>0</v>
      </c>
      <c r="P94" s="293">
        <v>0</v>
      </c>
      <c r="Q94" s="293">
        <v>0</v>
      </c>
      <c r="R94" s="293">
        <v>0</v>
      </c>
      <c r="S94" s="293">
        <v>0</v>
      </c>
      <c r="T94" s="293">
        <v>0</v>
      </c>
      <c r="U94" s="293">
        <v>0</v>
      </c>
      <c r="V94" s="293">
        <v>0</v>
      </c>
      <c r="W94" s="293">
        <v>0</v>
      </c>
      <c r="X94" s="293">
        <v>0</v>
      </c>
      <c r="Y94" s="293">
        <v>0</v>
      </c>
      <c r="Z94" s="293">
        <v>0</v>
      </c>
      <c r="AA94" s="293">
        <v>0</v>
      </c>
      <c r="AB94" s="293">
        <v>0</v>
      </c>
      <c r="AC94" s="293">
        <v>1</v>
      </c>
      <c r="AD94" s="293">
        <v>0</v>
      </c>
      <c r="AE94" s="293">
        <v>0</v>
      </c>
      <c r="AF94" s="293">
        <v>0</v>
      </c>
      <c r="AG94" s="293">
        <v>0</v>
      </c>
      <c r="AH94" s="293">
        <v>0</v>
      </c>
      <c r="AI94" s="293">
        <v>0</v>
      </c>
      <c r="AJ94" s="291"/>
      <c r="AK94" s="291"/>
      <c r="AL94" s="291"/>
      <c r="AM94" s="291"/>
      <c r="AN94" s="291"/>
      <c r="AO94" s="291"/>
      <c r="AP94" s="291"/>
      <c r="AQ94" s="291"/>
      <c r="AR94" s="291"/>
      <c r="AS94" s="291"/>
      <c r="AT94" s="291"/>
      <c r="AU94" s="291"/>
      <c r="AV94" s="291"/>
      <c r="AW94" s="291"/>
      <c r="AX94" s="291"/>
      <c r="AY94" s="291"/>
      <c r="AZ94" s="291"/>
      <c r="BA94" s="291"/>
      <c r="BB94" s="291"/>
      <c r="BC94" s="291"/>
      <c r="BD94" s="291"/>
      <c r="BE94" s="291"/>
      <c r="BF94" s="291" t="s">
        <v>106</v>
      </c>
      <c r="BG94" s="293">
        <v>1500</v>
      </c>
      <c r="BH94" s="291"/>
      <c r="BI94" s="291"/>
      <c r="BJ94" s="291"/>
      <c r="BK94" s="291"/>
      <c r="BL94" s="291"/>
      <c r="BM94" s="291"/>
      <c r="BN94" s="291"/>
      <c r="BO94" s="291"/>
      <c r="BP94" s="291"/>
      <c r="BQ94" s="291"/>
      <c r="BR94" s="291"/>
      <c r="BS94" s="291"/>
      <c r="BT94" s="291"/>
      <c r="BU94" s="291"/>
      <c r="BV94" s="291"/>
      <c r="BW94" s="291"/>
      <c r="BX94" s="291"/>
      <c r="BY94" s="291"/>
      <c r="BZ94" s="291"/>
      <c r="CA94" s="291"/>
      <c r="CB94" s="291" t="s">
        <v>116</v>
      </c>
      <c r="CC94" s="291">
        <v>89539419</v>
      </c>
      <c r="CD94" s="291" t="s">
        <v>1260</v>
      </c>
      <c r="CE94" s="291"/>
      <c r="CF94" s="291">
        <v>92</v>
      </c>
    </row>
    <row r="95" spans="1:84" ht="14.4" x14ac:dyDescent="0.25">
      <c r="A95" s="291" t="s">
        <v>1261</v>
      </c>
      <c r="B95" s="291" t="s">
        <v>1262</v>
      </c>
      <c r="C95" s="291" t="s">
        <v>1263</v>
      </c>
      <c r="D95" s="291" t="s">
        <v>1111</v>
      </c>
      <c r="E95" s="294" t="s">
        <v>762</v>
      </c>
      <c r="F95" s="291" t="s">
        <v>241</v>
      </c>
      <c r="G95" s="291"/>
      <c r="H95" s="291" t="s">
        <v>1111</v>
      </c>
      <c r="I95" s="291" t="s">
        <v>266</v>
      </c>
      <c r="J95" s="291" t="s">
        <v>321</v>
      </c>
      <c r="K95" s="291" t="s">
        <v>321</v>
      </c>
      <c r="L95" s="291" t="s">
        <v>321</v>
      </c>
      <c r="M95" s="291" t="s">
        <v>111</v>
      </c>
      <c r="N95" s="293">
        <v>0</v>
      </c>
      <c r="O95" s="293">
        <v>0</v>
      </c>
      <c r="P95" s="293">
        <v>0</v>
      </c>
      <c r="Q95" s="293">
        <v>0</v>
      </c>
      <c r="R95" s="293">
        <v>0</v>
      </c>
      <c r="S95" s="293">
        <v>0</v>
      </c>
      <c r="T95" s="293">
        <v>0</v>
      </c>
      <c r="U95" s="293">
        <v>0</v>
      </c>
      <c r="V95" s="293">
        <v>0</v>
      </c>
      <c r="W95" s="293">
        <v>0</v>
      </c>
      <c r="X95" s="293">
        <v>0</v>
      </c>
      <c r="Y95" s="293">
        <v>0</v>
      </c>
      <c r="Z95" s="293">
        <v>0</v>
      </c>
      <c r="AA95" s="293">
        <v>0</v>
      </c>
      <c r="AB95" s="293">
        <v>0</v>
      </c>
      <c r="AC95" s="293">
        <v>1</v>
      </c>
      <c r="AD95" s="293">
        <v>0</v>
      </c>
      <c r="AE95" s="293">
        <v>0</v>
      </c>
      <c r="AF95" s="293">
        <v>0</v>
      </c>
      <c r="AG95" s="293">
        <v>0</v>
      </c>
      <c r="AH95" s="293">
        <v>0</v>
      </c>
      <c r="AI95" s="293">
        <v>0</v>
      </c>
      <c r="AJ95" s="291"/>
      <c r="AK95" s="291"/>
      <c r="AL95" s="291"/>
      <c r="AM95" s="291"/>
      <c r="AN95" s="291"/>
      <c r="AO95" s="291"/>
      <c r="AP95" s="291"/>
      <c r="AQ95" s="291"/>
      <c r="AR95" s="291"/>
      <c r="AS95" s="291"/>
      <c r="AT95" s="291"/>
      <c r="AU95" s="291"/>
      <c r="AV95" s="291"/>
      <c r="AW95" s="291"/>
      <c r="AX95" s="291"/>
      <c r="AY95" s="291"/>
      <c r="AZ95" s="291"/>
      <c r="BA95" s="291"/>
      <c r="BB95" s="291"/>
      <c r="BC95" s="291"/>
      <c r="BD95" s="291"/>
      <c r="BE95" s="291"/>
      <c r="BF95" s="291" t="s">
        <v>106</v>
      </c>
      <c r="BG95" s="293">
        <v>1500</v>
      </c>
      <c r="BH95" s="291"/>
      <c r="BI95" s="291"/>
      <c r="BJ95" s="291"/>
      <c r="BK95" s="291"/>
      <c r="BL95" s="291"/>
      <c r="BM95" s="291"/>
      <c r="BN95" s="291"/>
      <c r="BO95" s="291"/>
      <c r="BP95" s="291"/>
      <c r="BQ95" s="291"/>
      <c r="BR95" s="291"/>
      <c r="BS95" s="291"/>
      <c r="BT95" s="291"/>
      <c r="BU95" s="291"/>
      <c r="BV95" s="291"/>
      <c r="BW95" s="291"/>
      <c r="BX95" s="291"/>
      <c r="BY95" s="291"/>
      <c r="BZ95" s="291"/>
      <c r="CA95" s="291"/>
      <c r="CB95" s="291" t="s">
        <v>759</v>
      </c>
      <c r="CC95" s="291">
        <v>89539438</v>
      </c>
      <c r="CD95" s="291" t="s">
        <v>1264</v>
      </c>
      <c r="CE95" s="291"/>
      <c r="CF95" s="291">
        <v>93</v>
      </c>
    </row>
    <row r="96" spans="1:84" ht="14.4" x14ac:dyDescent="0.25">
      <c r="A96" s="291" t="s">
        <v>1265</v>
      </c>
      <c r="B96" s="291" t="s">
        <v>1266</v>
      </c>
      <c r="C96" s="291" t="s">
        <v>1267</v>
      </c>
      <c r="D96" s="291" t="s">
        <v>1111</v>
      </c>
      <c r="E96" s="294" t="s">
        <v>762</v>
      </c>
      <c r="F96" s="291" t="s">
        <v>241</v>
      </c>
      <c r="G96" s="291"/>
      <c r="H96" s="291" t="s">
        <v>1111</v>
      </c>
      <c r="I96" s="291" t="s">
        <v>266</v>
      </c>
      <c r="J96" s="291" t="s">
        <v>321</v>
      </c>
      <c r="K96" s="291" t="s">
        <v>321</v>
      </c>
      <c r="L96" s="291" t="s">
        <v>321</v>
      </c>
      <c r="M96" s="291" t="s">
        <v>111</v>
      </c>
      <c r="N96" s="293">
        <v>0</v>
      </c>
      <c r="O96" s="293">
        <v>0</v>
      </c>
      <c r="P96" s="293">
        <v>0</v>
      </c>
      <c r="Q96" s="293">
        <v>0</v>
      </c>
      <c r="R96" s="293">
        <v>0</v>
      </c>
      <c r="S96" s="293">
        <v>0</v>
      </c>
      <c r="T96" s="293">
        <v>0</v>
      </c>
      <c r="U96" s="293">
        <v>0</v>
      </c>
      <c r="V96" s="293">
        <v>0</v>
      </c>
      <c r="W96" s="293">
        <v>0</v>
      </c>
      <c r="X96" s="293">
        <v>0</v>
      </c>
      <c r="Y96" s="293">
        <v>0</v>
      </c>
      <c r="Z96" s="293">
        <v>0</v>
      </c>
      <c r="AA96" s="293">
        <v>0</v>
      </c>
      <c r="AB96" s="293">
        <v>0</v>
      </c>
      <c r="AC96" s="293">
        <v>1</v>
      </c>
      <c r="AD96" s="293">
        <v>0</v>
      </c>
      <c r="AE96" s="293">
        <v>0</v>
      </c>
      <c r="AF96" s="293">
        <v>0</v>
      </c>
      <c r="AG96" s="293">
        <v>0</v>
      </c>
      <c r="AH96" s="293">
        <v>0</v>
      </c>
      <c r="AI96" s="293">
        <v>0</v>
      </c>
      <c r="AJ96" s="291"/>
      <c r="AK96" s="291"/>
      <c r="AL96" s="291"/>
      <c r="AM96" s="291"/>
      <c r="AN96" s="291"/>
      <c r="AO96" s="291"/>
      <c r="AP96" s="291"/>
      <c r="AQ96" s="291"/>
      <c r="AR96" s="291"/>
      <c r="AS96" s="291"/>
      <c r="AT96" s="291"/>
      <c r="AU96" s="291"/>
      <c r="AV96" s="291"/>
      <c r="AW96" s="291"/>
      <c r="AX96" s="291"/>
      <c r="AY96" s="291"/>
      <c r="AZ96" s="291"/>
      <c r="BA96" s="291"/>
      <c r="BB96" s="291"/>
      <c r="BC96" s="291"/>
      <c r="BD96" s="291"/>
      <c r="BE96" s="291"/>
      <c r="BF96" s="291" t="s">
        <v>106</v>
      </c>
      <c r="BG96" s="293">
        <v>1500</v>
      </c>
      <c r="BH96" s="291"/>
      <c r="BI96" s="291"/>
      <c r="BJ96" s="291"/>
      <c r="BK96" s="291"/>
      <c r="BL96" s="291"/>
      <c r="BM96" s="291"/>
      <c r="BN96" s="291"/>
      <c r="BO96" s="291"/>
      <c r="BP96" s="291"/>
      <c r="BQ96" s="291"/>
      <c r="BR96" s="291"/>
      <c r="BS96" s="291"/>
      <c r="BT96" s="291"/>
      <c r="BU96" s="291"/>
      <c r="BV96" s="291"/>
      <c r="BW96" s="291"/>
      <c r="BX96" s="291"/>
      <c r="BY96" s="291"/>
      <c r="BZ96" s="291"/>
      <c r="CA96" s="291"/>
      <c r="CB96" s="291" t="s">
        <v>759</v>
      </c>
      <c r="CC96" s="291">
        <v>89539476</v>
      </c>
      <c r="CD96" s="291" t="s">
        <v>1268</v>
      </c>
      <c r="CE96" s="291"/>
      <c r="CF96" s="291">
        <v>94</v>
      </c>
    </row>
    <row r="97" spans="1:84" ht="14.4" x14ac:dyDescent="0.25">
      <c r="A97" s="291" t="s">
        <v>1269</v>
      </c>
      <c r="B97" s="291" t="s">
        <v>1270</v>
      </c>
      <c r="C97" s="291" t="s">
        <v>1271</v>
      </c>
      <c r="D97" s="291" t="s">
        <v>1111</v>
      </c>
      <c r="E97" s="294" t="s">
        <v>762</v>
      </c>
      <c r="F97" s="291" t="s">
        <v>241</v>
      </c>
      <c r="G97" s="291"/>
      <c r="H97" s="291" t="s">
        <v>1111</v>
      </c>
      <c r="I97" s="291" t="s">
        <v>266</v>
      </c>
      <c r="J97" s="291" t="s">
        <v>321</v>
      </c>
      <c r="K97" s="291" t="s">
        <v>321</v>
      </c>
      <c r="L97" s="291" t="s">
        <v>321</v>
      </c>
      <c r="M97" s="291" t="s">
        <v>765</v>
      </c>
      <c r="N97" s="293">
        <v>0</v>
      </c>
      <c r="O97" s="293">
        <v>0</v>
      </c>
      <c r="P97" s="293">
        <v>0</v>
      </c>
      <c r="Q97" s="293">
        <v>0</v>
      </c>
      <c r="R97" s="293">
        <v>0</v>
      </c>
      <c r="S97" s="293">
        <v>0</v>
      </c>
      <c r="T97" s="293">
        <v>0</v>
      </c>
      <c r="U97" s="293">
        <v>0</v>
      </c>
      <c r="V97" s="293">
        <v>0</v>
      </c>
      <c r="W97" s="293">
        <v>1</v>
      </c>
      <c r="X97" s="293">
        <v>0</v>
      </c>
      <c r="Y97" s="293">
        <v>1</v>
      </c>
      <c r="Z97" s="293">
        <v>1</v>
      </c>
      <c r="AA97" s="293">
        <v>0</v>
      </c>
      <c r="AB97" s="293">
        <v>0</v>
      </c>
      <c r="AC97" s="293">
        <v>0</v>
      </c>
      <c r="AD97" s="293">
        <v>0</v>
      </c>
      <c r="AE97" s="293">
        <v>0</v>
      </c>
      <c r="AF97" s="293">
        <v>0</v>
      </c>
      <c r="AG97" s="293">
        <v>0</v>
      </c>
      <c r="AH97" s="293">
        <v>0</v>
      </c>
      <c r="AI97" s="293">
        <v>0</v>
      </c>
      <c r="AJ97" s="291"/>
      <c r="AK97" s="291"/>
      <c r="AL97" s="291"/>
      <c r="AM97" s="291"/>
      <c r="AN97" s="291"/>
      <c r="AO97" s="291"/>
      <c r="AP97" s="291"/>
      <c r="AQ97" s="291"/>
      <c r="AR97" s="291"/>
      <c r="AS97" s="291"/>
      <c r="AT97" s="291"/>
      <c r="AU97" s="291"/>
      <c r="AV97" s="291"/>
      <c r="AW97" s="291"/>
      <c r="AX97" s="291"/>
      <c r="AY97" s="291"/>
      <c r="AZ97" s="291"/>
      <c r="BA97" s="291"/>
      <c r="BB97" s="291" t="s">
        <v>420</v>
      </c>
      <c r="BC97" s="295">
        <v>66.67</v>
      </c>
      <c r="BD97" s="291"/>
      <c r="BE97" s="291"/>
      <c r="BF97" s="291"/>
      <c r="BG97" s="291"/>
      <c r="BH97" s="291" t="s">
        <v>420</v>
      </c>
      <c r="BI97" s="293">
        <v>100</v>
      </c>
      <c r="BJ97" s="291" t="s">
        <v>420</v>
      </c>
      <c r="BK97" s="293">
        <v>150</v>
      </c>
      <c r="BL97" s="291"/>
      <c r="BM97" s="291"/>
      <c r="BN97" s="291"/>
      <c r="BO97" s="291"/>
      <c r="BP97" s="291"/>
      <c r="BQ97" s="291"/>
      <c r="BR97" s="291"/>
      <c r="BS97" s="291"/>
      <c r="BT97" s="291"/>
      <c r="BU97" s="291"/>
      <c r="BV97" s="291"/>
      <c r="BW97" s="291"/>
      <c r="BX97" s="291"/>
      <c r="BY97" s="291"/>
      <c r="BZ97" s="291"/>
      <c r="CA97" s="291"/>
      <c r="CB97" s="291" t="s">
        <v>766</v>
      </c>
      <c r="CC97" s="291">
        <v>89539494</v>
      </c>
      <c r="CD97" s="291" t="s">
        <v>1272</v>
      </c>
      <c r="CE97" s="291"/>
      <c r="CF97" s="291">
        <v>95</v>
      </c>
    </row>
    <row r="98" spans="1:84" ht="14.4" x14ac:dyDescent="0.25">
      <c r="A98" s="291" t="s">
        <v>1273</v>
      </c>
      <c r="B98" s="291" t="s">
        <v>1274</v>
      </c>
      <c r="C98" s="291" t="s">
        <v>1275</v>
      </c>
      <c r="D98" s="291" t="s">
        <v>1111</v>
      </c>
      <c r="E98" s="294" t="s">
        <v>762</v>
      </c>
      <c r="F98" s="291" t="s">
        <v>241</v>
      </c>
      <c r="G98" s="291"/>
      <c r="H98" s="291" t="s">
        <v>1111</v>
      </c>
      <c r="I98" s="291" t="s">
        <v>266</v>
      </c>
      <c r="J98" s="291" t="s">
        <v>321</v>
      </c>
      <c r="K98" s="291" t="s">
        <v>321</v>
      </c>
      <c r="L98" s="291" t="s">
        <v>321</v>
      </c>
      <c r="M98" s="291" t="s">
        <v>110</v>
      </c>
      <c r="N98" s="293">
        <v>0</v>
      </c>
      <c r="O98" s="293">
        <v>0</v>
      </c>
      <c r="P98" s="293">
        <v>0</v>
      </c>
      <c r="Q98" s="293">
        <v>0</v>
      </c>
      <c r="R98" s="293">
        <v>0</v>
      </c>
      <c r="S98" s="293">
        <v>0</v>
      </c>
      <c r="T98" s="293">
        <v>0</v>
      </c>
      <c r="U98" s="293">
        <v>0</v>
      </c>
      <c r="V98" s="293">
        <v>0</v>
      </c>
      <c r="W98" s="293">
        <v>0</v>
      </c>
      <c r="X98" s="293">
        <v>0</v>
      </c>
      <c r="Y98" s="293">
        <v>0</v>
      </c>
      <c r="Z98" s="293">
        <v>0</v>
      </c>
      <c r="AA98" s="293">
        <v>0</v>
      </c>
      <c r="AB98" s="293">
        <v>0</v>
      </c>
      <c r="AC98" s="293">
        <v>0</v>
      </c>
      <c r="AD98" s="293">
        <v>0</v>
      </c>
      <c r="AE98" s="293">
        <v>0</v>
      </c>
      <c r="AF98" s="293">
        <v>0</v>
      </c>
      <c r="AG98" s="293">
        <v>0</v>
      </c>
      <c r="AH98" s="293">
        <v>1</v>
      </c>
      <c r="AI98" s="293">
        <v>0</v>
      </c>
      <c r="AJ98" s="291"/>
      <c r="AK98" s="291"/>
      <c r="AL98" s="291"/>
      <c r="AM98" s="291"/>
      <c r="AN98" s="291"/>
      <c r="AO98" s="291"/>
      <c r="AP98" s="291"/>
      <c r="AQ98" s="291"/>
      <c r="AR98" s="291"/>
      <c r="AS98" s="291"/>
      <c r="AT98" s="291"/>
      <c r="AU98" s="291"/>
      <c r="AV98" s="291"/>
      <c r="AW98" s="291"/>
      <c r="AX98" s="291"/>
      <c r="AY98" s="291"/>
      <c r="AZ98" s="291"/>
      <c r="BA98" s="291"/>
      <c r="BB98" s="291"/>
      <c r="BC98" s="291"/>
      <c r="BD98" s="291"/>
      <c r="BE98" s="291"/>
      <c r="BF98" s="291"/>
      <c r="BG98" s="291"/>
      <c r="BH98" s="291"/>
      <c r="BI98" s="291"/>
      <c r="BJ98" s="291"/>
      <c r="BK98" s="291"/>
      <c r="BL98" s="291"/>
      <c r="BM98" s="291"/>
      <c r="BN98" s="291"/>
      <c r="BO98" s="291"/>
      <c r="BP98" s="291"/>
      <c r="BQ98" s="291"/>
      <c r="BR98" s="291"/>
      <c r="BS98" s="291"/>
      <c r="BT98" s="291"/>
      <c r="BU98" s="291"/>
      <c r="BV98" s="291"/>
      <c r="BW98" s="291"/>
      <c r="BX98" s="291" t="s">
        <v>224</v>
      </c>
      <c r="BY98" s="293">
        <v>50</v>
      </c>
      <c r="BZ98" s="291"/>
      <c r="CA98" s="291"/>
      <c r="CB98" s="291" t="s">
        <v>1276</v>
      </c>
      <c r="CC98" s="291">
        <v>89539510</v>
      </c>
      <c r="CD98" s="291" t="s">
        <v>1277</v>
      </c>
      <c r="CE98" s="291"/>
      <c r="CF98" s="291">
        <v>96</v>
      </c>
    </row>
    <row r="99" spans="1:84" ht="14.4" x14ac:dyDescent="0.25">
      <c r="A99" s="291" t="s">
        <v>1278</v>
      </c>
      <c r="B99" s="291" t="s">
        <v>1279</v>
      </c>
      <c r="C99" s="291" t="s">
        <v>1280</v>
      </c>
      <c r="D99" s="291" t="s">
        <v>1111</v>
      </c>
      <c r="E99" s="294" t="s">
        <v>762</v>
      </c>
      <c r="F99" s="291" t="s">
        <v>241</v>
      </c>
      <c r="G99" s="291"/>
      <c r="H99" s="291" t="s">
        <v>1111</v>
      </c>
      <c r="I99" s="291" t="s">
        <v>266</v>
      </c>
      <c r="J99" s="291" t="s">
        <v>321</v>
      </c>
      <c r="K99" s="291" t="s">
        <v>321</v>
      </c>
      <c r="L99" s="291" t="s">
        <v>321</v>
      </c>
      <c r="M99" s="291" t="s">
        <v>110</v>
      </c>
      <c r="N99" s="293">
        <v>0</v>
      </c>
      <c r="O99" s="293">
        <v>0</v>
      </c>
      <c r="P99" s="293">
        <v>0</v>
      </c>
      <c r="Q99" s="293">
        <v>0</v>
      </c>
      <c r="R99" s="293">
        <v>0</v>
      </c>
      <c r="S99" s="293">
        <v>0</v>
      </c>
      <c r="T99" s="293">
        <v>0</v>
      </c>
      <c r="U99" s="293">
        <v>0</v>
      </c>
      <c r="V99" s="293">
        <v>0</v>
      </c>
      <c r="W99" s="293">
        <v>0</v>
      </c>
      <c r="X99" s="293">
        <v>0</v>
      </c>
      <c r="Y99" s="293">
        <v>0</v>
      </c>
      <c r="Z99" s="293">
        <v>0</v>
      </c>
      <c r="AA99" s="293">
        <v>0</v>
      </c>
      <c r="AB99" s="293">
        <v>0</v>
      </c>
      <c r="AC99" s="293">
        <v>0</v>
      </c>
      <c r="AD99" s="293">
        <v>0</v>
      </c>
      <c r="AE99" s="293">
        <v>0</v>
      </c>
      <c r="AF99" s="293">
        <v>0</v>
      </c>
      <c r="AG99" s="293">
        <v>0</v>
      </c>
      <c r="AH99" s="293">
        <v>1</v>
      </c>
      <c r="AI99" s="293">
        <v>0</v>
      </c>
      <c r="AJ99" s="291"/>
      <c r="AK99" s="291"/>
      <c r="AL99" s="291"/>
      <c r="AM99" s="291"/>
      <c r="AN99" s="291"/>
      <c r="AO99" s="291"/>
      <c r="AP99" s="291"/>
      <c r="AQ99" s="291"/>
      <c r="AR99" s="291"/>
      <c r="AS99" s="291"/>
      <c r="AT99" s="291"/>
      <c r="AU99" s="291"/>
      <c r="AV99" s="291"/>
      <c r="AW99" s="291"/>
      <c r="AX99" s="291"/>
      <c r="AY99" s="291"/>
      <c r="AZ99" s="291"/>
      <c r="BA99" s="291"/>
      <c r="BB99" s="291"/>
      <c r="BC99" s="291"/>
      <c r="BD99" s="291"/>
      <c r="BE99" s="291"/>
      <c r="BF99" s="291"/>
      <c r="BG99" s="291"/>
      <c r="BH99" s="291"/>
      <c r="BI99" s="291"/>
      <c r="BJ99" s="291"/>
      <c r="BK99" s="291"/>
      <c r="BL99" s="291"/>
      <c r="BM99" s="291"/>
      <c r="BN99" s="291"/>
      <c r="BO99" s="291"/>
      <c r="BP99" s="291"/>
      <c r="BQ99" s="291"/>
      <c r="BR99" s="291"/>
      <c r="BS99" s="291"/>
      <c r="BT99" s="291"/>
      <c r="BU99" s="291"/>
      <c r="BV99" s="291"/>
      <c r="BW99" s="291"/>
      <c r="BX99" s="291" t="s">
        <v>224</v>
      </c>
      <c r="BY99" s="293">
        <v>50</v>
      </c>
      <c r="BZ99" s="291"/>
      <c r="CA99" s="291"/>
      <c r="CB99" s="291" t="s">
        <v>766</v>
      </c>
      <c r="CC99" s="291">
        <v>89539538</v>
      </c>
      <c r="CD99" s="291" t="s">
        <v>1281</v>
      </c>
      <c r="CE99" s="291"/>
      <c r="CF99" s="291">
        <v>97</v>
      </c>
    </row>
    <row r="100" spans="1:84" ht="14.4" x14ac:dyDescent="0.25">
      <c r="A100" s="291" t="s">
        <v>1282</v>
      </c>
      <c r="B100" s="291" t="s">
        <v>1283</v>
      </c>
      <c r="C100" s="291" t="s">
        <v>1284</v>
      </c>
      <c r="D100" s="291" t="s">
        <v>1111</v>
      </c>
      <c r="E100" s="292" t="s">
        <v>751</v>
      </c>
      <c r="F100" s="291" t="s">
        <v>243</v>
      </c>
      <c r="G100" s="291"/>
      <c r="H100" s="291" t="s">
        <v>1111</v>
      </c>
      <c r="I100" s="291" t="s">
        <v>253</v>
      </c>
      <c r="J100" s="291" t="s">
        <v>186</v>
      </c>
      <c r="K100" s="291" t="s">
        <v>186</v>
      </c>
      <c r="L100" s="291" t="s">
        <v>186</v>
      </c>
      <c r="M100" s="291" t="s">
        <v>9</v>
      </c>
      <c r="N100" s="293">
        <v>0</v>
      </c>
      <c r="O100" s="293">
        <v>0</v>
      </c>
      <c r="P100" s="293">
        <v>0</v>
      </c>
      <c r="Q100" s="293">
        <v>0</v>
      </c>
      <c r="R100" s="293">
        <v>0</v>
      </c>
      <c r="S100" s="293">
        <v>0</v>
      </c>
      <c r="T100" s="293">
        <v>0</v>
      </c>
      <c r="U100" s="293">
        <v>0</v>
      </c>
      <c r="V100" s="293">
        <v>0</v>
      </c>
      <c r="W100" s="293">
        <v>0</v>
      </c>
      <c r="X100" s="293">
        <v>0</v>
      </c>
      <c r="Y100" s="293">
        <v>0</v>
      </c>
      <c r="Z100" s="293">
        <v>0</v>
      </c>
      <c r="AA100" s="293">
        <v>0</v>
      </c>
      <c r="AB100" s="293">
        <v>0</v>
      </c>
      <c r="AC100" s="293">
        <v>0</v>
      </c>
      <c r="AD100" s="293">
        <v>0</v>
      </c>
      <c r="AE100" s="293">
        <v>0</v>
      </c>
      <c r="AF100" s="293">
        <v>0</v>
      </c>
      <c r="AG100" s="293">
        <v>0</v>
      </c>
      <c r="AH100" s="293">
        <v>1</v>
      </c>
      <c r="AI100" s="293">
        <v>0</v>
      </c>
      <c r="AJ100" s="291"/>
      <c r="AK100" s="291"/>
      <c r="AL100" s="291"/>
      <c r="AM100" s="291"/>
      <c r="AN100" s="291"/>
      <c r="AO100" s="291"/>
      <c r="AP100" s="291"/>
      <c r="AQ100" s="291"/>
      <c r="AR100" s="291"/>
      <c r="AS100" s="291"/>
      <c r="AT100" s="291"/>
      <c r="AU100" s="291"/>
      <c r="AV100" s="291"/>
      <c r="AW100" s="291"/>
      <c r="AX100" s="291"/>
      <c r="AY100" s="291"/>
      <c r="AZ100" s="291"/>
      <c r="BA100" s="291"/>
      <c r="BB100" s="291"/>
      <c r="BC100" s="291"/>
      <c r="BD100" s="291"/>
      <c r="BE100" s="291"/>
      <c r="BF100" s="291"/>
      <c r="BG100" s="291"/>
      <c r="BH100" s="291"/>
      <c r="BI100" s="291"/>
      <c r="BJ100" s="291"/>
      <c r="BK100" s="291"/>
      <c r="BL100" s="291"/>
      <c r="BM100" s="291"/>
      <c r="BN100" s="291"/>
      <c r="BO100" s="291"/>
      <c r="BP100" s="291"/>
      <c r="BQ100" s="291"/>
      <c r="BR100" s="291"/>
      <c r="BS100" s="291"/>
      <c r="BT100" s="291"/>
      <c r="BU100" s="291"/>
      <c r="BV100" s="291"/>
      <c r="BW100" s="291"/>
      <c r="BX100" s="291" t="s">
        <v>224</v>
      </c>
      <c r="BY100" s="293">
        <v>100</v>
      </c>
      <c r="BZ100" s="291"/>
      <c r="CA100" s="291"/>
      <c r="CB100" s="291" t="s">
        <v>167</v>
      </c>
      <c r="CC100" s="291">
        <v>89624195</v>
      </c>
      <c r="CD100" s="291" t="s">
        <v>1285</v>
      </c>
      <c r="CE100" s="291"/>
      <c r="CF100" s="291">
        <v>1</v>
      </c>
    </row>
    <row r="101" spans="1:84" ht="14.4" x14ac:dyDescent="0.25">
      <c r="A101" s="291" t="s">
        <v>1286</v>
      </c>
      <c r="B101" s="291" t="s">
        <v>1287</v>
      </c>
      <c r="C101" s="291" t="s">
        <v>1288</v>
      </c>
      <c r="D101" s="291" t="s">
        <v>1111</v>
      </c>
      <c r="E101" s="292" t="s">
        <v>755</v>
      </c>
      <c r="F101" s="291" t="s">
        <v>243</v>
      </c>
      <c r="G101" s="291"/>
      <c r="H101" s="291" t="s">
        <v>1111</v>
      </c>
      <c r="I101" s="291" t="s">
        <v>253</v>
      </c>
      <c r="J101" s="291" t="s">
        <v>186</v>
      </c>
      <c r="K101" s="291" t="s">
        <v>186</v>
      </c>
      <c r="L101" s="291" t="s">
        <v>186</v>
      </c>
      <c r="M101" s="291" t="s">
        <v>9</v>
      </c>
      <c r="N101" s="293">
        <v>0</v>
      </c>
      <c r="O101" s="293">
        <v>0</v>
      </c>
      <c r="P101" s="293">
        <v>0</v>
      </c>
      <c r="Q101" s="293">
        <v>0</v>
      </c>
      <c r="R101" s="293">
        <v>0</v>
      </c>
      <c r="S101" s="293">
        <v>0</v>
      </c>
      <c r="T101" s="293">
        <v>0</v>
      </c>
      <c r="U101" s="293">
        <v>0</v>
      </c>
      <c r="V101" s="293">
        <v>0</v>
      </c>
      <c r="W101" s="293">
        <v>0</v>
      </c>
      <c r="X101" s="293">
        <v>0</v>
      </c>
      <c r="Y101" s="293">
        <v>0</v>
      </c>
      <c r="Z101" s="293">
        <v>0</v>
      </c>
      <c r="AA101" s="293">
        <v>0</v>
      </c>
      <c r="AB101" s="293">
        <v>0</v>
      </c>
      <c r="AC101" s="293">
        <v>0</v>
      </c>
      <c r="AD101" s="293">
        <v>0</v>
      </c>
      <c r="AE101" s="293">
        <v>0</v>
      </c>
      <c r="AF101" s="293">
        <v>0</v>
      </c>
      <c r="AG101" s="293">
        <v>0</v>
      </c>
      <c r="AH101" s="293">
        <v>1</v>
      </c>
      <c r="AI101" s="293">
        <v>0</v>
      </c>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t="s">
        <v>224</v>
      </c>
      <c r="BY101" s="293">
        <v>50</v>
      </c>
      <c r="BZ101" s="291"/>
      <c r="CA101" s="291"/>
      <c r="CB101" s="291" t="s">
        <v>756</v>
      </c>
      <c r="CC101" s="291">
        <v>89624266</v>
      </c>
      <c r="CD101" s="291" t="s">
        <v>1289</v>
      </c>
      <c r="CE101" s="291"/>
      <c r="CF101" s="291">
        <v>2</v>
      </c>
    </row>
    <row r="102" spans="1:84" ht="14.4" x14ac:dyDescent="0.25">
      <c r="A102" s="291" t="s">
        <v>1290</v>
      </c>
      <c r="B102" s="291" t="s">
        <v>1291</v>
      </c>
      <c r="C102" s="291" t="s">
        <v>1292</v>
      </c>
      <c r="D102" s="291" t="s">
        <v>1111</v>
      </c>
      <c r="E102" s="292" t="s">
        <v>755</v>
      </c>
      <c r="F102" s="291" t="s">
        <v>243</v>
      </c>
      <c r="G102" s="291"/>
      <c r="H102" s="291" t="s">
        <v>1111</v>
      </c>
      <c r="I102" s="291" t="s">
        <v>253</v>
      </c>
      <c r="J102" s="291" t="s">
        <v>186</v>
      </c>
      <c r="K102" s="291" t="s">
        <v>186</v>
      </c>
      <c r="L102" s="291" t="s">
        <v>186</v>
      </c>
      <c r="M102" s="291" t="s">
        <v>9</v>
      </c>
      <c r="N102" s="293">
        <v>0</v>
      </c>
      <c r="O102" s="293">
        <v>0</v>
      </c>
      <c r="P102" s="293">
        <v>0</v>
      </c>
      <c r="Q102" s="293">
        <v>0</v>
      </c>
      <c r="R102" s="293">
        <v>0</v>
      </c>
      <c r="S102" s="293">
        <v>0</v>
      </c>
      <c r="T102" s="293">
        <v>0</v>
      </c>
      <c r="U102" s="293">
        <v>0</v>
      </c>
      <c r="V102" s="293">
        <v>0</v>
      </c>
      <c r="W102" s="293">
        <v>0</v>
      </c>
      <c r="X102" s="293">
        <v>0</v>
      </c>
      <c r="Y102" s="293">
        <v>0</v>
      </c>
      <c r="Z102" s="293">
        <v>0</v>
      </c>
      <c r="AA102" s="293">
        <v>0</v>
      </c>
      <c r="AB102" s="293">
        <v>0</v>
      </c>
      <c r="AC102" s="293">
        <v>0</v>
      </c>
      <c r="AD102" s="293">
        <v>0</v>
      </c>
      <c r="AE102" s="293">
        <v>0</v>
      </c>
      <c r="AF102" s="293">
        <v>0</v>
      </c>
      <c r="AG102" s="293">
        <v>0</v>
      </c>
      <c r="AH102" s="293">
        <v>1</v>
      </c>
      <c r="AI102" s="293">
        <v>0</v>
      </c>
      <c r="AJ102" s="291"/>
      <c r="AK102" s="291"/>
      <c r="AL102" s="291"/>
      <c r="AM102" s="291"/>
      <c r="AN102" s="291"/>
      <c r="AO102" s="291"/>
      <c r="AP102" s="291"/>
      <c r="AQ102" s="291"/>
      <c r="AR102" s="291"/>
      <c r="AS102" s="291"/>
      <c r="AT102" s="291"/>
      <c r="AU102" s="291"/>
      <c r="AV102" s="291"/>
      <c r="AW102" s="291"/>
      <c r="AX102" s="291"/>
      <c r="AY102" s="291"/>
      <c r="AZ102" s="291"/>
      <c r="BA102" s="291"/>
      <c r="BB102" s="291"/>
      <c r="BC102" s="291"/>
      <c r="BD102" s="291"/>
      <c r="BE102" s="291"/>
      <c r="BF102" s="291"/>
      <c r="BG102" s="291"/>
      <c r="BH102" s="291"/>
      <c r="BI102" s="291"/>
      <c r="BJ102" s="291"/>
      <c r="BK102" s="291"/>
      <c r="BL102" s="291"/>
      <c r="BM102" s="291"/>
      <c r="BN102" s="291"/>
      <c r="BO102" s="291"/>
      <c r="BP102" s="291"/>
      <c r="BQ102" s="291"/>
      <c r="BR102" s="291"/>
      <c r="BS102" s="291"/>
      <c r="BT102" s="291"/>
      <c r="BU102" s="291"/>
      <c r="BV102" s="291"/>
      <c r="BW102" s="291"/>
      <c r="BX102" s="291" t="s">
        <v>224</v>
      </c>
      <c r="BY102" s="293">
        <v>50</v>
      </c>
      <c r="BZ102" s="291"/>
      <c r="CA102" s="291"/>
      <c r="CB102" s="291" t="s">
        <v>756</v>
      </c>
      <c r="CC102" s="291">
        <v>89624272</v>
      </c>
      <c r="CD102" s="291" t="s">
        <v>1293</v>
      </c>
      <c r="CE102" s="291"/>
      <c r="CF102" s="291">
        <v>3</v>
      </c>
    </row>
    <row r="103" spans="1:84" ht="14.4" x14ac:dyDescent="0.25">
      <c r="A103" s="291" t="s">
        <v>1294</v>
      </c>
      <c r="B103" s="291" t="s">
        <v>1295</v>
      </c>
      <c r="C103" s="291" t="s">
        <v>1296</v>
      </c>
      <c r="D103" s="291" t="s">
        <v>1111</v>
      </c>
      <c r="E103" s="292" t="s">
        <v>751</v>
      </c>
      <c r="F103" s="291" t="s">
        <v>243</v>
      </c>
      <c r="G103" s="291"/>
      <c r="H103" s="291" t="s">
        <v>1111</v>
      </c>
      <c r="I103" s="291" t="s">
        <v>253</v>
      </c>
      <c r="J103" s="291" t="s">
        <v>186</v>
      </c>
      <c r="K103" s="291" t="s">
        <v>186</v>
      </c>
      <c r="L103" s="291" t="s">
        <v>186</v>
      </c>
      <c r="M103" s="291" t="s">
        <v>9</v>
      </c>
      <c r="N103" s="293">
        <v>0</v>
      </c>
      <c r="O103" s="293">
        <v>0</v>
      </c>
      <c r="P103" s="293">
        <v>0</v>
      </c>
      <c r="Q103" s="293">
        <v>0</v>
      </c>
      <c r="R103" s="293">
        <v>0</v>
      </c>
      <c r="S103" s="293">
        <v>0</v>
      </c>
      <c r="T103" s="293">
        <v>0</v>
      </c>
      <c r="U103" s="293">
        <v>0</v>
      </c>
      <c r="V103" s="293">
        <v>0</v>
      </c>
      <c r="W103" s="293">
        <v>0</v>
      </c>
      <c r="X103" s="293">
        <v>0</v>
      </c>
      <c r="Y103" s="293">
        <v>0</v>
      </c>
      <c r="Z103" s="293">
        <v>0</v>
      </c>
      <c r="AA103" s="293">
        <v>0</v>
      </c>
      <c r="AB103" s="293">
        <v>0</v>
      </c>
      <c r="AC103" s="293">
        <v>0</v>
      </c>
      <c r="AD103" s="293">
        <v>0</v>
      </c>
      <c r="AE103" s="293">
        <v>0</v>
      </c>
      <c r="AF103" s="293">
        <v>0</v>
      </c>
      <c r="AG103" s="293">
        <v>0</v>
      </c>
      <c r="AH103" s="293">
        <v>1</v>
      </c>
      <c r="AI103" s="293">
        <v>0</v>
      </c>
      <c r="AJ103" s="291"/>
      <c r="AK103" s="291"/>
      <c r="AL103" s="291"/>
      <c r="AM103" s="291"/>
      <c r="AN103" s="291"/>
      <c r="AO103" s="291"/>
      <c r="AP103" s="291"/>
      <c r="AQ103" s="291"/>
      <c r="AR103" s="291"/>
      <c r="AS103" s="291"/>
      <c r="AT103" s="291"/>
      <c r="AU103" s="291"/>
      <c r="AV103" s="291"/>
      <c r="AW103" s="291"/>
      <c r="AX103" s="291"/>
      <c r="AY103" s="291"/>
      <c r="AZ103" s="291"/>
      <c r="BA103" s="291"/>
      <c r="BB103" s="291"/>
      <c r="BC103" s="291"/>
      <c r="BD103" s="291"/>
      <c r="BE103" s="291"/>
      <c r="BF103" s="291"/>
      <c r="BG103" s="291"/>
      <c r="BH103" s="291"/>
      <c r="BI103" s="291"/>
      <c r="BJ103" s="291"/>
      <c r="BK103" s="291"/>
      <c r="BL103" s="291"/>
      <c r="BM103" s="291"/>
      <c r="BN103" s="291"/>
      <c r="BO103" s="291"/>
      <c r="BP103" s="291"/>
      <c r="BQ103" s="291"/>
      <c r="BR103" s="291"/>
      <c r="BS103" s="291"/>
      <c r="BT103" s="291"/>
      <c r="BU103" s="291"/>
      <c r="BV103" s="291"/>
      <c r="BW103" s="291"/>
      <c r="BX103" s="291" t="s">
        <v>224</v>
      </c>
      <c r="BY103" s="293">
        <v>100</v>
      </c>
      <c r="BZ103" s="291"/>
      <c r="CA103" s="291"/>
      <c r="CB103" s="291" t="s">
        <v>167</v>
      </c>
      <c r="CC103" s="291">
        <v>89624105</v>
      </c>
      <c r="CD103" s="291" t="s">
        <v>1297</v>
      </c>
      <c r="CE103" s="291"/>
      <c r="CF103" s="291">
        <v>101</v>
      </c>
    </row>
    <row r="104" spans="1:84" ht="14.4" x14ac:dyDescent="0.25">
      <c r="A104" s="291" t="s">
        <v>1298</v>
      </c>
      <c r="B104" s="291" t="s">
        <v>1299</v>
      </c>
      <c r="C104" s="291" t="s">
        <v>1300</v>
      </c>
      <c r="D104" s="291" t="s">
        <v>1111</v>
      </c>
      <c r="E104" s="292" t="s">
        <v>751</v>
      </c>
      <c r="F104" s="291" t="s">
        <v>243</v>
      </c>
      <c r="G104" s="291"/>
      <c r="H104" s="291" t="s">
        <v>1111</v>
      </c>
      <c r="I104" s="291" t="s">
        <v>253</v>
      </c>
      <c r="J104" s="291" t="s">
        <v>186</v>
      </c>
      <c r="K104" s="291" t="s">
        <v>186</v>
      </c>
      <c r="L104" s="291" t="s">
        <v>186</v>
      </c>
      <c r="M104" s="291" t="s">
        <v>1301</v>
      </c>
      <c r="N104" s="293">
        <v>0</v>
      </c>
      <c r="O104" s="293">
        <v>1</v>
      </c>
      <c r="P104" s="293">
        <v>0</v>
      </c>
      <c r="Q104" s="293">
        <v>0</v>
      </c>
      <c r="R104" s="293">
        <v>0</v>
      </c>
      <c r="S104" s="293">
        <v>0</v>
      </c>
      <c r="T104" s="293">
        <v>0</v>
      </c>
      <c r="U104" s="293">
        <v>0</v>
      </c>
      <c r="V104" s="293">
        <v>0</v>
      </c>
      <c r="W104" s="293">
        <v>0</v>
      </c>
      <c r="X104" s="293">
        <v>1</v>
      </c>
      <c r="Y104" s="293">
        <v>0</v>
      </c>
      <c r="Z104" s="293">
        <v>0</v>
      </c>
      <c r="AA104" s="293">
        <v>1</v>
      </c>
      <c r="AB104" s="293">
        <v>1</v>
      </c>
      <c r="AC104" s="293">
        <v>0</v>
      </c>
      <c r="AD104" s="293">
        <v>1</v>
      </c>
      <c r="AE104" s="293">
        <v>1</v>
      </c>
      <c r="AF104" s="293">
        <v>0</v>
      </c>
      <c r="AG104" s="293">
        <v>0</v>
      </c>
      <c r="AH104" s="293">
        <v>0</v>
      </c>
      <c r="AI104" s="293">
        <v>0</v>
      </c>
      <c r="AJ104" s="291"/>
      <c r="AK104" s="291"/>
      <c r="AL104" s="291" t="s">
        <v>224</v>
      </c>
      <c r="AM104" s="293">
        <v>1500</v>
      </c>
      <c r="AN104" s="291"/>
      <c r="AO104" s="291"/>
      <c r="AP104" s="291"/>
      <c r="AQ104" s="291"/>
      <c r="AR104" s="291"/>
      <c r="AS104" s="291"/>
      <c r="AT104" s="291"/>
      <c r="AU104" s="291"/>
      <c r="AV104" s="291"/>
      <c r="AW104" s="291"/>
      <c r="AX104" s="291"/>
      <c r="AY104" s="291"/>
      <c r="AZ104" s="291"/>
      <c r="BA104" s="291"/>
      <c r="BB104" s="291"/>
      <c r="BC104" s="291"/>
      <c r="BD104" s="291" t="s">
        <v>423</v>
      </c>
      <c r="BE104" s="293">
        <v>250</v>
      </c>
      <c r="BF104" s="291"/>
      <c r="BG104" s="291"/>
      <c r="BH104" s="291"/>
      <c r="BI104" s="291"/>
      <c r="BJ104" s="291"/>
      <c r="BK104" s="291"/>
      <c r="BL104" s="291"/>
      <c r="BM104" s="293"/>
      <c r="BN104" s="291" t="s">
        <v>423</v>
      </c>
      <c r="BO104" s="293">
        <v>250</v>
      </c>
      <c r="BP104" s="291" t="s">
        <v>423</v>
      </c>
      <c r="BQ104" s="293">
        <v>50</v>
      </c>
      <c r="BR104" s="291" t="s">
        <v>224</v>
      </c>
      <c r="BS104" s="293">
        <v>200</v>
      </c>
      <c r="BT104" s="291"/>
      <c r="BU104" s="291"/>
      <c r="BV104" s="291"/>
      <c r="BW104" s="291"/>
      <c r="BX104" s="291"/>
      <c r="BY104" s="291"/>
      <c r="BZ104" s="291"/>
      <c r="CA104" s="291"/>
      <c r="CB104" s="291" t="s">
        <v>1302</v>
      </c>
      <c r="CC104" s="291">
        <v>89624126</v>
      </c>
      <c r="CD104" s="291" t="s">
        <v>1303</v>
      </c>
      <c r="CE104" s="291"/>
      <c r="CF104" s="291">
        <v>102</v>
      </c>
    </row>
    <row r="105" spans="1:84" ht="14.4" x14ac:dyDescent="0.25">
      <c r="A105" s="291" t="s">
        <v>1304</v>
      </c>
      <c r="B105" s="291" t="s">
        <v>1305</v>
      </c>
      <c r="C105" s="291" t="s">
        <v>1306</v>
      </c>
      <c r="D105" s="291" t="s">
        <v>1111</v>
      </c>
      <c r="E105" s="292" t="s">
        <v>751</v>
      </c>
      <c r="F105" s="291" t="s">
        <v>243</v>
      </c>
      <c r="G105" s="291"/>
      <c r="H105" s="291" t="s">
        <v>1111</v>
      </c>
      <c r="I105" s="291" t="s">
        <v>253</v>
      </c>
      <c r="J105" s="291" t="s">
        <v>186</v>
      </c>
      <c r="K105" s="291" t="s">
        <v>186</v>
      </c>
      <c r="L105" s="291" t="s">
        <v>186</v>
      </c>
      <c r="M105" s="291" t="s">
        <v>1307</v>
      </c>
      <c r="N105" s="293">
        <v>1</v>
      </c>
      <c r="O105" s="293">
        <v>0</v>
      </c>
      <c r="P105" s="293">
        <v>1</v>
      </c>
      <c r="Q105" s="293">
        <v>1</v>
      </c>
      <c r="R105" s="293">
        <v>1</v>
      </c>
      <c r="S105" s="293">
        <v>1</v>
      </c>
      <c r="T105" s="293">
        <v>1</v>
      </c>
      <c r="U105" s="293">
        <v>1</v>
      </c>
      <c r="V105" s="293">
        <v>0</v>
      </c>
      <c r="W105" s="293">
        <v>0</v>
      </c>
      <c r="X105" s="293">
        <v>0</v>
      </c>
      <c r="Y105" s="293">
        <v>0</v>
      </c>
      <c r="Z105" s="293">
        <v>0</v>
      </c>
      <c r="AA105" s="293">
        <v>0</v>
      </c>
      <c r="AB105" s="293">
        <v>0</v>
      </c>
      <c r="AC105" s="293">
        <v>0</v>
      </c>
      <c r="AD105" s="293">
        <v>0</v>
      </c>
      <c r="AE105" s="293">
        <v>0</v>
      </c>
      <c r="AF105" s="293">
        <v>1</v>
      </c>
      <c r="AG105" s="293">
        <v>1</v>
      </c>
      <c r="AH105" s="293">
        <v>0</v>
      </c>
      <c r="AI105" s="293">
        <v>0</v>
      </c>
      <c r="AJ105" s="291" t="s">
        <v>224</v>
      </c>
      <c r="AK105" s="293">
        <v>1500</v>
      </c>
      <c r="AL105" s="291"/>
      <c r="AM105" s="291"/>
      <c r="AN105" s="291" t="s">
        <v>224</v>
      </c>
      <c r="AO105" s="293">
        <v>4000</v>
      </c>
      <c r="AP105" s="291" t="s">
        <v>224</v>
      </c>
      <c r="AQ105" s="293">
        <v>6500</v>
      </c>
      <c r="AR105" s="291" t="s">
        <v>224</v>
      </c>
      <c r="AS105" s="293">
        <v>3000</v>
      </c>
      <c r="AT105" s="291" t="s">
        <v>224</v>
      </c>
      <c r="AU105" s="293">
        <v>8000</v>
      </c>
      <c r="AV105" s="291" t="s">
        <v>224</v>
      </c>
      <c r="AW105" s="293">
        <v>3000</v>
      </c>
      <c r="AX105" s="291" t="s">
        <v>224</v>
      </c>
      <c r="AY105" s="293">
        <v>4000</v>
      </c>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c r="BT105" s="291" t="s">
        <v>224</v>
      </c>
      <c r="BU105" s="293">
        <v>1250</v>
      </c>
      <c r="BV105" s="291" t="s">
        <v>224</v>
      </c>
      <c r="BW105" s="293">
        <v>2500</v>
      </c>
      <c r="BX105" s="291"/>
      <c r="BY105" s="291"/>
      <c r="BZ105" s="291"/>
      <c r="CA105" s="291"/>
      <c r="CB105" s="291" t="s">
        <v>1308</v>
      </c>
      <c r="CC105" s="291">
        <v>89624128</v>
      </c>
      <c r="CD105" s="291" t="s">
        <v>1309</v>
      </c>
      <c r="CE105" s="291"/>
      <c r="CF105" s="291">
        <v>103</v>
      </c>
    </row>
    <row r="106" spans="1:84" ht="14.4" x14ac:dyDescent="0.25">
      <c r="A106" s="291" t="s">
        <v>1310</v>
      </c>
      <c r="B106" s="291" t="s">
        <v>1311</v>
      </c>
      <c r="C106" s="291" t="s">
        <v>1312</v>
      </c>
      <c r="D106" s="291" t="s">
        <v>1111</v>
      </c>
      <c r="E106" s="292" t="s">
        <v>751</v>
      </c>
      <c r="F106" s="291" t="s">
        <v>243</v>
      </c>
      <c r="G106" s="291"/>
      <c r="H106" s="291" t="s">
        <v>1111</v>
      </c>
      <c r="I106" s="291" t="s">
        <v>253</v>
      </c>
      <c r="J106" s="291" t="s">
        <v>186</v>
      </c>
      <c r="K106" s="291" t="s">
        <v>186</v>
      </c>
      <c r="L106" s="291" t="s">
        <v>186</v>
      </c>
      <c r="M106" s="291" t="s">
        <v>1313</v>
      </c>
      <c r="N106" s="293">
        <v>0</v>
      </c>
      <c r="O106" s="293">
        <v>0</v>
      </c>
      <c r="P106" s="293">
        <v>0</v>
      </c>
      <c r="Q106" s="293">
        <v>0</v>
      </c>
      <c r="R106" s="293">
        <v>0</v>
      </c>
      <c r="S106" s="293">
        <v>0</v>
      </c>
      <c r="T106" s="293">
        <v>0</v>
      </c>
      <c r="U106" s="293">
        <v>0</v>
      </c>
      <c r="V106" s="293">
        <v>1</v>
      </c>
      <c r="W106" s="293">
        <v>1</v>
      </c>
      <c r="X106" s="293">
        <v>1</v>
      </c>
      <c r="Y106" s="293">
        <v>1</v>
      </c>
      <c r="Z106" s="293">
        <v>1</v>
      </c>
      <c r="AA106" s="293">
        <v>0</v>
      </c>
      <c r="AB106" s="293">
        <v>1</v>
      </c>
      <c r="AC106" s="293">
        <v>0</v>
      </c>
      <c r="AD106" s="293">
        <v>0</v>
      </c>
      <c r="AE106" s="293">
        <v>0</v>
      </c>
      <c r="AF106" s="293">
        <v>0</v>
      </c>
      <c r="AG106" s="293">
        <v>0</v>
      </c>
      <c r="AH106" s="293">
        <v>0</v>
      </c>
      <c r="AI106" s="293">
        <v>0</v>
      </c>
      <c r="AJ106" s="291"/>
      <c r="AK106" s="291"/>
      <c r="AL106" s="291"/>
      <c r="AM106" s="291"/>
      <c r="AN106" s="291"/>
      <c r="AO106" s="291"/>
      <c r="AP106" s="291"/>
      <c r="AQ106" s="291"/>
      <c r="AR106" s="291"/>
      <c r="AS106" s="291"/>
      <c r="AT106" s="291"/>
      <c r="AU106" s="291"/>
      <c r="AV106" s="291"/>
      <c r="AW106" s="291"/>
      <c r="AX106" s="291"/>
      <c r="AY106" s="291"/>
      <c r="AZ106" s="291" t="s">
        <v>423</v>
      </c>
      <c r="BA106" s="293">
        <v>250</v>
      </c>
      <c r="BB106" s="291" t="s">
        <v>423</v>
      </c>
      <c r="BC106" s="293">
        <v>400</v>
      </c>
      <c r="BD106" s="291"/>
      <c r="BE106" s="293"/>
      <c r="BF106" s="291"/>
      <c r="BG106" s="291"/>
      <c r="BH106" s="291"/>
      <c r="BI106" s="293"/>
      <c r="BJ106" s="291" t="s">
        <v>423</v>
      </c>
      <c r="BK106" s="293">
        <v>250</v>
      </c>
      <c r="BL106" s="291"/>
      <c r="BM106" s="291"/>
      <c r="BN106" s="291"/>
      <c r="BO106" s="291"/>
      <c r="BP106" s="291" t="s">
        <v>423</v>
      </c>
      <c r="BQ106" s="293">
        <v>100</v>
      </c>
      <c r="BR106" s="291"/>
      <c r="BS106" s="291"/>
      <c r="BT106" s="291"/>
      <c r="BU106" s="291"/>
      <c r="BV106" s="291"/>
      <c r="BW106" s="291"/>
      <c r="BX106" s="291"/>
      <c r="BY106" s="291"/>
      <c r="BZ106" s="291"/>
      <c r="CA106" s="291"/>
      <c r="CB106" s="291" t="s">
        <v>167</v>
      </c>
      <c r="CC106" s="291">
        <v>89624130</v>
      </c>
      <c r="CD106" s="291" t="s">
        <v>1314</v>
      </c>
      <c r="CE106" s="291"/>
      <c r="CF106" s="291">
        <v>104</v>
      </c>
    </row>
    <row r="107" spans="1:84" ht="14.4" x14ac:dyDescent="0.25">
      <c r="A107" s="291" t="s">
        <v>1315</v>
      </c>
      <c r="B107" s="291" t="s">
        <v>1316</v>
      </c>
      <c r="C107" s="291" t="s">
        <v>1317</v>
      </c>
      <c r="D107" s="291" t="s">
        <v>1111</v>
      </c>
      <c r="E107" s="292" t="s">
        <v>751</v>
      </c>
      <c r="F107" s="291" t="s">
        <v>243</v>
      </c>
      <c r="G107" s="291"/>
      <c r="H107" s="291" t="s">
        <v>1111</v>
      </c>
      <c r="I107" s="291" t="s">
        <v>253</v>
      </c>
      <c r="J107" s="291" t="s">
        <v>186</v>
      </c>
      <c r="K107" s="291" t="s">
        <v>186</v>
      </c>
      <c r="L107" s="291" t="s">
        <v>186</v>
      </c>
      <c r="M107" s="291" t="s">
        <v>1318</v>
      </c>
      <c r="N107" s="293">
        <v>1</v>
      </c>
      <c r="O107" s="293">
        <v>0</v>
      </c>
      <c r="P107" s="293">
        <v>1</v>
      </c>
      <c r="Q107" s="293">
        <v>1</v>
      </c>
      <c r="R107" s="293">
        <v>1</v>
      </c>
      <c r="S107" s="293">
        <v>1</v>
      </c>
      <c r="T107" s="293">
        <v>0</v>
      </c>
      <c r="U107" s="293">
        <v>1</v>
      </c>
      <c r="V107" s="293">
        <v>0</v>
      </c>
      <c r="W107" s="293">
        <v>0</v>
      </c>
      <c r="X107" s="293">
        <v>0</v>
      </c>
      <c r="Y107" s="293">
        <v>0</v>
      </c>
      <c r="Z107" s="293">
        <v>0</v>
      </c>
      <c r="AA107" s="293">
        <v>0</v>
      </c>
      <c r="AB107" s="293">
        <v>0</v>
      </c>
      <c r="AC107" s="293">
        <v>0</v>
      </c>
      <c r="AD107" s="293">
        <v>1</v>
      </c>
      <c r="AE107" s="293">
        <v>1</v>
      </c>
      <c r="AF107" s="293">
        <v>1</v>
      </c>
      <c r="AG107" s="293">
        <v>1</v>
      </c>
      <c r="AH107" s="293">
        <v>0</v>
      </c>
      <c r="AI107" s="293">
        <v>0</v>
      </c>
      <c r="AJ107" s="291" t="s">
        <v>224</v>
      </c>
      <c r="AK107" s="293">
        <v>750</v>
      </c>
      <c r="AL107" s="291"/>
      <c r="AM107" s="291"/>
      <c r="AN107" s="291" t="s">
        <v>224</v>
      </c>
      <c r="AO107" s="293">
        <v>3500</v>
      </c>
      <c r="AP107" s="291" t="s">
        <v>224</v>
      </c>
      <c r="AQ107" s="293">
        <v>7000</v>
      </c>
      <c r="AR107" s="291" t="s">
        <v>224</v>
      </c>
      <c r="AS107" s="293">
        <v>3500</v>
      </c>
      <c r="AT107" s="291" t="s">
        <v>224</v>
      </c>
      <c r="AU107" s="293">
        <v>10000</v>
      </c>
      <c r="AV107" s="291"/>
      <c r="AW107" s="291"/>
      <c r="AX107" s="291" t="s">
        <v>224</v>
      </c>
      <c r="AY107" s="293">
        <v>4500</v>
      </c>
      <c r="AZ107" s="291"/>
      <c r="BA107" s="291"/>
      <c r="BB107" s="291"/>
      <c r="BC107" s="291"/>
      <c r="BD107" s="291"/>
      <c r="BE107" s="291"/>
      <c r="BF107" s="291"/>
      <c r="BG107" s="291"/>
      <c r="BH107" s="291"/>
      <c r="BI107" s="291"/>
      <c r="BJ107" s="291"/>
      <c r="BK107" s="291"/>
      <c r="BL107" s="291" t="s">
        <v>224</v>
      </c>
      <c r="BM107" s="293">
        <v>1500</v>
      </c>
      <c r="BN107" s="291"/>
      <c r="BO107" s="291"/>
      <c r="BP107" s="291"/>
      <c r="BQ107" s="291"/>
      <c r="BR107" s="291" t="s">
        <v>224</v>
      </c>
      <c r="BS107" s="293">
        <v>150</v>
      </c>
      <c r="BT107" s="291" t="s">
        <v>224</v>
      </c>
      <c r="BU107" s="293">
        <v>1000</v>
      </c>
      <c r="BV107" s="291" t="s">
        <v>224</v>
      </c>
      <c r="BW107" s="293">
        <v>2000</v>
      </c>
      <c r="BX107" s="291"/>
      <c r="BY107" s="291"/>
      <c r="BZ107" s="291"/>
      <c r="CA107" s="291"/>
      <c r="CB107" s="291" t="s">
        <v>1319</v>
      </c>
      <c r="CC107" s="291">
        <v>89624140</v>
      </c>
      <c r="CD107" s="291" t="s">
        <v>1320</v>
      </c>
      <c r="CE107" s="291"/>
      <c r="CF107" s="291">
        <v>105</v>
      </c>
    </row>
    <row r="108" spans="1:84" ht="14.4" x14ac:dyDescent="0.25">
      <c r="A108" s="291" t="s">
        <v>1321</v>
      </c>
      <c r="B108" s="291" t="s">
        <v>1322</v>
      </c>
      <c r="C108" s="291" t="s">
        <v>1323</v>
      </c>
      <c r="D108" s="291" t="s">
        <v>1111</v>
      </c>
      <c r="E108" s="292" t="s">
        <v>751</v>
      </c>
      <c r="F108" s="291" t="s">
        <v>243</v>
      </c>
      <c r="G108" s="291"/>
      <c r="H108" s="291" t="s">
        <v>1111</v>
      </c>
      <c r="I108" s="291" t="s">
        <v>253</v>
      </c>
      <c r="J108" s="291" t="s">
        <v>186</v>
      </c>
      <c r="K108" s="291" t="s">
        <v>186</v>
      </c>
      <c r="L108" s="291" t="s">
        <v>186</v>
      </c>
      <c r="M108" s="291" t="s">
        <v>1324</v>
      </c>
      <c r="N108" s="293">
        <v>0</v>
      </c>
      <c r="O108" s="293">
        <v>0</v>
      </c>
      <c r="P108" s="293">
        <v>1</v>
      </c>
      <c r="Q108" s="293">
        <v>1</v>
      </c>
      <c r="R108" s="293">
        <v>1</v>
      </c>
      <c r="S108" s="293">
        <v>1</v>
      </c>
      <c r="T108" s="293">
        <v>0</v>
      </c>
      <c r="U108" s="293">
        <v>1</v>
      </c>
      <c r="V108" s="293">
        <v>0</v>
      </c>
      <c r="W108" s="293">
        <v>0</v>
      </c>
      <c r="X108" s="293">
        <v>1</v>
      </c>
      <c r="Y108" s="293">
        <v>0</v>
      </c>
      <c r="Z108" s="293">
        <v>0</v>
      </c>
      <c r="AA108" s="293">
        <v>0</v>
      </c>
      <c r="AB108" s="293">
        <v>0</v>
      </c>
      <c r="AC108" s="293">
        <v>0</v>
      </c>
      <c r="AD108" s="293">
        <v>0</v>
      </c>
      <c r="AE108" s="293">
        <v>1</v>
      </c>
      <c r="AF108" s="293">
        <v>1</v>
      </c>
      <c r="AG108" s="293">
        <v>1</v>
      </c>
      <c r="AH108" s="293">
        <v>0</v>
      </c>
      <c r="AI108" s="293">
        <v>0</v>
      </c>
      <c r="AJ108" s="291"/>
      <c r="AK108" s="291"/>
      <c r="AL108" s="291"/>
      <c r="AM108" s="291"/>
      <c r="AN108" s="291" t="s">
        <v>224</v>
      </c>
      <c r="AO108" s="293">
        <v>3000</v>
      </c>
      <c r="AP108" s="291" t="s">
        <v>224</v>
      </c>
      <c r="AQ108" s="293">
        <v>6000</v>
      </c>
      <c r="AR108" s="291" t="s">
        <v>224</v>
      </c>
      <c r="AS108" s="293">
        <v>3500</v>
      </c>
      <c r="AT108" s="291" t="s">
        <v>224</v>
      </c>
      <c r="AU108" s="293">
        <v>7500</v>
      </c>
      <c r="AV108" s="291"/>
      <c r="AW108" s="291"/>
      <c r="AX108" s="291" t="s">
        <v>224</v>
      </c>
      <c r="AY108" s="293">
        <v>4500</v>
      </c>
      <c r="AZ108" s="291"/>
      <c r="BA108" s="291"/>
      <c r="BB108" s="291"/>
      <c r="BC108" s="291"/>
      <c r="BD108" s="291" t="s">
        <v>423</v>
      </c>
      <c r="BE108" s="293">
        <v>250</v>
      </c>
      <c r="BF108" s="291"/>
      <c r="BG108" s="291"/>
      <c r="BH108" s="291"/>
      <c r="BI108" s="291"/>
      <c r="BJ108" s="291"/>
      <c r="BK108" s="291"/>
      <c r="BL108" s="291"/>
      <c r="BM108" s="291"/>
      <c r="BN108" s="291"/>
      <c r="BO108" s="291"/>
      <c r="BP108" s="291"/>
      <c r="BQ108" s="291"/>
      <c r="BR108" s="291" t="s">
        <v>224</v>
      </c>
      <c r="BS108" s="293">
        <v>150</v>
      </c>
      <c r="BT108" s="291" t="s">
        <v>224</v>
      </c>
      <c r="BU108" s="293">
        <v>1000</v>
      </c>
      <c r="BV108" s="291" t="s">
        <v>224</v>
      </c>
      <c r="BW108" s="293">
        <v>2500</v>
      </c>
      <c r="BX108" s="291"/>
      <c r="BY108" s="291"/>
      <c r="BZ108" s="291"/>
      <c r="CA108" s="291"/>
      <c r="CB108" s="291" t="s">
        <v>167</v>
      </c>
      <c r="CC108" s="291">
        <v>89624146</v>
      </c>
      <c r="CD108" s="291" t="s">
        <v>1325</v>
      </c>
      <c r="CE108" s="291"/>
      <c r="CF108" s="291">
        <v>106</v>
      </c>
    </row>
    <row r="109" spans="1:84" ht="14.4" x14ac:dyDescent="0.25">
      <c r="A109" s="291" t="s">
        <v>1326</v>
      </c>
      <c r="B109" s="291" t="s">
        <v>1327</v>
      </c>
      <c r="C109" s="291" t="s">
        <v>1328</v>
      </c>
      <c r="D109" s="291" t="s">
        <v>1111</v>
      </c>
      <c r="E109" s="292" t="s">
        <v>751</v>
      </c>
      <c r="F109" s="291" t="s">
        <v>243</v>
      </c>
      <c r="G109" s="291"/>
      <c r="H109" s="291" t="s">
        <v>1111</v>
      </c>
      <c r="I109" s="291" t="s">
        <v>253</v>
      </c>
      <c r="J109" s="291" t="s">
        <v>186</v>
      </c>
      <c r="K109" s="291" t="s">
        <v>186</v>
      </c>
      <c r="L109" s="291" t="s">
        <v>186</v>
      </c>
      <c r="M109" s="291" t="s">
        <v>1329</v>
      </c>
      <c r="N109" s="293">
        <v>0</v>
      </c>
      <c r="O109" s="293">
        <v>0</v>
      </c>
      <c r="P109" s="293">
        <v>0</v>
      </c>
      <c r="Q109" s="293">
        <v>0</v>
      </c>
      <c r="R109" s="293">
        <v>0</v>
      </c>
      <c r="S109" s="293">
        <v>0</v>
      </c>
      <c r="T109" s="293">
        <v>0</v>
      </c>
      <c r="U109" s="293">
        <v>0</v>
      </c>
      <c r="V109" s="293">
        <v>1</v>
      </c>
      <c r="W109" s="293">
        <v>1</v>
      </c>
      <c r="X109" s="293">
        <v>0</v>
      </c>
      <c r="Y109" s="293">
        <v>1</v>
      </c>
      <c r="Z109" s="293">
        <v>1</v>
      </c>
      <c r="AA109" s="293">
        <v>0</v>
      </c>
      <c r="AB109" s="293">
        <v>0</v>
      </c>
      <c r="AC109" s="293">
        <v>0</v>
      </c>
      <c r="AD109" s="293">
        <v>0</v>
      </c>
      <c r="AE109" s="293">
        <v>0</v>
      </c>
      <c r="AF109" s="293">
        <v>0</v>
      </c>
      <c r="AG109" s="293">
        <v>0</v>
      </c>
      <c r="AH109" s="293">
        <v>0</v>
      </c>
      <c r="AI109" s="293">
        <v>0</v>
      </c>
      <c r="AJ109" s="291"/>
      <c r="AK109" s="291"/>
      <c r="AL109" s="291"/>
      <c r="AM109" s="291"/>
      <c r="AN109" s="291"/>
      <c r="AO109" s="291"/>
      <c r="AP109" s="291"/>
      <c r="AQ109" s="291"/>
      <c r="AR109" s="291"/>
      <c r="AS109" s="291"/>
      <c r="AT109" s="291"/>
      <c r="AU109" s="291"/>
      <c r="AV109" s="291"/>
      <c r="AW109" s="291"/>
      <c r="AX109" s="291"/>
      <c r="AY109" s="291"/>
      <c r="AZ109" s="291" t="s">
        <v>423</v>
      </c>
      <c r="BA109" s="293">
        <v>250</v>
      </c>
      <c r="BB109" s="291" t="s">
        <v>423</v>
      </c>
      <c r="BC109" s="293">
        <v>350</v>
      </c>
      <c r="BD109" s="291"/>
      <c r="BE109" s="291"/>
      <c r="BF109" s="291"/>
      <c r="BG109" s="291"/>
      <c r="BH109" s="291" t="s">
        <v>423</v>
      </c>
      <c r="BI109" s="293">
        <v>250</v>
      </c>
      <c r="BJ109" s="291" t="s">
        <v>423</v>
      </c>
      <c r="BK109" s="293">
        <v>500</v>
      </c>
      <c r="BL109" s="291"/>
      <c r="BM109" s="291"/>
      <c r="BN109" s="291"/>
      <c r="BO109" s="291"/>
      <c r="BP109" s="291"/>
      <c r="BQ109" s="291"/>
      <c r="BR109" s="291"/>
      <c r="BS109" s="291"/>
      <c r="BT109" s="291"/>
      <c r="BU109" s="291"/>
      <c r="BV109" s="291"/>
      <c r="BW109" s="291"/>
      <c r="BX109" s="291"/>
      <c r="BY109" s="291"/>
      <c r="BZ109" s="291"/>
      <c r="CA109" s="291"/>
      <c r="CB109" s="291" t="s">
        <v>1330</v>
      </c>
      <c r="CC109" s="291">
        <v>89624149</v>
      </c>
      <c r="CD109" s="291" t="s">
        <v>1331</v>
      </c>
      <c r="CE109" s="291"/>
      <c r="CF109" s="291">
        <v>107</v>
      </c>
    </row>
    <row r="110" spans="1:84" ht="14.4" x14ac:dyDescent="0.25">
      <c r="A110" s="291" t="s">
        <v>1332</v>
      </c>
      <c r="B110" s="291" t="s">
        <v>1333</v>
      </c>
      <c r="C110" s="291" t="s">
        <v>1334</v>
      </c>
      <c r="D110" s="291" t="s">
        <v>1111</v>
      </c>
      <c r="E110" s="292" t="s">
        <v>751</v>
      </c>
      <c r="F110" s="291" t="s">
        <v>243</v>
      </c>
      <c r="G110" s="291"/>
      <c r="H110" s="291" t="s">
        <v>1111</v>
      </c>
      <c r="I110" s="291" t="s">
        <v>253</v>
      </c>
      <c r="J110" s="291" t="s">
        <v>186</v>
      </c>
      <c r="K110" s="291" t="s">
        <v>186</v>
      </c>
      <c r="L110" s="291" t="s">
        <v>186</v>
      </c>
      <c r="M110" s="291" t="s">
        <v>10</v>
      </c>
      <c r="N110" s="293">
        <v>0</v>
      </c>
      <c r="O110" s="293">
        <v>0</v>
      </c>
      <c r="P110" s="293">
        <v>0</v>
      </c>
      <c r="Q110" s="293">
        <v>0</v>
      </c>
      <c r="R110" s="293">
        <v>0</v>
      </c>
      <c r="S110" s="293">
        <v>0</v>
      </c>
      <c r="T110" s="293">
        <v>0</v>
      </c>
      <c r="U110" s="293">
        <v>0</v>
      </c>
      <c r="V110" s="293">
        <v>0</v>
      </c>
      <c r="W110" s="293">
        <v>0</v>
      </c>
      <c r="X110" s="293">
        <v>0</v>
      </c>
      <c r="Y110" s="293">
        <v>0</v>
      </c>
      <c r="Z110" s="293">
        <v>0</v>
      </c>
      <c r="AA110" s="293">
        <v>0</v>
      </c>
      <c r="AB110" s="293">
        <v>0</v>
      </c>
      <c r="AC110" s="293">
        <v>0</v>
      </c>
      <c r="AD110" s="293">
        <v>0</v>
      </c>
      <c r="AE110" s="293">
        <v>0</v>
      </c>
      <c r="AF110" s="293">
        <v>0</v>
      </c>
      <c r="AG110" s="293">
        <v>0</v>
      </c>
      <c r="AH110" s="293">
        <v>0</v>
      </c>
      <c r="AI110" s="293">
        <v>1</v>
      </c>
      <c r="AJ110" s="291"/>
      <c r="AK110" s="291"/>
      <c r="AL110" s="291"/>
      <c r="AM110" s="291"/>
      <c r="AN110" s="291"/>
      <c r="AO110" s="291"/>
      <c r="AP110" s="291"/>
      <c r="AQ110" s="291"/>
      <c r="AR110" s="291"/>
      <c r="AS110" s="291"/>
      <c r="AT110" s="291"/>
      <c r="AU110" s="291"/>
      <c r="AV110" s="291"/>
      <c r="AW110" s="291"/>
      <c r="AX110" s="291"/>
      <c r="AY110" s="291"/>
      <c r="AZ110" s="291"/>
      <c r="BA110" s="291"/>
      <c r="BB110" s="291"/>
      <c r="BC110" s="291"/>
      <c r="BD110" s="291"/>
      <c r="BE110" s="291"/>
      <c r="BF110" s="291"/>
      <c r="BG110" s="291"/>
      <c r="BH110" s="291"/>
      <c r="BI110" s="291"/>
      <c r="BJ110" s="291"/>
      <c r="BK110" s="291"/>
      <c r="BL110" s="291"/>
      <c r="BM110" s="291"/>
      <c r="BN110" s="291"/>
      <c r="BO110" s="291"/>
      <c r="BP110" s="291"/>
      <c r="BQ110" s="291"/>
      <c r="BR110" s="291"/>
      <c r="BS110" s="291"/>
      <c r="BT110" s="291"/>
      <c r="BU110" s="291"/>
      <c r="BV110" s="291"/>
      <c r="BW110" s="291"/>
      <c r="BX110" s="291"/>
      <c r="BY110" s="291"/>
      <c r="BZ110" s="291" t="s">
        <v>224</v>
      </c>
      <c r="CA110" s="293">
        <v>800</v>
      </c>
      <c r="CB110" s="291" t="s">
        <v>1335</v>
      </c>
      <c r="CC110" s="291">
        <v>89624161</v>
      </c>
      <c r="CD110" s="291" t="s">
        <v>1336</v>
      </c>
      <c r="CE110" s="291"/>
      <c r="CF110" s="291">
        <v>108</v>
      </c>
    </row>
    <row r="111" spans="1:84" ht="14.4" x14ac:dyDescent="0.25">
      <c r="A111" s="291" t="s">
        <v>1337</v>
      </c>
      <c r="B111" s="291" t="s">
        <v>1338</v>
      </c>
      <c r="C111" s="291" t="s">
        <v>1339</v>
      </c>
      <c r="D111" s="291" t="s">
        <v>1111</v>
      </c>
      <c r="E111" s="292" t="s">
        <v>755</v>
      </c>
      <c r="F111" s="291" t="s">
        <v>243</v>
      </c>
      <c r="G111" s="291"/>
      <c r="H111" s="291" t="s">
        <v>1111</v>
      </c>
      <c r="I111" s="291" t="s">
        <v>253</v>
      </c>
      <c r="J111" s="291" t="s">
        <v>186</v>
      </c>
      <c r="K111" s="291" t="s">
        <v>186</v>
      </c>
      <c r="L111" s="291" t="s">
        <v>186</v>
      </c>
      <c r="M111" s="291" t="s">
        <v>9</v>
      </c>
      <c r="N111" s="293">
        <v>0</v>
      </c>
      <c r="O111" s="293">
        <v>0</v>
      </c>
      <c r="P111" s="293">
        <v>0</v>
      </c>
      <c r="Q111" s="293">
        <v>0</v>
      </c>
      <c r="R111" s="293">
        <v>0</v>
      </c>
      <c r="S111" s="293">
        <v>0</v>
      </c>
      <c r="T111" s="293">
        <v>0</v>
      </c>
      <c r="U111" s="293">
        <v>0</v>
      </c>
      <c r="V111" s="293">
        <v>0</v>
      </c>
      <c r="W111" s="293">
        <v>0</v>
      </c>
      <c r="X111" s="293">
        <v>0</v>
      </c>
      <c r="Y111" s="293">
        <v>0</v>
      </c>
      <c r="Z111" s="293">
        <v>0</v>
      </c>
      <c r="AA111" s="293">
        <v>0</v>
      </c>
      <c r="AB111" s="293">
        <v>0</v>
      </c>
      <c r="AC111" s="293">
        <v>0</v>
      </c>
      <c r="AD111" s="293">
        <v>0</v>
      </c>
      <c r="AE111" s="293">
        <v>0</v>
      </c>
      <c r="AF111" s="293">
        <v>0</v>
      </c>
      <c r="AG111" s="293">
        <v>0</v>
      </c>
      <c r="AH111" s="293">
        <v>1</v>
      </c>
      <c r="AI111" s="293">
        <v>0</v>
      </c>
      <c r="AJ111" s="291"/>
      <c r="AK111" s="291"/>
      <c r="AL111" s="291"/>
      <c r="AM111" s="291"/>
      <c r="AN111" s="291"/>
      <c r="AO111" s="291"/>
      <c r="AP111" s="291"/>
      <c r="AQ111" s="291"/>
      <c r="AR111" s="291"/>
      <c r="AS111" s="291"/>
      <c r="AT111" s="291"/>
      <c r="AU111" s="291"/>
      <c r="AV111" s="291"/>
      <c r="AW111" s="291"/>
      <c r="AX111" s="291"/>
      <c r="AY111" s="291"/>
      <c r="AZ111" s="291"/>
      <c r="BA111" s="291"/>
      <c r="BB111" s="291"/>
      <c r="BC111" s="291"/>
      <c r="BD111" s="291"/>
      <c r="BE111" s="291"/>
      <c r="BF111" s="291"/>
      <c r="BG111" s="291"/>
      <c r="BH111" s="291"/>
      <c r="BI111" s="291"/>
      <c r="BJ111" s="291"/>
      <c r="BK111" s="291"/>
      <c r="BL111" s="291"/>
      <c r="BM111" s="291"/>
      <c r="BN111" s="291"/>
      <c r="BO111" s="291"/>
      <c r="BP111" s="291"/>
      <c r="BQ111" s="291"/>
      <c r="BR111" s="291"/>
      <c r="BS111" s="291"/>
      <c r="BT111" s="291"/>
      <c r="BU111" s="291"/>
      <c r="BV111" s="291"/>
      <c r="BW111" s="291"/>
      <c r="BX111" s="291" t="s">
        <v>224</v>
      </c>
      <c r="BY111" s="293">
        <v>50</v>
      </c>
      <c r="BZ111" s="291"/>
      <c r="CA111" s="291"/>
      <c r="CB111" s="291" t="s">
        <v>756</v>
      </c>
      <c r="CC111" s="291">
        <v>89624165</v>
      </c>
      <c r="CD111" s="291" t="s">
        <v>1340</v>
      </c>
      <c r="CE111" s="291"/>
      <c r="CF111" s="291">
        <v>109</v>
      </c>
    </row>
    <row r="112" spans="1:84" ht="14.4" x14ac:dyDescent="0.25">
      <c r="A112" s="291" t="s">
        <v>1341</v>
      </c>
      <c r="B112" s="291" t="s">
        <v>1342</v>
      </c>
      <c r="C112" s="291" t="s">
        <v>1343</v>
      </c>
      <c r="D112" s="291" t="s">
        <v>1111</v>
      </c>
      <c r="E112" s="292" t="s">
        <v>751</v>
      </c>
      <c r="F112" s="291" t="s">
        <v>243</v>
      </c>
      <c r="G112" s="291"/>
      <c r="H112" s="291" t="s">
        <v>1111</v>
      </c>
      <c r="I112" s="291" t="s">
        <v>253</v>
      </c>
      <c r="J112" s="291" t="s">
        <v>186</v>
      </c>
      <c r="K112" s="291" t="s">
        <v>186</v>
      </c>
      <c r="L112" s="291" t="s">
        <v>186</v>
      </c>
      <c r="M112" s="291" t="s">
        <v>1344</v>
      </c>
      <c r="N112" s="293">
        <v>0</v>
      </c>
      <c r="O112" s="293">
        <v>1</v>
      </c>
      <c r="P112" s="293">
        <v>0</v>
      </c>
      <c r="Q112" s="293">
        <v>0</v>
      </c>
      <c r="R112" s="293">
        <v>0</v>
      </c>
      <c r="S112" s="293">
        <v>0</v>
      </c>
      <c r="T112" s="293">
        <v>0</v>
      </c>
      <c r="U112" s="293">
        <v>0</v>
      </c>
      <c r="V112" s="293">
        <v>0</v>
      </c>
      <c r="W112" s="293">
        <v>0</v>
      </c>
      <c r="X112" s="293">
        <v>1</v>
      </c>
      <c r="Y112" s="293">
        <v>0</v>
      </c>
      <c r="Z112" s="293">
        <v>0</v>
      </c>
      <c r="AA112" s="293">
        <v>1</v>
      </c>
      <c r="AB112" s="293">
        <v>1</v>
      </c>
      <c r="AC112" s="293">
        <v>0</v>
      </c>
      <c r="AD112" s="293">
        <v>0</v>
      </c>
      <c r="AE112" s="293">
        <v>1</v>
      </c>
      <c r="AF112" s="293">
        <v>0</v>
      </c>
      <c r="AG112" s="293">
        <v>0</v>
      </c>
      <c r="AH112" s="293">
        <v>0</v>
      </c>
      <c r="AI112" s="293">
        <v>0</v>
      </c>
      <c r="AJ112" s="291"/>
      <c r="AK112" s="291"/>
      <c r="AL112" s="291" t="s">
        <v>224</v>
      </c>
      <c r="AM112" s="293">
        <v>1000</v>
      </c>
      <c r="AN112" s="291"/>
      <c r="AO112" s="291"/>
      <c r="AP112" s="291"/>
      <c r="AQ112" s="291"/>
      <c r="AR112" s="291"/>
      <c r="AS112" s="291"/>
      <c r="AT112" s="291"/>
      <c r="AU112" s="291"/>
      <c r="AV112" s="291"/>
      <c r="AW112" s="291"/>
      <c r="AX112" s="291"/>
      <c r="AY112" s="291"/>
      <c r="AZ112" s="291"/>
      <c r="BA112" s="291"/>
      <c r="BB112" s="291"/>
      <c r="BC112" s="291"/>
      <c r="BD112" s="291" t="s">
        <v>423</v>
      </c>
      <c r="BE112" s="293">
        <v>250</v>
      </c>
      <c r="BF112" s="291"/>
      <c r="BG112" s="291"/>
      <c r="BH112" s="291"/>
      <c r="BI112" s="291"/>
      <c r="BJ112" s="291"/>
      <c r="BK112" s="291"/>
      <c r="BL112" s="291"/>
      <c r="BM112" s="291"/>
      <c r="BN112" s="291" t="s">
        <v>423</v>
      </c>
      <c r="BO112" s="293">
        <v>250</v>
      </c>
      <c r="BP112" s="291" t="s">
        <v>423</v>
      </c>
      <c r="BQ112" s="293">
        <v>50</v>
      </c>
      <c r="BR112" s="291" t="s">
        <v>224</v>
      </c>
      <c r="BS112" s="293">
        <v>150</v>
      </c>
      <c r="BT112" s="291"/>
      <c r="BU112" s="291"/>
      <c r="BV112" s="291"/>
      <c r="BW112" s="291"/>
      <c r="BX112" s="291"/>
      <c r="BY112" s="291"/>
      <c r="BZ112" s="291"/>
      <c r="CA112" s="291"/>
      <c r="CB112" s="291" t="s">
        <v>1345</v>
      </c>
      <c r="CC112" s="291">
        <v>89624175</v>
      </c>
      <c r="CD112" s="291" t="s">
        <v>1346</v>
      </c>
      <c r="CE112" s="291"/>
      <c r="CF112" s="291">
        <v>110</v>
      </c>
    </row>
    <row r="113" spans="1:84" ht="14.4" x14ac:dyDescent="0.25">
      <c r="A113" s="291" t="s">
        <v>1347</v>
      </c>
      <c r="B113" s="291" t="s">
        <v>1348</v>
      </c>
      <c r="C113" s="291" t="s">
        <v>1349</v>
      </c>
      <c r="D113" s="291" t="s">
        <v>1111</v>
      </c>
      <c r="E113" s="292" t="s">
        <v>755</v>
      </c>
      <c r="F113" s="291" t="s">
        <v>243</v>
      </c>
      <c r="G113" s="291"/>
      <c r="H113" s="291" t="s">
        <v>1111</v>
      </c>
      <c r="I113" s="291" t="s">
        <v>253</v>
      </c>
      <c r="J113" s="291" t="s">
        <v>186</v>
      </c>
      <c r="K113" s="291" t="s">
        <v>186</v>
      </c>
      <c r="L113" s="291" t="s">
        <v>186</v>
      </c>
      <c r="M113" s="291" t="s">
        <v>1350</v>
      </c>
      <c r="N113" s="293">
        <v>1</v>
      </c>
      <c r="O113" s="293">
        <v>1</v>
      </c>
      <c r="P113" s="293">
        <v>0</v>
      </c>
      <c r="Q113" s="293">
        <v>1</v>
      </c>
      <c r="R113" s="293">
        <v>0</v>
      </c>
      <c r="S113" s="293">
        <v>0</v>
      </c>
      <c r="T113" s="293">
        <v>0</v>
      </c>
      <c r="U113" s="293">
        <v>0</v>
      </c>
      <c r="V113" s="293">
        <v>0</v>
      </c>
      <c r="W113" s="293">
        <v>0</v>
      </c>
      <c r="X113" s="293">
        <v>1</v>
      </c>
      <c r="Y113" s="293">
        <v>0</v>
      </c>
      <c r="Z113" s="293">
        <v>0</v>
      </c>
      <c r="AA113" s="293">
        <v>1</v>
      </c>
      <c r="AB113" s="293">
        <v>1</v>
      </c>
      <c r="AC113" s="293">
        <v>0</v>
      </c>
      <c r="AD113" s="293">
        <v>1</v>
      </c>
      <c r="AE113" s="293">
        <v>0</v>
      </c>
      <c r="AF113" s="293">
        <v>0</v>
      </c>
      <c r="AG113" s="293">
        <v>0</v>
      </c>
      <c r="AH113" s="293">
        <v>0</v>
      </c>
      <c r="AI113" s="293">
        <v>0</v>
      </c>
      <c r="AJ113" s="291" t="s">
        <v>224</v>
      </c>
      <c r="AK113" s="293">
        <v>1000</v>
      </c>
      <c r="AL113" s="291" t="s">
        <v>224</v>
      </c>
      <c r="AM113" s="293">
        <v>1000</v>
      </c>
      <c r="AN113" s="291"/>
      <c r="AO113" s="291"/>
      <c r="AP113" s="291" t="s">
        <v>224</v>
      </c>
      <c r="AQ113" s="293">
        <v>8000</v>
      </c>
      <c r="AR113" s="291"/>
      <c r="AS113" s="291"/>
      <c r="AT113" s="291"/>
      <c r="AU113" s="291"/>
      <c r="AV113" s="291"/>
      <c r="AW113" s="291"/>
      <c r="AX113" s="291"/>
      <c r="AY113" s="291"/>
      <c r="AZ113" s="291"/>
      <c r="BA113" s="291"/>
      <c r="BB113" s="291"/>
      <c r="BC113" s="291"/>
      <c r="BD113" s="291" t="s">
        <v>423</v>
      </c>
      <c r="BE113" s="293">
        <v>100</v>
      </c>
      <c r="BF113" s="291"/>
      <c r="BG113" s="291"/>
      <c r="BH113" s="291"/>
      <c r="BI113" s="291"/>
      <c r="BJ113" s="291"/>
      <c r="BK113" s="291"/>
      <c r="BL113" s="291" t="s">
        <v>224</v>
      </c>
      <c r="BM113" s="293">
        <v>1500</v>
      </c>
      <c r="BN113" s="291"/>
      <c r="BO113" s="293"/>
      <c r="BP113" s="291" t="s">
        <v>423</v>
      </c>
      <c r="BQ113" s="293">
        <v>50</v>
      </c>
      <c r="BR113" s="291"/>
      <c r="BS113" s="291"/>
      <c r="BT113" s="291"/>
      <c r="BU113" s="291"/>
      <c r="BV113" s="291"/>
      <c r="BW113" s="291"/>
      <c r="BX113" s="291"/>
      <c r="BY113" s="291"/>
      <c r="BZ113" s="291"/>
      <c r="CA113" s="291"/>
      <c r="CB113" s="291" t="s">
        <v>756</v>
      </c>
      <c r="CC113" s="291">
        <v>89624184</v>
      </c>
      <c r="CD113" s="291" t="s">
        <v>1351</v>
      </c>
      <c r="CE113" s="291"/>
      <c r="CF113" s="291">
        <v>111</v>
      </c>
    </row>
    <row r="114" spans="1:84" ht="14.4" x14ac:dyDescent="0.25">
      <c r="A114" s="291" t="s">
        <v>1352</v>
      </c>
      <c r="B114" s="291" t="s">
        <v>1353</v>
      </c>
      <c r="C114" s="291" t="s">
        <v>1354</v>
      </c>
      <c r="D114" s="291" t="s">
        <v>1111</v>
      </c>
      <c r="E114" s="292" t="s">
        <v>751</v>
      </c>
      <c r="F114" s="291" t="s">
        <v>243</v>
      </c>
      <c r="G114" s="291"/>
      <c r="H114" s="291" t="s">
        <v>1111</v>
      </c>
      <c r="I114" s="291" t="s">
        <v>253</v>
      </c>
      <c r="J114" s="291" t="s">
        <v>186</v>
      </c>
      <c r="K114" s="291" t="s">
        <v>186</v>
      </c>
      <c r="L114" s="291" t="s">
        <v>186</v>
      </c>
      <c r="M114" s="291" t="s">
        <v>10</v>
      </c>
      <c r="N114" s="293">
        <v>0</v>
      </c>
      <c r="O114" s="293">
        <v>0</v>
      </c>
      <c r="P114" s="293">
        <v>0</v>
      </c>
      <c r="Q114" s="293">
        <v>0</v>
      </c>
      <c r="R114" s="293">
        <v>0</v>
      </c>
      <c r="S114" s="293">
        <v>0</v>
      </c>
      <c r="T114" s="293">
        <v>0</v>
      </c>
      <c r="U114" s="293">
        <v>0</v>
      </c>
      <c r="V114" s="293">
        <v>0</v>
      </c>
      <c r="W114" s="293">
        <v>0</v>
      </c>
      <c r="X114" s="293">
        <v>0</v>
      </c>
      <c r="Y114" s="293">
        <v>0</v>
      </c>
      <c r="Z114" s="293">
        <v>0</v>
      </c>
      <c r="AA114" s="293">
        <v>0</v>
      </c>
      <c r="AB114" s="293">
        <v>0</v>
      </c>
      <c r="AC114" s="293">
        <v>0</v>
      </c>
      <c r="AD114" s="293">
        <v>0</v>
      </c>
      <c r="AE114" s="293">
        <v>0</v>
      </c>
      <c r="AF114" s="293">
        <v>0</v>
      </c>
      <c r="AG114" s="293">
        <v>0</v>
      </c>
      <c r="AH114" s="293">
        <v>0</v>
      </c>
      <c r="AI114" s="293">
        <v>1</v>
      </c>
      <c r="AJ114" s="291"/>
      <c r="AK114" s="291"/>
      <c r="AL114" s="291"/>
      <c r="AM114" s="291"/>
      <c r="AN114" s="291"/>
      <c r="AO114" s="291"/>
      <c r="AP114" s="291"/>
      <c r="AQ114" s="291"/>
      <c r="AR114" s="291"/>
      <c r="AS114" s="291"/>
      <c r="AT114" s="291"/>
      <c r="AU114" s="291"/>
      <c r="AV114" s="291"/>
      <c r="AW114" s="291"/>
      <c r="AX114" s="291"/>
      <c r="AY114" s="291"/>
      <c r="AZ114" s="291"/>
      <c r="BA114" s="291"/>
      <c r="BB114" s="291"/>
      <c r="BC114" s="291"/>
      <c r="BD114" s="291"/>
      <c r="BE114" s="291"/>
      <c r="BF114" s="291"/>
      <c r="BG114" s="291"/>
      <c r="BH114" s="291"/>
      <c r="BI114" s="291"/>
      <c r="BJ114" s="291"/>
      <c r="BK114" s="291"/>
      <c r="BL114" s="291"/>
      <c r="BM114" s="291"/>
      <c r="BN114" s="291"/>
      <c r="BO114" s="291"/>
      <c r="BP114" s="291"/>
      <c r="BQ114" s="291"/>
      <c r="BR114" s="291"/>
      <c r="BS114" s="291"/>
      <c r="BT114" s="291"/>
      <c r="BU114" s="291"/>
      <c r="BV114" s="291"/>
      <c r="BW114" s="291"/>
      <c r="BX114" s="291"/>
      <c r="BY114" s="291"/>
      <c r="BZ114" s="291" t="s">
        <v>224</v>
      </c>
      <c r="CA114" s="293">
        <v>850</v>
      </c>
      <c r="CB114" s="291" t="s">
        <v>167</v>
      </c>
      <c r="CC114" s="291">
        <v>89624185</v>
      </c>
      <c r="CD114" s="291" t="s">
        <v>1355</v>
      </c>
      <c r="CE114" s="291"/>
      <c r="CF114" s="291">
        <v>112</v>
      </c>
    </row>
    <row r="115" spans="1:84" ht="14.4" x14ac:dyDescent="0.25">
      <c r="A115" s="291" t="s">
        <v>1356</v>
      </c>
      <c r="B115" s="291" t="s">
        <v>1357</v>
      </c>
      <c r="C115" s="291" t="s">
        <v>1358</v>
      </c>
      <c r="D115" s="291" t="s">
        <v>1111</v>
      </c>
      <c r="E115" s="292" t="s">
        <v>751</v>
      </c>
      <c r="F115" s="291" t="s">
        <v>243</v>
      </c>
      <c r="G115" s="291"/>
      <c r="H115" s="291" t="s">
        <v>1111</v>
      </c>
      <c r="I115" s="291" t="s">
        <v>253</v>
      </c>
      <c r="J115" s="291" t="s">
        <v>186</v>
      </c>
      <c r="K115" s="291" t="s">
        <v>186</v>
      </c>
      <c r="L115" s="291" t="s">
        <v>186</v>
      </c>
      <c r="M115" s="291" t="s">
        <v>1359</v>
      </c>
      <c r="N115" s="293">
        <v>0</v>
      </c>
      <c r="O115" s="293">
        <v>0</v>
      </c>
      <c r="P115" s="293">
        <v>0</v>
      </c>
      <c r="Q115" s="293">
        <v>0</v>
      </c>
      <c r="R115" s="293">
        <v>0</v>
      </c>
      <c r="S115" s="293">
        <v>0</v>
      </c>
      <c r="T115" s="293">
        <v>1</v>
      </c>
      <c r="U115" s="293">
        <v>1</v>
      </c>
      <c r="V115" s="293">
        <v>0</v>
      </c>
      <c r="W115" s="293">
        <v>0</v>
      </c>
      <c r="X115" s="293">
        <v>1</v>
      </c>
      <c r="Y115" s="293">
        <v>0</v>
      </c>
      <c r="Z115" s="293">
        <v>0</v>
      </c>
      <c r="AA115" s="293">
        <v>1</v>
      </c>
      <c r="AB115" s="293">
        <v>1</v>
      </c>
      <c r="AC115" s="293">
        <v>0</v>
      </c>
      <c r="AD115" s="293">
        <v>1</v>
      </c>
      <c r="AE115" s="293">
        <v>1</v>
      </c>
      <c r="AF115" s="293">
        <v>1</v>
      </c>
      <c r="AG115" s="293">
        <v>1</v>
      </c>
      <c r="AH115" s="293">
        <v>0</v>
      </c>
      <c r="AI115" s="293">
        <v>0</v>
      </c>
      <c r="AJ115" s="291"/>
      <c r="AK115" s="291"/>
      <c r="AL115" s="291"/>
      <c r="AM115" s="291"/>
      <c r="AN115" s="291"/>
      <c r="AO115" s="291"/>
      <c r="AP115" s="291"/>
      <c r="AQ115" s="291"/>
      <c r="AR115" s="291"/>
      <c r="AS115" s="291"/>
      <c r="AT115" s="291"/>
      <c r="AU115" s="291"/>
      <c r="AV115" s="291" t="s">
        <v>224</v>
      </c>
      <c r="AW115" s="293">
        <v>3500</v>
      </c>
      <c r="AX115" s="291" t="s">
        <v>224</v>
      </c>
      <c r="AY115" s="293">
        <v>5000</v>
      </c>
      <c r="AZ115" s="291"/>
      <c r="BA115" s="291"/>
      <c r="BB115" s="291"/>
      <c r="BC115" s="291"/>
      <c r="BD115" s="291"/>
      <c r="BE115" s="293"/>
      <c r="BF115" s="291"/>
      <c r="BG115" s="291"/>
      <c r="BH115" s="291"/>
      <c r="BI115" s="291"/>
      <c r="BJ115" s="291"/>
      <c r="BK115" s="291"/>
      <c r="BL115" s="291" t="s">
        <v>224</v>
      </c>
      <c r="BM115" s="293">
        <v>1500</v>
      </c>
      <c r="BN115" s="291" t="s">
        <v>423</v>
      </c>
      <c r="BO115" s="293">
        <v>250</v>
      </c>
      <c r="BP115" s="291" t="s">
        <v>423</v>
      </c>
      <c r="BQ115" s="293">
        <v>50</v>
      </c>
      <c r="BR115" s="291" t="s">
        <v>224</v>
      </c>
      <c r="BS115" s="293">
        <v>200</v>
      </c>
      <c r="BT115" s="291" t="s">
        <v>224</v>
      </c>
      <c r="BU115" s="293">
        <v>1250</v>
      </c>
      <c r="BV115" s="291" t="s">
        <v>224</v>
      </c>
      <c r="BW115" s="293">
        <v>2000</v>
      </c>
      <c r="BX115" s="291"/>
      <c r="BY115" s="291"/>
      <c r="BZ115" s="291"/>
      <c r="CA115" s="291"/>
      <c r="CB115" s="291" t="s">
        <v>167</v>
      </c>
      <c r="CC115" s="291">
        <v>89624190</v>
      </c>
      <c r="CD115" s="291" t="s">
        <v>1360</v>
      </c>
      <c r="CE115" s="291"/>
      <c r="CF115" s="291">
        <v>113</v>
      </c>
    </row>
    <row r="116" spans="1:84" ht="14.4" x14ac:dyDescent="0.25">
      <c r="A116" s="291" t="s">
        <v>1361</v>
      </c>
      <c r="B116" s="291" t="s">
        <v>1362</v>
      </c>
      <c r="C116" s="291" t="s">
        <v>1363</v>
      </c>
      <c r="D116" s="291" t="s">
        <v>1111</v>
      </c>
      <c r="E116" s="292" t="s">
        <v>755</v>
      </c>
      <c r="F116" s="291" t="s">
        <v>243</v>
      </c>
      <c r="G116" s="291"/>
      <c r="H116" s="291" t="s">
        <v>1111</v>
      </c>
      <c r="I116" s="291" t="s">
        <v>253</v>
      </c>
      <c r="J116" s="291" t="s">
        <v>186</v>
      </c>
      <c r="K116" s="291" t="s">
        <v>186</v>
      </c>
      <c r="L116" s="291" t="s">
        <v>186</v>
      </c>
      <c r="M116" s="291" t="s">
        <v>1364</v>
      </c>
      <c r="N116" s="293">
        <v>1</v>
      </c>
      <c r="O116" s="293">
        <v>1</v>
      </c>
      <c r="P116" s="293">
        <v>1</v>
      </c>
      <c r="Q116" s="293">
        <v>1</v>
      </c>
      <c r="R116" s="293">
        <v>1</v>
      </c>
      <c r="S116" s="293">
        <v>1</v>
      </c>
      <c r="T116" s="293">
        <v>1</v>
      </c>
      <c r="U116" s="293">
        <v>1</v>
      </c>
      <c r="V116" s="293">
        <v>0</v>
      </c>
      <c r="W116" s="293">
        <v>0</v>
      </c>
      <c r="X116" s="293">
        <v>0</v>
      </c>
      <c r="Y116" s="293">
        <v>0</v>
      </c>
      <c r="Z116" s="293">
        <v>0</v>
      </c>
      <c r="AA116" s="293">
        <v>0</v>
      </c>
      <c r="AB116" s="293">
        <v>0</v>
      </c>
      <c r="AC116" s="293">
        <v>0</v>
      </c>
      <c r="AD116" s="293">
        <v>1</v>
      </c>
      <c r="AE116" s="293">
        <v>1</v>
      </c>
      <c r="AF116" s="293">
        <v>0</v>
      </c>
      <c r="AG116" s="293">
        <v>0</v>
      </c>
      <c r="AH116" s="293">
        <v>0</v>
      </c>
      <c r="AI116" s="293">
        <v>0</v>
      </c>
      <c r="AJ116" s="291" t="s">
        <v>224</v>
      </c>
      <c r="AK116" s="293">
        <v>750</v>
      </c>
      <c r="AL116" s="291" t="s">
        <v>224</v>
      </c>
      <c r="AM116" s="293">
        <v>750</v>
      </c>
      <c r="AN116" s="291" t="s">
        <v>224</v>
      </c>
      <c r="AO116" s="293">
        <v>3000</v>
      </c>
      <c r="AP116" s="291" t="s">
        <v>224</v>
      </c>
      <c r="AQ116" s="293">
        <v>7500</v>
      </c>
      <c r="AR116" s="291" t="s">
        <v>224</v>
      </c>
      <c r="AS116" s="293">
        <v>3000</v>
      </c>
      <c r="AT116" s="291" t="s">
        <v>224</v>
      </c>
      <c r="AU116" s="293">
        <v>9000</v>
      </c>
      <c r="AV116" s="291" t="s">
        <v>224</v>
      </c>
      <c r="AW116" s="293">
        <v>4000</v>
      </c>
      <c r="AX116" s="291" t="s">
        <v>224</v>
      </c>
      <c r="AY116" s="293">
        <v>5000</v>
      </c>
      <c r="AZ116" s="291"/>
      <c r="BA116" s="291"/>
      <c r="BB116" s="291"/>
      <c r="BC116" s="291"/>
      <c r="BD116" s="291"/>
      <c r="BE116" s="291"/>
      <c r="BF116" s="291"/>
      <c r="BG116" s="291"/>
      <c r="BH116" s="291"/>
      <c r="BI116" s="291"/>
      <c r="BJ116" s="291"/>
      <c r="BK116" s="291"/>
      <c r="BL116" s="291" t="s">
        <v>224</v>
      </c>
      <c r="BM116" s="293">
        <v>1250</v>
      </c>
      <c r="BN116" s="291"/>
      <c r="BO116" s="291"/>
      <c r="BP116" s="291"/>
      <c r="BQ116" s="291"/>
      <c r="BR116" s="291" t="s">
        <v>224</v>
      </c>
      <c r="BS116" s="293">
        <v>200</v>
      </c>
      <c r="BT116" s="291"/>
      <c r="BU116" s="291"/>
      <c r="BV116" s="291"/>
      <c r="BW116" s="291"/>
      <c r="BX116" s="291"/>
      <c r="BY116" s="291"/>
      <c r="BZ116" s="291"/>
      <c r="CA116" s="291"/>
      <c r="CB116" s="291" t="s">
        <v>756</v>
      </c>
      <c r="CC116" s="291">
        <v>89624197</v>
      </c>
      <c r="CD116" s="291" t="s">
        <v>1365</v>
      </c>
      <c r="CE116" s="291"/>
      <c r="CF116" s="291">
        <v>114</v>
      </c>
    </row>
    <row r="117" spans="1:84" ht="14.4" x14ac:dyDescent="0.25">
      <c r="A117" s="291" t="s">
        <v>1366</v>
      </c>
      <c r="B117" s="291" t="s">
        <v>1367</v>
      </c>
      <c r="C117" s="291" t="s">
        <v>1368</v>
      </c>
      <c r="D117" s="291" t="s">
        <v>1111</v>
      </c>
      <c r="E117" s="292" t="s">
        <v>751</v>
      </c>
      <c r="F117" s="291" t="s">
        <v>243</v>
      </c>
      <c r="G117" s="291"/>
      <c r="H117" s="291" t="s">
        <v>1111</v>
      </c>
      <c r="I117" s="291" t="s">
        <v>253</v>
      </c>
      <c r="J117" s="291" t="s">
        <v>186</v>
      </c>
      <c r="K117" s="291" t="s">
        <v>186</v>
      </c>
      <c r="L117" s="291" t="s">
        <v>186</v>
      </c>
      <c r="M117" s="291" t="s">
        <v>10</v>
      </c>
      <c r="N117" s="293">
        <v>0</v>
      </c>
      <c r="O117" s="293">
        <v>0</v>
      </c>
      <c r="P117" s="293">
        <v>0</v>
      </c>
      <c r="Q117" s="293">
        <v>0</v>
      </c>
      <c r="R117" s="293">
        <v>0</v>
      </c>
      <c r="S117" s="293">
        <v>0</v>
      </c>
      <c r="T117" s="293">
        <v>0</v>
      </c>
      <c r="U117" s="293">
        <v>0</v>
      </c>
      <c r="V117" s="293">
        <v>0</v>
      </c>
      <c r="W117" s="293">
        <v>0</v>
      </c>
      <c r="X117" s="293">
        <v>0</v>
      </c>
      <c r="Y117" s="293">
        <v>0</v>
      </c>
      <c r="Z117" s="293">
        <v>0</v>
      </c>
      <c r="AA117" s="293">
        <v>0</v>
      </c>
      <c r="AB117" s="293">
        <v>0</v>
      </c>
      <c r="AC117" s="293">
        <v>0</v>
      </c>
      <c r="AD117" s="293">
        <v>0</v>
      </c>
      <c r="AE117" s="293">
        <v>0</v>
      </c>
      <c r="AF117" s="293">
        <v>0</v>
      </c>
      <c r="AG117" s="293">
        <v>0</v>
      </c>
      <c r="AH117" s="293">
        <v>0</v>
      </c>
      <c r="AI117" s="293">
        <v>1</v>
      </c>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c r="BT117" s="291"/>
      <c r="BU117" s="291"/>
      <c r="BV117" s="291"/>
      <c r="BW117" s="291"/>
      <c r="BX117" s="291"/>
      <c r="BY117" s="291"/>
      <c r="BZ117" s="291" t="s">
        <v>224</v>
      </c>
      <c r="CA117" s="293">
        <v>800</v>
      </c>
      <c r="CB117" s="291" t="s">
        <v>1369</v>
      </c>
      <c r="CC117" s="291">
        <v>89624198</v>
      </c>
      <c r="CD117" s="291" t="s">
        <v>1365</v>
      </c>
      <c r="CE117" s="291"/>
      <c r="CF117" s="291">
        <v>115</v>
      </c>
    </row>
    <row r="118" spans="1:84" ht="14.4" x14ac:dyDescent="0.25">
      <c r="A118" s="291" t="s">
        <v>1370</v>
      </c>
      <c r="B118" s="291" t="s">
        <v>1371</v>
      </c>
      <c r="C118" s="291" t="s">
        <v>1372</v>
      </c>
      <c r="D118" s="291" t="s">
        <v>1111</v>
      </c>
      <c r="E118" s="292" t="s">
        <v>751</v>
      </c>
      <c r="F118" s="291" t="s">
        <v>243</v>
      </c>
      <c r="G118" s="291"/>
      <c r="H118" s="291" t="s">
        <v>1111</v>
      </c>
      <c r="I118" s="291" t="s">
        <v>253</v>
      </c>
      <c r="J118" s="291" t="s">
        <v>186</v>
      </c>
      <c r="K118" s="291" t="s">
        <v>186</v>
      </c>
      <c r="L118" s="291" t="s">
        <v>186</v>
      </c>
      <c r="M118" s="291" t="s">
        <v>10</v>
      </c>
      <c r="N118" s="293">
        <v>0</v>
      </c>
      <c r="O118" s="293">
        <v>0</v>
      </c>
      <c r="P118" s="293">
        <v>0</v>
      </c>
      <c r="Q118" s="293">
        <v>0</v>
      </c>
      <c r="R118" s="293">
        <v>0</v>
      </c>
      <c r="S118" s="293">
        <v>0</v>
      </c>
      <c r="T118" s="293">
        <v>0</v>
      </c>
      <c r="U118" s="293">
        <v>0</v>
      </c>
      <c r="V118" s="293">
        <v>0</v>
      </c>
      <c r="W118" s="293">
        <v>0</v>
      </c>
      <c r="X118" s="293">
        <v>0</v>
      </c>
      <c r="Y118" s="293">
        <v>0</v>
      </c>
      <c r="Z118" s="293">
        <v>0</v>
      </c>
      <c r="AA118" s="293">
        <v>0</v>
      </c>
      <c r="AB118" s="293">
        <v>0</v>
      </c>
      <c r="AC118" s="293">
        <v>0</v>
      </c>
      <c r="AD118" s="293">
        <v>0</v>
      </c>
      <c r="AE118" s="293">
        <v>0</v>
      </c>
      <c r="AF118" s="293">
        <v>0</v>
      </c>
      <c r="AG118" s="293">
        <v>0</v>
      </c>
      <c r="AH118" s="293">
        <v>0</v>
      </c>
      <c r="AI118" s="293">
        <v>1</v>
      </c>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91"/>
      <c r="BM118" s="291"/>
      <c r="BN118" s="291"/>
      <c r="BO118" s="291"/>
      <c r="BP118" s="291"/>
      <c r="BQ118" s="291"/>
      <c r="BR118" s="291"/>
      <c r="BS118" s="291"/>
      <c r="BT118" s="291"/>
      <c r="BU118" s="291"/>
      <c r="BV118" s="291"/>
      <c r="BW118" s="291"/>
      <c r="BX118" s="291"/>
      <c r="BY118" s="291"/>
      <c r="BZ118" s="291" t="s">
        <v>224</v>
      </c>
      <c r="CA118" s="293">
        <v>850</v>
      </c>
      <c r="CB118" s="291" t="s">
        <v>167</v>
      </c>
      <c r="CC118" s="291">
        <v>89624202</v>
      </c>
      <c r="CD118" s="291" t="s">
        <v>1373</v>
      </c>
      <c r="CE118" s="291"/>
      <c r="CF118" s="291">
        <v>116</v>
      </c>
    </row>
    <row r="119" spans="1:84" ht="14.4" x14ac:dyDescent="0.25">
      <c r="A119" s="291" t="s">
        <v>1374</v>
      </c>
      <c r="B119" s="291" t="s">
        <v>1375</v>
      </c>
      <c r="C119" s="291" t="s">
        <v>1376</v>
      </c>
      <c r="D119" s="291" t="s">
        <v>1111</v>
      </c>
      <c r="E119" s="292" t="s">
        <v>755</v>
      </c>
      <c r="F119" s="291" t="s">
        <v>243</v>
      </c>
      <c r="G119" s="291"/>
      <c r="H119" s="291" t="s">
        <v>1111</v>
      </c>
      <c r="I119" s="291" t="s">
        <v>253</v>
      </c>
      <c r="J119" s="291" t="s">
        <v>186</v>
      </c>
      <c r="K119" s="291" t="s">
        <v>186</v>
      </c>
      <c r="L119" s="291" t="s">
        <v>186</v>
      </c>
      <c r="M119" s="291" t="s">
        <v>1377</v>
      </c>
      <c r="N119" s="293">
        <v>1</v>
      </c>
      <c r="O119" s="293">
        <v>1</v>
      </c>
      <c r="P119" s="293">
        <v>1</v>
      </c>
      <c r="Q119" s="293">
        <v>1</v>
      </c>
      <c r="R119" s="293">
        <v>0</v>
      </c>
      <c r="S119" s="293">
        <v>0</v>
      </c>
      <c r="T119" s="293">
        <v>0</v>
      </c>
      <c r="U119" s="293">
        <v>1</v>
      </c>
      <c r="V119" s="293">
        <v>0</v>
      </c>
      <c r="W119" s="293">
        <v>0</v>
      </c>
      <c r="X119" s="293">
        <v>1</v>
      </c>
      <c r="Y119" s="293">
        <v>0</v>
      </c>
      <c r="Z119" s="293">
        <v>0</v>
      </c>
      <c r="AA119" s="293">
        <v>1</v>
      </c>
      <c r="AB119" s="293">
        <v>1</v>
      </c>
      <c r="AC119" s="293">
        <v>0</v>
      </c>
      <c r="AD119" s="293">
        <v>1</v>
      </c>
      <c r="AE119" s="293">
        <v>1</v>
      </c>
      <c r="AF119" s="293">
        <v>1</v>
      </c>
      <c r="AG119" s="293">
        <v>1</v>
      </c>
      <c r="AH119" s="293">
        <v>0</v>
      </c>
      <c r="AI119" s="293">
        <v>0</v>
      </c>
      <c r="AJ119" s="291" t="s">
        <v>224</v>
      </c>
      <c r="AK119" s="293">
        <v>1000</v>
      </c>
      <c r="AL119" s="291" t="s">
        <v>224</v>
      </c>
      <c r="AM119" s="293">
        <v>1000</v>
      </c>
      <c r="AN119" s="291" t="s">
        <v>224</v>
      </c>
      <c r="AO119" s="293">
        <v>3500</v>
      </c>
      <c r="AP119" s="291" t="s">
        <v>224</v>
      </c>
      <c r="AQ119" s="293">
        <v>7500</v>
      </c>
      <c r="AR119" s="291"/>
      <c r="AS119" s="291"/>
      <c r="AT119" s="291"/>
      <c r="AU119" s="291"/>
      <c r="AV119" s="291"/>
      <c r="AW119" s="291"/>
      <c r="AX119" s="291" t="s">
        <v>224</v>
      </c>
      <c r="AY119" s="293">
        <v>4500</v>
      </c>
      <c r="AZ119" s="291"/>
      <c r="BA119" s="291"/>
      <c r="BB119" s="291"/>
      <c r="BC119" s="291"/>
      <c r="BD119" s="291" t="s">
        <v>423</v>
      </c>
      <c r="BE119" s="293">
        <v>100</v>
      </c>
      <c r="BF119" s="291"/>
      <c r="BG119" s="291"/>
      <c r="BH119" s="291"/>
      <c r="BI119" s="291"/>
      <c r="BJ119" s="291"/>
      <c r="BK119" s="291"/>
      <c r="BL119" s="291" t="s">
        <v>224</v>
      </c>
      <c r="BM119" s="293">
        <v>1500</v>
      </c>
      <c r="BN119" s="291" t="s">
        <v>423</v>
      </c>
      <c r="BO119" s="293">
        <v>100</v>
      </c>
      <c r="BP119" s="291" t="s">
        <v>423</v>
      </c>
      <c r="BQ119" s="293">
        <v>50</v>
      </c>
      <c r="BR119" s="291" t="s">
        <v>224</v>
      </c>
      <c r="BS119" s="293">
        <v>200</v>
      </c>
      <c r="BT119" s="291" t="s">
        <v>224</v>
      </c>
      <c r="BU119" s="293">
        <v>1000</v>
      </c>
      <c r="BV119" s="291" t="s">
        <v>224</v>
      </c>
      <c r="BW119" s="293">
        <v>2000</v>
      </c>
      <c r="BX119" s="291"/>
      <c r="BY119" s="291"/>
      <c r="BZ119" s="291"/>
      <c r="CA119" s="291"/>
      <c r="CB119" s="291" t="s">
        <v>756</v>
      </c>
      <c r="CC119" s="291">
        <v>89624210</v>
      </c>
      <c r="CD119" s="291" t="s">
        <v>1378</v>
      </c>
      <c r="CE119" s="291"/>
      <c r="CF119" s="291">
        <v>117</v>
      </c>
    </row>
    <row r="120" spans="1:84" ht="14.4" x14ac:dyDescent="0.25">
      <c r="A120" s="291" t="s">
        <v>1379</v>
      </c>
      <c r="B120" s="291" t="s">
        <v>1380</v>
      </c>
      <c r="C120" s="291" t="s">
        <v>1381</v>
      </c>
      <c r="D120" s="291" t="s">
        <v>1111</v>
      </c>
      <c r="E120" s="292" t="s">
        <v>755</v>
      </c>
      <c r="F120" s="291" t="s">
        <v>243</v>
      </c>
      <c r="G120" s="291"/>
      <c r="H120" s="291" t="s">
        <v>1111</v>
      </c>
      <c r="I120" s="291" t="s">
        <v>253</v>
      </c>
      <c r="J120" s="291" t="s">
        <v>186</v>
      </c>
      <c r="K120" s="291" t="s">
        <v>186</v>
      </c>
      <c r="L120" s="291" t="s">
        <v>186</v>
      </c>
      <c r="M120" s="291" t="s">
        <v>58</v>
      </c>
      <c r="N120" s="293">
        <v>0</v>
      </c>
      <c r="O120" s="293">
        <v>0</v>
      </c>
      <c r="P120" s="293">
        <v>0</v>
      </c>
      <c r="Q120" s="293">
        <v>0</v>
      </c>
      <c r="R120" s="293">
        <v>0</v>
      </c>
      <c r="S120" s="293">
        <v>0</v>
      </c>
      <c r="T120" s="293">
        <v>0</v>
      </c>
      <c r="U120" s="293">
        <v>0</v>
      </c>
      <c r="V120" s="293">
        <v>0</v>
      </c>
      <c r="W120" s="293">
        <v>1</v>
      </c>
      <c r="X120" s="293">
        <v>0</v>
      </c>
      <c r="Y120" s="293">
        <v>0</v>
      </c>
      <c r="Z120" s="293">
        <v>0</v>
      </c>
      <c r="AA120" s="293">
        <v>0</v>
      </c>
      <c r="AB120" s="293">
        <v>0</v>
      </c>
      <c r="AC120" s="293">
        <v>0</v>
      </c>
      <c r="AD120" s="293">
        <v>0</v>
      </c>
      <c r="AE120" s="293">
        <v>0</v>
      </c>
      <c r="AF120" s="293">
        <v>0</v>
      </c>
      <c r="AG120" s="293">
        <v>0</v>
      </c>
      <c r="AH120" s="293">
        <v>0</v>
      </c>
      <c r="AI120" s="293">
        <v>0</v>
      </c>
      <c r="AJ120" s="291"/>
      <c r="AK120" s="291"/>
      <c r="AL120" s="291"/>
      <c r="AM120" s="291"/>
      <c r="AN120" s="291"/>
      <c r="AO120" s="291"/>
      <c r="AP120" s="291"/>
      <c r="AQ120" s="291"/>
      <c r="AR120" s="291"/>
      <c r="AS120" s="291"/>
      <c r="AT120" s="291"/>
      <c r="AU120" s="291"/>
      <c r="AV120" s="291"/>
      <c r="AW120" s="291"/>
      <c r="AX120" s="291"/>
      <c r="AY120" s="291"/>
      <c r="AZ120" s="291"/>
      <c r="BA120" s="291"/>
      <c r="BB120" s="291" t="s">
        <v>423</v>
      </c>
      <c r="BC120" s="293">
        <v>250</v>
      </c>
      <c r="BD120" s="291"/>
      <c r="BE120" s="291"/>
      <c r="BF120" s="291"/>
      <c r="BG120" s="291"/>
      <c r="BH120" s="291"/>
      <c r="BI120" s="291"/>
      <c r="BJ120" s="291"/>
      <c r="BK120" s="291"/>
      <c r="BL120" s="291"/>
      <c r="BM120" s="291"/>
      <c r="BN120" s="291"/>
      <c r="BO120" s="291"/>
      <c r="BP120" s="291"/>
      <c r="BQ120" s="291"/>
      <c r="BR120" s="291"/>
      <c r="BS120" s="291"/>
      <c r="BT120" s="291"/>
      <c r="BU120" s="291"/>
      <c r="BV120" s="291"/>
      <c r="BW120" s="291"/>
      <c r="BX120" s="291"/>
      <c r="BY120" s="291"/>
      <c r="BZ120" s="291"/>
      <c r="CA120" s="291"/>
      <c r="CB120" s="291" t="s">
        <v>756</v>
      </c>
      <c r="CC120" s="291">
        <v>89624228</v>
      </c>
      <c r="CD120" s="291" t="s">
        <v>1382</v>
      </c>
      <c r="CE120" s="291"/>
      <c r="CF120" s="291">
        <v>118</v>
      </c>
    </row>
    <row r="121" spans="1:84" ht="14.4" x14ac:dyDescent="0.25">
      <c r="A121" s="291" t="s">
        <v>1383</v>
      </c>
      <c r="B121" s="291" t="s">
        <v>1384</v>
      </c>
      <c r="C121" s="291" t="s">
        <v>1385</v>
      </c>
      <c r="D121" s="291" t="s">
        <v>1111</v>
      </c>
      <c r="E121" s="292" t="s">
        <v>755</v>
      </c>
      <c r="F121" s="291" t="s">
        <v>243</v>
      </c>
      <c r="G121" s="291"/>
      <c r="H121" s="291" t="s">
        <v>1111</v>
      </c>
      <c r="I121" s="291" t="s">
        <v>253</v>
      </c>
      <c r="J121" s="291" t="s">
        <v>186</v>
      </c>
      <c r="K121" s="291" t="s">
        <v>186</v>
      </c>
      <c r="L121" s="291" t="s">
        <v>186</v>
      </c>
      <c r="M121" s="291" t="s">
        <v>1386</v>
      </c>
      <c r="N121" s="293">
        <v>0</v>
      </c>
      <c r="O121" s="293">
        <v>0</v>
      </c>
      <c r="P121" s="293">
        <v>0</v>
      </c>
      <c r="Q121" s="293">
        <v>0</v>
      </c>
      <c r="R121" s="293">
        <v>0</v>
      </c>
      <c r="S121" s="293">
        <v>0</v>
      </c>
      <c r="T121" s="293">
        <v>0</v>
      </c>
      <c r="U121" s="293">
        <v>0</v>
      </c>
      <c r="V121" s="293">
        <v>1</v>
      </c>
      <c r="W121" s="293">
        <v>1</v>
      </c>
      <c r="X121" s="293">
        <v>1</v>
      </c>
      <c r="Y121" s="293">
        <v>1</v>
      </c>
      <c r="Z121" s="293">
        <v>1</v>
      </c>
      <c r="AA121" s="293">
        <v>0</v>
      </c>
      <c r="AB121" s="293">
        <v>0</v>
      </c>
      <c r="AC121" s="293">
        <v>0</v>
      </c>
      <c r="AD121" s="293">
        <v>0</v>
      </c>
      <c r="AE121" s="293">
        <v>0</v>
      </c>
      <c r="AF121" s="293">
        <v>0</v>
      </c>
      <c r="AG121" s="293">
        <v>0</v>
      </c>
      <c r="AH121" s="293">
        <v>0</v>
      </c>
      <c r="AI121" s="293">
        <v>0</v>
      </c>
      <c r="AJ121" s="291"/>
      <c r="AK121" s="291"/>
      <c r="AL121" s="291"/>
      <c r="AM121" s="291"/>
      <c r="AN121" s="291"/>
      <c r="AO121" s="291"/>
      <c r="AP121" s="291"/>
      <c r="AQ121" s="291"/>
      <c r="AR121" s="291"/>
      <c r="AS121" s="291"/>
      <c r="AT121" s="291"/>
      <c r="AU121" s="291"/>
      <c r="AV121" s="291"/>
      <c r="AW121" s="291"/>
      <c r="AX121" s="291"/>
      <c r="AY121" s="291"/>
      <c r="AZ121" s="291" t="s">
        <v>423</v>
      </c>
      <c r="BA121" s="293">
        <v>450</v>
      </c>
      <c r="BB121" s="291" t="s">
        <v>423</v>
      </c>
      <c r="BC121" s="293">
        <v>250</v>
      </c>
      <c r="BD121" s="291" t="s">
        <v>423</v>
      </c>
      <c r="BE121" s="293">
        <v>100</v>
      </c>
      <c r="BF121" s="291"/>
      <c r="BG121" s="291"/>
      <c r="BH121" s="291" t="s">
        <v>423</v>
      </c>
      <c r="BI121" s="293">
        <v>250</v>
      </c>
      <c r="BJ121" s="291" t="s">
        <v>423</v>
      </c>
      <c r="BK121" s="293">
        <v>500</v>
      </c>
      <c r="BL121" s="291"/>
      <c r="BM121" s="291"/>
      <c r="BN121" s="291"/>
      <c r="BO121" s="291"/>
      <c r="BP121" s="291"/>
      <c r="BQ121" s="291"/>
      <c r="BR121" s="291"/>
      <c r="BS121" s="291"/>
      <c r="BT121" s="291"/>
      <c r="BU121" s="291"/>
      <c r="BV121" s="291"/>
      <c r="BW121" s="291"/>
      <c r="BX121" s="291"/>
      <c r="BY121" s="291"/>
      <c r="BZ121" s="291"/>
      <c r="CA121" s="291"/>
      <c r="CB121" s="291" t="s">
        <v>756</v>
      </c>
      <c r="CC121" s="291">
        <v>89624239</v>
      </c>
      <c r="CD121" s="291" t="s">
        <v>1387</v>
      </c>
      <c r="CE121" s="291"/>
      <c r="CF121" s="291">
        <v>119</v>
      </c>
    </row>
    <row r="122" spans="1:84" ht="14.4" x14ac:dyDescent="0.25">
      <c r="A122" s="291" t="s">
        <v>1388</v>
      </c>
      <c r="B122" s="291" t="s">
        <v>1389</v>
      </c>
      <c r="C122" s="291" t="s">
        <v>1390</v>
      </c>
      <c r="D122" s="291" t="s">
        <v>1111</v>
      </c>
      <c r="E122" s="292" t="s">
        <v>755</v>
      </c>
      <c r="F122" s="291" t="s">
        <v>243</v>
      </c>
      <c r="G122" s="291"/>
      <c r="H122" s="291" t="s">
        <v>1111</v>
      </c>
      <c r="I122" s="291" t="s">
        <v>253</v>
      </c>
      <c r="J122" s="291" t="s">
        <v>186</v>
      </c>
      <c r="K122" s="291" t="s">
        <v>186</v>
      </c>
      <c r="L122" s="291" t="s">
        <v>186</v>
      </c>
      <c r="M122" s="291" t="s">
        <v>10</v>
      </c>
      <c r="N122" s="293">
        <v>0</v>
      </c>
      <c r="O122" s="293">
        <v>0</v>
      </c>
      <c r="P122" s="293">
        <v>0</v>
      </c>
      <c r="Q122" s="293">
        <v>0</v>
      </c>
      <c r="R122" s="293">
        <v>0</v>
      </c>
      <c r="S122" s="293">
        <v>0</v>
      </c>
      <c r="T122" s="293">
        <v>0</v>
      </c>
      <c r="U122" s="293">
        <v>0</v>
      </c>
      <c r="V122" s="293">
        <v>0</v>
      </c>
      <c r="W122" s="293">
        <v>0</v>
      </c>
      <c r="X122" s="293">
        <v>0</v>
      </c>
      <c r="Y122" s="293">
        <v>0</v>
      </c>
      <c r="Z122" s="293">
        <v>0</v>
      </c>
      <c r="AA122" s="293">
        <v>0</v>
      </c>
      <c r="AB122" s="293">
        <v>0</v>
      </c>
      <c r="AC122" s="293">
        <v>0</v>
      </c>
      <c r="AD122" s="293">
        <v>0</v>
      </c>
      <c r="AE122" s="293">
        <v>0</v>
      </c>
      <c r="AF122" s="293">
        <v>0</v>
      </c>
      <c r="AG122" s="293">
        <v>0</v>
      </c>
      <c r="AH122" s="293">
        <v>0</v>
      </c>
      <c r="AI122" s="293">
        <v>1</v>
      </c>
      <c r="AJ122" s="291"/>
      <c r="AK122" s="291"/>
      <c r="AL122" s="291"/>
      <c r="AM122" s="291"/>
      <c r="AN122" s="291"/>
      <c r="AO122" s="291"/>
      <c r="AP122" s="291"/>
      <c r="AQ122" s="291"/>
      <c r="AR122" s="291"/>
      <c r="AS122" s="291"/>
      <c r="AT122" s="291"/>
      <c r="AU122" s="291"/>
      <c r="AV122" s="291"/>
      <c r="AW122" s="291"/>
      <c r="AX122" s="291"/>
      <c r="AY122" s="291"/>
      <c r="AZ122" s="291"/>
      <c r="BA122" s="291"/>
      <c r="BB122" s="291"/>
      <c r="BC122" s="291"/>
      <c r="BD122" s="291"/>
      <c r="BE122" s="291"/>
      <c r="BF122" s="291"/>
      <c r="BG122" s="291"/>
      <c r="BH122" s="291"/>
      <c r="BI122" s="291"/>
      <c r="BJ122" s="291"/>
      <c r="BK122" s="291"/>
      <c r="BL122" s="291"/>
      <c r="BM122" s="291"/>
      <c r="BN122" s="291"/>
      <c r="BO122" s="291"/>
      <c r="BP122" s="291"/>
      <c r="BQ122" s="291"/>
      <c r="BR122" s="291"/>
      <c r="BS122" s="291"/>
      <c r="BT122" s="291"/>
      <c r="BU122" s="291"/>
      <c r="BV122" s="291"/>
      <c r="BW122" s="291"/>
      <c r="BX122" s="291"/>
      <c r="BY122" s="291"/>
      <c r="BZ122" s="291" t="s">
        <v>224</v>
      </c>
      <c r="CA122" s="293">
        <v>850</v>
      </c>
      <c r="CB122" s="291" t="s">
        <v>756</v>
      </c>
      <c r="CC122" s="291">
        <v>89624248</v>
      </c>
      <c r="CD122" s="291" t="s">
        <v>1391</v>
      </c>
      <c r="CE122" s="291"/>
      <c r="CF122" s="291">
        <v>120</v>
      </c>
    </row>
    <row r="123" spans="1:84" ht="14.4" x14ac:dyDescent="0.25">
      <c r="A123" s="291" t="s">
        <v>1392</v>
      </c>
      <c r="B123" s="291" t="s">
        <v>1393</v>
      </c>
      <c r="C123" s="291" t="s">
        <v>1394</v>
      </c>
      <c r="D123" s="291" t="s">
        <v>1111</v>
      </c>
      <c r="E123" s="292" t="s">
        <v>755</v>
      </c>
      <c r="F123" s="291" t="s">
        <v>243</v>
      </c>
      <c r="G123" s="291"/>
      <c r="H123" s="291" t="s">
        <v>1111</v>
      </c>
      <c r="I123" s="291" t="s">
        <v>253</v>
      </c>
      <c r="J123" s="291" t="s">
        <v>186</v>
      </c>
      <c r="K123" s="291" t="s">
        <v>186</v>
      </c>
      <c r="L123" s="291" t="s">
        <v>186</v>
      </c>
      <c r="M123" s="291" t="s">
        <v>1395</v>
      </c>
      <c r="N123" s="293">
        <v>0</v>
      </c>
      <c r="O123" s="293">
        <v>1</v>
      </c>
      <c r="P123" s="293">
        <v>1</v>
      </c>
      <c r="Q123" s="293">
        <v>0</v>
      </c>
      <c r="R123" s="293">
        <v>1</v>
      </c>
      <c r="S123" s="293">
        <v>1</v>
      </c>
      <c r="T123" s="293">
        <v>1</v>
      </c>
      <c r="U123" s="293">
        <v>1</v>
      </c>
      <c r="V123" s="293">
        <v>0</v>
      </c>
      <c r="W123" s="293">
        <v>0</v>
      </c>
      <c r="X123" s="293">
        <v>0</v>
      </c>
      <c r="Y123" s="293">
        <v>0</v>
      </c>
      <c r="Z123" s="293">
        <v>0</v>
      </c>
      <c r="AA123" s="293">
        <v>0</v>
      </c>
      <c r="AB123" s="293">
        <v>0</v>
      </c>
      <c r="AC123" s="293">
        <v>0</v>
      </c>
      <c r="AD123" s="293">
        <v>1</v>
      </c>
      <c r="AE123" s="293">
        <v>0</v>
      </c>
      <c r="AF123" s="293">
        <v>0</v>
      </c>
      <c r="AG123" s="293">
        <v>0</v>
      </c>
      <c r="AH123" s="293">
        <v>0</v>
      </c>
      <c r="AI123" s="293">
        <v>0</v>
      </c>
      <c r="AJ123" s="291"/>
      <c r="AK123" s="291"/>
      <c r="AL123" s="291" t="s">
        <v>224</v>
      </c>
      <c r="AM123" s="293">
        <v>1000</v>
      </c>
      <c r="AN123" s="291" t="s">
        <v>224</v>
      </c>
      <c r="AO123" s="293">
        <v>3500</v>
      </c>
      <c r="AP123" s="291"/>
      <c r="AQ123" s="291"/>
      <c r="AR123" s="291" t="s">
        <v>224</v>
      </c>
      <c r="AS123" s="293">
        <v>2750</v>
      </c>
      <c r="AT123" s="291" t="s">
        <v>224</v>
      </c>
      <c r="AU123" s="293">
        <v>10000</v>
      </c>
      <c r="AV123" s="291" t="s">
        <v>224</v>
      </c>
      <c r="AW123" s="293">
        <v>4000</v>
      </c>
      <c r="AX123" s="291" t="s">
        <v>224</v>
      </c>
      <c r="AY123" s="293">
        <v>5000</v>
      </c>
      <c r="AZ123" s="291"/>
      <c r="BA123" s="291"/>
      <c r="BB123" s="291"/>
      <c r="BC123" s="291"/>
      <c r="BD123" s="291"/>
      <c r="BE123" s="291"/>
      <c r="BF123" s="291"/>
      <c r="BG123" s="291"/>
      <c r="BH123" s="291"/>
      <c r="BI123" s="291"/>
      <c r="BJ123" s="291"/>
      <c r="BK123" s="291"/>
      <c r="BL123" s="291" t="s">
        <v>224</v>
      </c>
      <c r="BM123" s="293">
        <v>1400</v>
      </c>
      <c r="BN123" s="291"/>
      <c r="BO123" s="291"/>
      <c r="BP123" s="291"/>
      <c r="BQ123" s="291"/>
      <c r="BR123" s="291"/>
      <c r="BS123" s="291"/>
      <c r="BT123" s="291"/>
      <c r="BU123" s="291"/>
      <c r="BV123" s="291"/>
      <c r="BW123" s="291"/>
      <c r="BX123" s="291"/>
      <c r="BY123" s="291"/>
      <c r="BZ123" s="291"/>
      <c r="CA123" s="291"/>
      <c r="CB123" s="291" t="s">
        <v>756</v>
      </c>
      <c r="CC123" s="291">
        <v>89624257</v>
      </c>
      <c r="CD123" s="291" t="s">
        <v>1396</v>
      </c>
      <c r="CE123" s="291"/>
      <c r="CF123" s="291">
        <v>121</v>
      </c>
    </row>
    <row r="124" spans="1:84" ht="14.4" x14ac:dyDescent="0.25">
      <c r="A124" s="291" t="s">
        <v>1397</v>
      </c>
      <c r="B124" s="291" t="s">
        <v>1398</v>
      </c>
      <c r="C124" s="291" t="s">
        <v>1399</v>
      </c>
      <c r="D124" s="291" t="s">
        <v>1111</v>
      </c>
      <c r="E124" s="292" t="s">
        <v>755</v>
      </c>
      <c r="F124" s="291" t="s">
        <v>243</v>
      </c>
      <c r="G124" s="291"/>
      <c r="H124" s="291" t="s">
        <v>1111</v>
      </c>
      <c r="I124" s="291" t="s">
        <v>253</v>
      </c>
      <c r="J124" s="291" t="s">
        <v>186</v>
      </c>
      <c r="K124" s="291" t="s">
        <v>186</v>
      </c>
      <c r="L124" s="291" t="s">
        <v>186</v>
      </c>
      <c r="M124" s="291" t="s">
        <v>10</v>
      </c>
      <c r="N124" s="293">
        <v>0</v>
      </c>
      <c r="O124" s="293">
        <v>0</v>
      </c>
      <c r="P124" s="293">
        <v>0</v>
      </c>
      <c r="Q124" s="293">
        <v>0</v>
      </c>
      <c r="R124" s="293">
        <v>0</v>
      </c>
      <c r="S124" s="293">
        <v>0</v>
      </c>
      <c r="T124" s="293">
        <v>0</v>
      </c>
      <c r="U124" s="293">
        <v>0</v>
      </c>
      <c r="V124" s="293">
        <v>0</v>
      </c>
      <c r="W124" s="293">
        <v>0</v>
      </c>
      <c r="X124" s="293">
        <v>0</v>
      </c>
      <c r="Y124" s="293">
        <v>0</v>
      </c>
      <c r="Z124" s="293">
        <v>0</v>
      </c>
      <c r="AA124" s="293">
        <v>0</v>
      </c>
      <c r="AB124" s="293">
        <v>0</v>
      </c>
      <c r="AC124" s="293">
        <v>0</v>
      </c>
      <c r="AD124" s="293">
        <v>0</v>
      </c>
      <c r="AE124" s="293">
        <v>0</v>
      </c>
      <c r="AF124" s="293">
        <v>0</v>
      </c>
      <c r="AG124" s="293">
        <v>0</v>
      </c>
      <c r="AH124" s="293">
        <v>0</v>
      </c>
      <c r="AI124" s="293">
        <v>1</v>
      </c>
      <c r="AJ124" s="291"/>
      <c r="AK124" s="291"/>
      <c r="AL124" s="291"/>
      <c r="AM124" s="291"/>
      <c r="AN124" s="291"/>
      <c r="AO124" s="291"/>
      <c r="AP124" s="291"/>
      <c r="AQ124" s="291"/>
      <c r="AR124" s="291"/>
      <c r="AS124" s="291"/>
      <c r="AT124" s="291"/>
      <c r="AU124" s="291"/>
      <c r="AV124" s="291"/>
      <c r="AW124" s="291"/>
      <c r="AX124" s="291"/>
      <c r="AY124" s="291"/>
      <c r="AZ124" s="291"/>
      <c r="BA124" s="291"/>
      <c r="BB124" s="291"/>
      <c r="BC124" s="291"/>
      <c r="BD124" s="291"/>
      <c r="BE124" s="291"/>
      <c r="BF124" s="291"/>
      <c r="BG124" s="291"/>
      <c r="BH124" s="291"/>
      <c r="BI124" s="291"/>
      <c r="BJ124" s="291"/>
      <c r="BK124" s="291"/>
      <c r="BL124" s="291"/>
      <c r="BM124" s="291"/>
      <c r="BN124" s="291"/>
      <c r="BO124" s="291"/>
      <c r="BP124" s="291"/>
      <c r="BQ124" s="291"/>
      <c r="BR124" s="291"/>
      <c r="BS124" s="291"/>
      <c r="BT124" s="291"/>
      <c r="BU124" s="291"/>
      <c r="BV124" s="291"/>
      <c r="BW124" s="291"/>
      <c r="BX124" s="291"/>
      <c r="BY124" s="291"/>
      <c r="BZ124" s="291" t="s">
        <v>224</v>
      </c>
      <c r="CA124" s="293">
        <v>800</v>
      </c>
      <c r="CB124" s="291" t="s">
        <v>756</v>
      </c>
      <c r="CC124" s="291">
        <v>89624408</v>
      </c>
      <c r="CD124" s="291" t="s">
        <v>1400</v>
      </c>
      <c r="CE124" s="291"/>
      <c r="CF124" s="291">
        <v>122</v>
      </c>
    </row>
    <row r="125" spans="1:84" ht="14.4" x14ac:dyDescent="0.25">
      <c r="A125" s="291" t="s">
        <v>1401</v>
      </c>
      <c r="B125" s="291" t="s">
        <v>1402</v>
      </c>
      <c r="C125" s="291" t="s">
        <v>1403</v>
      </c>
      <c r="D125" s="291" t="s">
        <v>1111</v>
      </c>
      <c r="E125" s="292" t="s">
        <v>755</v>
      </c>
      <c r="F125" s="291" t="s">
        <v>243</v>
      </c>
      <c r="G125" s="291"/>
      <c r="H125" s="291" t="s">
        <v>1111</v>
      </c>
      <c r="I125" s="291" t="s">
        <v>253</v>
      </c>
      <c r="J125" s="291" t="s">
        <v>186</v>
      </c>
      <c r="K125" s="291" t="s">
        <v>186</v>
      </c>
      <c r="L125" s="291" t="s">
        <v>186</v>
      </c>
      <c r="M125" s="291" t="s">
        <v>10</v>
      </c>
      <c r="N125" s="293">
        <v>0</v>
      </c>
      <c r="O125" s="293">
        <v>0</v>
      </c>
      <c r="P125" s="293">
        <v>0</v>
      </c>
      <c r="Q125" s="293">
        <v>0</v>
      </c>
      <c r="R125" s="293">
        <v>0</v>
      </c>
      <c r="S125" s="293">
        <v>0</v>
      </c>
      <c r="T125" s="293">
        <v>0</v>
      </c>
      <c r="U125" s="293">
        <v>0</v>
      </c>
      <c r="V125" s="293">
        <v>0</v>
      </c>
      <c r="W125" s="293">
        <v>0</v>
      </c>
      <c r="X125" s="293">
        <v>0</v>
      </c>
      <c r="Y125" s="293">
        <v>0</v>
      </c>
      <c r="Z125" s="293">
        <v>0</v>
      </c>
      <c r="AA125" s="293">
        <v>0</v>
      </c>
      <c r="AB125" s="293">
        <v>0</v>
      </c>
      <c r="AC125" s="293">
        <v>0</v>
      </c>
      <c r="AD125" s="293">
        <v>0</v>
      </c>
      <c r="AE125" s="293">
        <v>0</v>
      </c>
      <c r="AF125" s="293">
        <v>0</v>
      </c>
      <c r="AG125" s="293">
        <v>0</v>
      </c>
      <c r="AH125" s="293">
        <v>0</v>
      </c>
      <c r="AI125" s="293">
        <v>1</v>
      </c>
      <c r="AJ125" s="291"/>
      <c r="AK125" s="291"/>
      <c r="AL125" s="291"/>
      <c r="AM125" s="291"/>
      <c r="AN125" s="291"/>
      <c r="AO125" s="291"/>
      <c r="AP125" s="291"/>
      <c r="AQ125" s="291"/>
      <c r="AR125" s="291"/>
      <c r="AS125" s="291"/>
      <c r="AT125" s="291"/>
      <c r="AU125" s="291"/>
      <c r="AV125" s="291"/>
      <c r="AW125" s="291"/>
      <c r="AX125" s="291"/>
      <c r="AY125" s="291"/>
      <c r="AZ125" s="291"/>
      <c r="BA125" s="291"/>
      <c r="BB125" s="291"/>
      <c r="BC125" s="291"/>
      <c r="BD125" s="291"/>
      <c r="BE125" s="291"/>
      <c r="BF125" s="291"/>
      <c r="BG125" s="291"/>
      <c r="BH125" s="291"/>
      <c r="BI125" s="291"/>
      <c r="BJ125" s="291"/>
      <c r="BK125" s="291"/>
      <c r="BL125" s="291"/>
      <c r="BM125" s="291"/>
      <c r="BN125" s="291"/>
      <c r="BO125" s="291"/>
      <c r="BP125" s="291"/>
      <c r="BQ125" s="291"/>
      <c r="BR125" s="291"/>
      <c r="BS125" s="291"/>
      <c r="BT125" s="291"/>
      <c r="BU125" s="291"/>
      <c r="BV125" s="291"/>
      <c r="BW125" s="291"/>
      <c r="BX125" s="291"/>
      <c r="BY125" s="291"/>
      <c r="BZ125" s="291" t="s">
        <v>224</v>
      </c>
      <c r="CA125" s="293">
        <v>800</v>
      </c>
      <c r="CB125" s="291" t="s">
        <v>756</v>
      </c>
      <c r="CC125" s="291">
        <v>89624410</v>
      </c>
      <c r="CD125" s="291" t="s">
        <v>1404</v>
      </c>
      <c r="CE125" s="291"/>
      <c r="CF125" s="291">
        <v>123</v>
      </c>
    </row>
    <row r="126" spans="1:84" ht="14.4" x14ac:dyDescent="0.25">
      <c r="A126" s="291" t="s">
        <v>1405</v>
      </c>
      <c r="B126" s="291" t="s">
        <v>1406</v>
      </c>
      <c r="C126" s="291" t="s">
        <v>1407</v>
      </c>
      <c r="D126" s="291" t="s">
        <v>1111</v>
      </c>
      <c r="E126" s="292" t="s">
        <v>755</v>
      </c>
      <c r="F126" s="291" t="s">
        <v>243</v>
      </c>
      <c r="G126" s="291"/>
      <c r="H126" s="291" t="s">
        <v>1111</v>
      </c>
      <c r="I126" s="291" t="s">
        <v>253</v>
      </c>
      <c r="J126" s="291" t="s">
        <v>186</v>
      </c>
      <c r="K126" s="291" t="s">
        <v>186</v>
      </c>
      <c r="L126" s="291" t="s">
        <v>186</v>
      </c>
      <c r="M126" s="291" t="s">
        <v>1329</v>
      </c>
      <c r="N126" s="293">
        <v>0</v>
      </c>
      <c r="O126" s="293">
        <v>0</v>
      </c>
      <c r="P126" s="293">
        <v>0</v>
      </c>
      <c r="Q126" s="293">
        <v>0</v>
      </c>
      <c r="R126" s="293">
        <v>0</v>
      </c>
      <c r="S126" s="293">
        <v>0</v>
      </c>
      <c r="T126" s="293">
        <v>0</v>
      </c>
      <c r="U126" s="293">
        <v>0</v>
      </c>
      <c r="V126" s="293">
        <v>1</v>
      </c>
      <c r="W126" s="293">
        <v>1</v>
      </c>
      <c r="X126" s="293">
        <v>0</v>
      </c>
      <c r="Y126" s="293">
        <v>1</v>
      </c>
      <c r="Z126" s="293">
        <v>1</v>
      </c>
      <c r="AA126" s="293">
        <v>0</v>
      </c>
      <c r="AB126" s="293">
        <v>0</v>
      </c>
      <c r="AC126" s="293">
        <v>0</v>
      </c>
      <c r="AD126" s="293">
        <v>0</v>
      </c>
      <c r="AE126" s="293">
        <v>0</v>
      </c>
      <c r="AF126" s="293">
        <v>0</v>
      </c>
      <c r="AG126" s="293">
        <v>0</v>
      </c>
      <c r="AH126" s="293">
        <v>0</v>
      </c>
      <c r="AI126" s="293">
        <v>0</v>
      </c>
      <c r="AJ126" s="291"/>
      <c r="AK126" s="291"/>
      <c r="AL126" s="291"/>
      <c r="AM126" s="291"/>
      <c r="AN126" s="291"/>
      <c r="AO126" s="291"/>
      <c r="AP126" s="291"/>
      <c r="AQ126" s="291"/>
      <c r="AR126" s="291"/>
      <c r="AS126" s="291"/>
      <c r="AT126" s="291"/>
      <c r="AU126" s="291"/>
      <c r="AV126" s="291"/>
      <c r="AW126" s="291"/>
      <c r="AX126" s="291"/>
      <c r="AY126" s="291"/>
      <c r="AZ126" s="291" t="s">
        <v>423</v>
      </c>
      <c r="BA126" s="293">
        <v>500</v>
      </c>
      <c r="BB126" s="291" t="s">
        <v>423</v>
      </c>
      <c r="BC126" s="293">
        <v>225</v>
      </c>
      <c r="BD126" s="291"/>
      <c r="BE126" s="291"/>
      <c r="BF126" s="291"/>
      <c r="BG126" s="291"/>
      <c r="BH126" s="291" t="s">
        <v>423</v>
      </c>
      <c r="BI126" s="293">
        <v>250</v>
      </c>
      <c r="BJ126" s="291" t="s">
        <v>423</v>
      </c>
      <c r="BK126" s="293">
        <v>500</v>
      </c>
      <c r="BL126" s="291"/>
      <c r="BM126" s="291"/>
      <c r="BN126" s="291"/>
      <c r="BO126" s="291"/>
      <c r="BP126" s="291"/>
      <c r="BQ126" s="291"/>
      <c r="BR126" s="291"/>
      <c r="BS126" s="291"/>
      <c r="BT126" s="291"/>
      <c r="BU126" s="291"/>
      <c r="BV126" s="291"/>
      <c r="BW126" s="291"/>
      <c r="BX126" s="291"/>
      <c r="BY126" s="291"/>
      <c r="BZ126" s="291"/>
      <c r="CA126" s="291"/>
      <c r="CB126" s="291" t="s">
        <v>756</v>
      </c>
      <c r="CC126" s="291">
        <v>89624423</v>
      </c>
      <c r="CD126" s="291" t="s">
        <v>1408</v>
      </c>
      <c r="CE126" s="291"/>
      <c r="CF126" s="291">
        <v>124</v>
      </c>
    </row>
    <row r="127" spans="1:84" ht="14.4" x14ac:dyDescent="0.25">
      <c r="A127" s="291" t="s">
        <v>1409</v>
      </c>
      <c r="B127" s="291" t="s">
        <v>1410</v>
      </c>
      <c r="C127" s="291" t="s">
        <v>1411</v>
      </c>
      <c r="D127" s="291" t="s">
        <v>1111</v>
      </c>
      <c r="E127" s="292" t="s">
        <v>755</v>
      </c>
      <c r="F127" s="291" t="s">
        <v>243</v>
      </c>
      <c r="G127" s="291"/>
      <c r="H127" s="291" t="s">
        <v>1111</v>
      </c>
      <c r="I127" s="291" t="s">
        <v>253</v>
      </c>
      <c r="J127" s="291" t="s">
        <v>186</v>
      </c>
      <c r="K127" s="291" t="s">
        <v>186</v>
      </c>
      <c r="L127" s="291" t="s">
        <v>186</v>
      </c>
      <c r="M127" s="291" t="s">
        <v>1412</v>
      </c>
      <c r="N127" s="293">
        <v>0</v>
      </c>
      <c r="O127" s="293">
        <v>0</v>
      </c>
      <c r="P127" s="293">
        <v>0</v>
      </c>
      <c r="Q127" s="293">
        <v>0</v>
      </c>
      <c r="R127" s="293">
        <v>1</v>
      </c>
      <c r="S127" s="293">
        <v>1</v>
      </c>
      <c r="T127" s="293">
        <v>0</v>
      </c>
      <c r="U127" s="293">
        <v>0</v>
      </c>
      <c r="V127" s="293">
        <v>0</v>
      </c>
      <c r="W127" s="293">
        <v>0</v>
      </c>
      <c r="X127" s="293">
        <v>1</v>
      </c>
      <c r="Y127" s="293">
        <v>1</v>
      </c>
      <c r="Z127" s="293">
        <v>0</v>
      </c>
      <c r="AA127" s="293">
        <v>1</v>
      </c>
      <c r="AB127" s="293">
        <v>1</v>
      </c>
      <c r="AC127" s="293">
        <v>0</v>
      </c>
      <c r="AD127" s="293">
        <v>0</v>
      </c>
      <c r="AE127" s="293">
        <v>1</v>
      </c>
      <c r="AF127" s="293">
        <v>1</v>
      </c>
      <c r="AG127" s="293">
        <v>1</v>
      </c>
      <c r="AH127" s="293">
        <v>0</v>
      </c>
      <c r="AI127" s="293">
        <v>0</v>
      </c>
      <c r="AJ127" s="291"/>
      <c r="AK127" s="291"/>
      <c r="AL127" s="291"/>
      <c r="AM127" s="291"/>
      <c r="AN127" s="291"/>
      <c r="AO127" s="291"/>
      <c r="AP127" s="291"/>
      <c r="AQ127" s="291"/>
      <c r="AR127" s="291" t="s">
        <v>224</v>
      </c>
      <c r="AS127" s="293">
        <v>3000</v>
      </c>
      <c r="AT127" s="291" t="s">
        <v>224</v>
      </c>
      <c r="AU127" s="293">
        <v>9500</v>
      </c>
      <c r="AV127" s="291"/>
      <c r="AW127" s="291"/>
      <c r="AX127" s="291"/>
      <c r="AY127" s="291"/>
      <c r="AZ127" s="291"/>
      <c r="BA127" s="291"/>
      <c r="BB127" s="291"/>
      <c r="BC127" s="291"/>
      <c r="BD127" s="291" t="s">
        <v>423</v>
      </c>
      <c r="BE127" s="293">
        <v>100</v>
      </c>
      <c r="BF127" s="291"/>
      <c r="BG127" s="291"/>
      <c r="BH127" s="291" t="s">
        <v>423</v>
      </c>
      <c r="BI127" s="293">
        <v>250</v>
      </c>
      <c r="BJ127" s="291"/>
      <c r="BK127" s="291"/>
      <c r="BL127" s="291"/>
      <c r="BM127" s="291"/>
      <c r="BN127" s="291" t="s">
        <v>423</v>
      </c>
      <c r="BO127" s="293">
        <v>100</v>
      </c>
      <c r="BP127" s="291" t="s">
        <v>423</v>
      </c>
      <c r="BQ127" s="293">
        <v>50</v>
      </c>
      <c r="BR127" s="291" t="s">
        <v>224</v>
      </c>
      <c r="BS127" s="293">
        <v>200</v>
      </c>
      <c r="BT127" s="291" t="s">
        <v>224</v>
      </c>
      <c r="BU127" s="293">
        <v>1000</v>
      </c>
      <c r="BV127" s="291" t="s">
        <v>224</v>
      </c>
      <c r="BW127" s="293">
        <v>2500</v>
      </c>
      <c r="BX127" s="291"/>
      <c r="BY127" s="291"/>
      <c r="BZ127" s="291"/>
      <c r="CA127" s="291"/>
      <c r="CB127" s="291" t="s">
        <v>756</v>
      </c>
      <c r="CC127" s="291">
        <v>89624430</v>
      </c>
      <c r="CD127" s="291" t="s">
        <v>1413</v>
      </c>
      <c r="CE127" s="291"/>
      <c r="CF127" s="291">
        <v>125</v>
      </c>
    </row>
    <row r="128" spans="1:84" ht="14.4" x14ac:dyDescent="0.25">
      <c r="A128" s="291" t="s">
        <v>1414</v>
      </c>
      <c r="B128" s="291" t="s">
        <v>1415</v>
      </c>
      <c r="C128" s="291" t="s">
        <v>1416</v>
      </c>
      <c r="D128" s="291" t="s">
        <v>1111</v>
      </c>
      <c r="E128" s="292" t="s">
        <v>751</v>
      </c>
      <c r="F128" s="291" t="s">
        <v>243</v>
      </c>
      <c r="G128" s="291"/>
      <c r="H128" s="291" t="s">
        <v>1111</v>
      </c>
      <c r="I128" s="291" t="s">
        <v>253</v>
      </c>
      <c r="J128" s="291" t="s">
        <v>186</v>
      </c>
      <c r="K128" s="291" t="s">
        <v>186</v>
      </c>
      <c r="L128" s="291" t="s">
        <v>186</v>
      </c>
      <c r="M128" s="291" t="s">
        <v>9</v>
      </c>
      <c r="N128" s="293">
        <v>0</v>
      </c>
      <c r="O128" s="293">
        <v>0</v>
      </c>
      <c r="P128" s="293">
        <v>0</v>
      </c>
      <c r="Q128" s="293">
        <v>0</v>
      </c>
      <c r="R128" s="293">
        <v>0</v>
      </c>
      <c r="S128" s="293">
        <v>0</v>
      </c>
      <c r="T128" s="293">
        <v>0</v>
      </c>
      <c r="U128" s="293">
        <v>0</v>
      </c>
      <c r="V128" s="293">
        <v>0</v>
      </c>
      <c r="W128" s="293">
        <v>0</v>
      </c>
      <c r="X128" s="293">
        <v>0</v>
      </c>
      <c r="Y128" s="293">
        <v>0</v>
      </c>
      <c r="Z128" s="293">
        <v>0</v>
      </c>
      <c r="AA128" s="293">
        <v>0</v>
      </c>
      <c r="AB128" s="293">
        <v>0</v>
      </c>
      <c r="AC128" s="293">
        <v>0</v>
      </c>
      <c r="AD128" s="293">
        <v>0</v>
      </c>
      <c r="AE128" s="293">
        <v>0</v>
      </c>
      <c r="AF128" s="293">
        <v>0</v>
      </c>
      <c r="AG128" s="293">
        <v>0</v>
      </c>
      <c r="AH128" s="293">
        <v>1</v>
      </c>
      <c r="AI128" s="293">
        <v>0</v>
      </c>
      <c r="AJ128" s="291"/>
      <c r="AK128" s="291"/>
      <c r="AL128" s="291"/>
      <c r="AM128" s="291"/>
      <c r="AN128" s="291"/>
      <c r="AO128" s="291"/>
      <c r="AP128" s="291"/>
      <c r="AQ128" s="291"/>
      <c r="AR128" s="291"/>
      <c r="AS128" s="291"/>
      <c r="AT128" s="291"/>
      <c r="AU128" s="291"/>
      <c r="AV128" s="291"/>
      <c r="AW128" s="291"/>
      <c r="AX128" s="291"/>
      <c r="AY128" s="291"/>
      <c r="AZ128" s="291"/>
      <c r="BA128" s="291"/>
      <c r="BB128" s="291"/>
      <c r="BC128" s="291"/>
      <c r="BD128" s="291"/>
      <c r="BE128" s="291"/>
      <c r="BF128" s="291"/>
      <c r="BG128" s="291"/>
      <c r="BH128" s="291"/>
      <c r="BI128" s="291"/>
      <c r="BJ128" s="291"/>
      <c r="BK128" s="291"/>
      <c r="BL128" s="291"/>
      <c r="BM128" s="291"/>
      <c r="BN128" s="291"/>
      <c r="BO128" s="291"/>
      <c r="BP128" s="291"/>
      <c r="BQ128" s="291"/>
      <c r="BR128" s="291"/>
      <c r="BS128" s="291"/>
      <c r="BT128" s="291"/>
      <c r="BU128" s="291"/>
      <c r="BV128" s="291"/>
      <c r="BW128" s="291"/>
      <c r="BX128" s="291" t="s">
        <v>224</v>
      </c>
      <c r="BY128" s="293">
        <v>50</v>
      </c>
      <c r="BZ128" s="291"/>
      <c r="CA128" s="291"/>
      <c r="CB128" s="291" t="s">
        <v>1308</v>
      </c>
      <c r="CC128" s="291">
        <v>89624451</v>
      </c>
      <c r="CD128" s="291" t="s">
        <v>1417</v>
      </c>
      <c r="CE128" s="291"/>
      <c r="CF128" s="291">
        <v>126</v>
      </c>
    </row>
    <row r="129" spans="1:84" ht="14.4" x14ac:dyDescent="0.25">
      <c r="A129" s="291" t="s">
        <v>1418</v>
      </c>
      <c r="B129" s="291" t="s">
        <v>1419</v>
      </c>
      <c r="C129" s="291" t="s">
        <v>1420</v>
      </c>
      <c r="D129" s="291" t="s">
        <v>1421</v>
      </c>
      <c r="E129" s="294">
        <v>351696090735408</v>
      </c>
      <c r="F129" s="291" t="s">
        <v>240</v>
      </c>
      <c r="G129" s="291"/>
      <c r="H129" s="291" t="s">
        <v>1421</v>
      </c>
      <c r="I129" s="291" t="s">
        <v>262</v>
      </c>
      <c r="J129" s="291" t="s">
        <v>171</v>
      </c>
      <c r="K129" s="291" t="s">
        <v>171</v>
      </c>
      <c r="L129" s="291" t="s">
        <v>171</v>
      </c>
      <c r="M129" s="291" t="s">
        <v>1422</v>
      </c>
      <c r="N129" s="293">
        <v>0</v>
      </c>
      <c r="O129" s="293">
        <v>0</v>
      </c>
      <c r="P129" s="293">
        <v>0</v>
      </c>
      <c r="Q129" s="293">
        <v>0</v>
      </c>
      <c r="R129" s="293">
        <v>0</v>
      </c>
      <c r="S129" s="293">
        <v>0</v>
      </c>
      <c r="T129" s="293">
        <v>0</v>
      </c>
      <c r="U129" s="293">
        <v>0</v>
      </c>
      <c r="V129" s="293">
        <v>0</v>
      </c>
      <c r="W129" s="293">
        <v>0</v>
      </c>
      <c r="X129" s="293">
        <v>0</v>
      </c>
      <c r="Y129" s="293">
        <v>1</v>
      </c>
      <c r="Z129" s="293">
        <v>1</v>
      </c>
      <c r="AA129" s="293">
        <v>0</v>
      </c>
      <c r="AB129" s="293">
        <v>0</v>
      </c>
      <c r="AC129" s="293">
        <v>0</v>
      </c>
      <c r="AD129" s="293">
        <v>0</v>
      </c>
      <c r="AE129" s="293">
        <v>0</v>
      </c>
      <c r="AF129" s="293">
        <v>0</v>
      </c>
      <c r="AG129" s="293">
        <v>0</v>
      </c>
      <c r="AH129" s="293">
        <v>0</v>
      </c>
      <c r="AI129" s="293">
        <v>0</v>
      </c>
      <c r="AJ129" s="291"/>
      <c r="AK129" s="291"/>
      <c r="AL129" s="291"/>
      <c r="AM129" s="291"/>
      <c r="AN129" s="291"/>
      <c r="AO129" s="291"/>
      <c r="AP129" s="291"/>
      <c r="AQ129" s="291"/>
      <c r="AR129" s="291"/>
      <c r="AS129" s="291"/>
      <c r="AT129" s="291"/>
      <c r="AU129" s="291"/>
      <c r="AV129" s="291"/>
      <c r="AW129" s="291"/>
      <c r="AX129" s="291"/>
      <c r="AY129" s="291"/>
      <c r="AZ129" s="291"/>
      <c r="BA129" s="291"/>
      <c r="BB129" s="291"/>
      <c r="BC129" s="291"/>
      <c r="BD129" s="291"/>
      <c r="BE129" s="291"/>
      <c r="BF129" s="291"/>
      <c r="BG129" s="291"/>
      <c r="BH129" s="291" t="s">
        <v>826</v>
      </c>
      <c r="BI129" s="293">
        <v>425</v>
      </c>
      <c r="BJ129" s="291" t="s">
        <v>826</v>
      </c>
      <c r="BK129" s="293">
        <v>120</v>
      </c>
      <c r="BL129" s="291"/>
      <c r="BM129" s="291"/>
      <c r="BN129" s="291"/>
      <c r="BO129" s="291"/>
      <c r="BP129" s="291"/>
      <c r="BQ129" s="291"/>
      <c r="BR129" s="291"/>
      <c r="BS129" s="291"/>
      <c r="BT129" s="291"/>
      <c r="BU129" s="291"/>
      <c r="BV129" s="291"/>
      <c r="BW129" s="291"/>
      <c r="BX129" s="291"/>
      <c r="BY129" s="291"/>
      <c r="BZ129" s="291"/>
      <c r="CA129" s="291"/>
      <c r="CB129" s="291" t="s">
        <v>116</v>
      </c>
      <c r="CC129" s="291">
        <v>89656751</v>
      </c>
      <c r="CD129" s="291" t="s">
        <v>1423</v>
      </c>
      <c r="CE129" s="291"/>
      <c r="CF129" s="291">
        <v>127</v>
      </c>
    </row>
    <row r="130" spans="1:84" ht="14.4" x14ac:dyDescent="0.25">
      <c r="A130" s="291" t="s">
        <v>1424</v>
      </c>
      <c r="B130" s="291" t="s">
        <v>1425</v>
      </c>
      <c r="C130" s="291" t="s">
        <v>1426</v>
      </c>
      <c r="D130" s="291" t="s">
        <v>1421</v>
      </c>
      <c r="E130" s="294">
        <v>351696090735408</v>
      </c>
      <c r="F130" s="291" t="s">
        <v>240</v>
      </c>
      <c r="G130" s="291"/>
      <c r="H130" s="291" t="s">
        <v>1421</v>
      </c>
      <c r="I130" s="291" t="s">
        <v>262</v>
      </c>
      <c r="J130" s="291" t="s">
        <v>171</v>
      </c>
      <c r="K130" s="291" t="s">
        <v>171</v>
      </c>
      <c r="L130" s="291" t="s">
        <v>171</v>
      </c>
      <c r="M130" s="291" t="s">
        <v>1427</v>
      </c>
      <c r="N130" s="293">
        <v>0</v>
      </c>
      <c r="O130" s="293">
        <v>0</v>
      </c>
      <c r="P130" s="293">
        <v>0</v>
      </c>
      <c r="Q130" s="293">
        <v>0</v>
      </c>
      <c r="R130" s="293">
        <v>0</v>
      </c>
      <c r="S130" s="293">
        <v>0</v>
      </c>
      <c r="T130" s="293">
        <v>0</v>
      </c>
      <c r="U130" s="293">
        <v>0</v>
      </c>
      <c r="V130" s="293">
        <v>1</v>
      </c>
      <c r="W130" s="293">
        <v>1</v>
      </c>
      <c r="X130" s="293">
        <v>1</v>
      </c>
      <c r="Y130" s="293">
        <v>1</v>
      </c>
      <c r="Z130" s="293">
        <v>1</v>
      </c>
      <c r="AA130" s="293">
        <v>0</v>
      </c>
      <c r="AB130" s="293">
        <v>0</v>
      </c>
      <c r="AC130" s="293">
        <v>0</v>
      </c>
      <c r="AD130" s="293">
        <v>0</v>
      </c>
      <c r="AE130" s="293">
        <v>0</v>
      </c>
      <c r="AF130" s="293">
        <v>0</v>
      </c>
      <c r="AG130" s="293">
        <v>0</v>
      </c>
      <c r="AH130" s="293">
        <v>0</v>
      </c>
      <c r="AI130" s="293">
        <v>0</v>
      </c>
      <c r="AJ130" s="291"/>
      <c r="AK130" s="291"/>
      <c r="AL130" s="291"/>
      <c r="AM130" s="291"/>
      <c r="AN130" s="291"/>
      <c r="AO130" s="291"/>
      <c r="AP130" s="291"/>
      <c r="AQ130" s="291"/>
      <c r="AR130" s="291"/>
      <c r="AS130" s="291"/>
      <c r="AT130" s="291"/>
      <c r="AU130" s="291"/>
      <c r="AV130" s="291"/>
      <c r="AW130" s="291"/>
      <c r="AX130" s="291"/>
      <c r="AY130" s="291"/>
      <c r="AZ130" s="291" t="s">
        <v>826</v>
      </c>
      <c r="BA130" s="293">
        <v>105</v>
      </c>
      <c r="BB130" s="291" t="s">
        <v>826</v>
      </c>
      <c r="BC130" s="293">
        <v>100</v>
      </c>
      <c r="BD130" s="291" t="s">
        <v>826</v>
      </c>
      <c r="BE130" s="293">
        <v>300</v>
      </c>
      <c r="BF130" s="291"/>
      <c r="BG130" s="291"/>
      <c r="BH130" s="291" t="s">
        <v>826</v>
      </c>
      <c r="BI130" s="293">
        <v>400</v>
      </c>
      <c r="BJ130" s="291" t="s">
        <v>826</v>
      </c>
      <c r="BK130" s="295">
        <v>127.5</v>
      </c>
      <c r="BL130" s="291"/>
      <c r="BM130" s="291"/>
      <c r="BN130" s="291"/>
      <c r="BO130" s="291"/>
      <c r="BP130" s="291"/>
      <c r="BQ130" s="291"/>
      <c r="BR130" s="291"/>
      <c r="BS130" s="291"/>
      <c r="BT130" s="291"/>
      <c r="BU130" s="291"/>
      <c r="BV130" s="291"/>
      <c r="BW130" s="291"/>
      <c r="BX130" s="291"/>
      <c r="BY130" s="291"/>
      <c r="BZ130" s="291"/>
      <c r="CA130" s="291"/>
      <c r="CB130" s="291" t="s">
        <v>116</v>
      </c>
      <c r="CC130" s="291">
        <v>89656754</v>
      </c>
      <c r="CD130" s="291" t="s">
        <v>1428</v>
      </c>
      <c r="CE130" s="291"/>
      <c r="CF130" s="291">
        <v>128</v>
      </c>
    </row>
    <row r="131" spans="1:84" ht="14.4" x14ac:dyDescent="0.25">
      <c r="A131" s="291" t="s">
        <v>1429</v>
      </c>
      <c r="B131" s="291" t="s">
        <v>1430</v>
      </c>
      <c r="C131" s="291" t="s">
        <v>1431</v>
      </c>
      <c r="D131" s="291" t="s">
        <v>1421</v>
      </c>
      <c r="E131" s="294">
        <v>351696090735408</v>
      </c>
      <c r="F131" s="291" t="s">
        <v>240</v>
      </c>
      <c r="G131" s="291"/>
      <c r="H131" s="291" t="s">
        <v>1421</v>
      </c>
      <c r="I131" s="291" t="s">
        <v>262</v>
      </c>
      <c r="J131" s="291" t="s">
        <v>171</v>
      </c>
      <c r="K131" s="291" t="s">
        <v>171</v>
      </c>
      <c r="L131" s="291" t="s">
        <v>171</v>
      </c>
      <c r="M131" s="291" t="s">
        <v>1432</v>
      </c>
      <c r="N131" s="293">
        <v>0</v>
      </c>
      <c r="O131" s="293">
        <v>0</v>
      </c>
      <c r="P131" s="293">
        <v>0</v>
      </c>
      <c r="Q131" s="293">
        <v>0</v>
      </c>
      <c r="R131" s="293">
        <v>0</v>
      </c>
      <c r="S131" s="293">
        <v>0</v>
      </c>
      <c r="T131" s="293">
        <v>0</v>
      </c>
      <c r="U131" s="293">
        <v>0</v>
      </c>
      <c r="V131" s="293">
        <v>1</v>
      </c>
      <c r="W131" s="293">
        <v>1</v>
      </c>
      <c r="X131" s="293">
        <v>1</v>
      </c>
      <c r="Y131" s="293">
        <v>0</v>
      </c>
      <c r="Z131" s="293">
        <v>1</v>
      </c>
      <c r="AA131" s="293">
        <v>0</v>
      </c>
      <c r="AB131" s="293">
        <v>0</v>
      </c>
      <c r="AC131" s="293">
        <v>0</v>
      </c>
      <c r="AD131" s="293">
        <v>0</v>
      </c>
      <c r="AE131" s="293">
        <v>0</v>
      </c>
      <c r="AF131" s="293">
        <v>0</v>
      </c>
      <c r="AG131" s="293">
        <v>0</v>
      </c>
      <c r="AH131" s="293">
        <v>0</v>
      </c>
      <c r="AI131" s="293">
        <v>0</v>
      </c>
      <c r="AJ131" s="291"/>
      <c r="AK131" s="291"/>
      <c r="AL131" s="291"/>
      <c r="AM131" s="291"/>
      <c r="AN131" s="291"/>
      <c r="AO131" s="291"/>
      <c r="AP131" s="291"/>
      <c r="AQ131" s="291"/>
      <c r="AR131" s="291"/>
      <c r="AS131" s="291"/>
      <c r="AT131" s="291"/>
      <c r="AU131" s="291"/>
      <c r="AV131" s="291"/>
      <c r="AW131" s="291"/>
      <c r="AX131" s="291"/>
      <c r="AY131" s="291"/>
      <c r="AZ131" s="291" t="s">
        <v>826</v>
      </c>
      <c r="BA131" s="293">
        <v>175</v>
      </c>
      <c r="BB131" s="291" t="s">
        <v>826</v>
      </c>
      <c r="BC131" s="293">
        <v>175</v>
      </c>
      <c r="BD131" s="291" t="s">
        <v>826</v>
      </c>
      <c r="BE131" s="293">
        <v>400</v>
      </c>
      <c r="BF131" s="291"/>
      <c r="BG131" s="291"/>
      <c r="BH131" s="291"/>
      <c r="BI131" s="291"/>
      <c r="BJ131" s="291" t="s">
        <v>826</v>
      </c>
      <c r="BK131" s="293">
        <v>120</v>
      </c>
      <c r="BL131" s="291"/>
      <c r="BM131" s="291"/>
      <c r="BN131" s="291"/>
      <c r="BO131" s="291"/>
      <c r="BP131" s="291"/>
      <c r="BQ131" s="291"/>
      <c r="BR131" s="291"/>
      <c r="BS131" s="291"/>
      <c r="BT131" s="291"/>
      <c r="BU131" s="291"/>
      <c r="BV131" s="291"/>
      <c r="BW131" s="291"/>
      <c r="BX131" s="291"/>
      <c r="BY131" s="291"/>
      <c r="BZ131" s="291"/>
      <c r="CA131" s="291"/>
      <c r="CB131" s="291" t="s">
        <v>1433</v>
      </c>
      <c r="CC131" s="291">
        <v>89656756</v>
      </c>
      <c r="CD131" s="291" t="s">
        <v>1434</v>
      </c>
      <c r="CE131" s="291"/>
      <c r="CF131" s="291">
        <v>129</v>
      </c>
    </row>
    <row r="132" spans="1:84" ht="14.4" x14ac:dyDescent="0.25">
      <c r="A132" s="291" t="s">
        <v>1435</v>
      </c>
      <c r="B132" s="291" t="s">
        <v>1436</v>
      </c>
      <c r="C132" s="291" t="s">
        <v>1437</v>
      </c>
      <c r="D132" s="291" t="s">
        <v>1421</v>
      </c>
      <c r="E132" s="294">
        <v>351696090735408</v>
      </c>
      <c r="F132" s="291" t="s">
        <v>240</v>
      </c>
      <c r="G132" s="291"/>
      <c r="H132" s="291" t="s">
        <v>1421</v>
      </c>
      <c r="I132" s="291" t="s">
        <v>262</v>
      </c>
      <c r="J132" s="291" t="s">
        <v>171</v>
      </c>
      <c r="K132" s="291" t="s">
        <v>171</v>
      </c>
      <c r="L132" s="291" t="s">
        <v>171</v>
      </c>
      <c r="M132" s="291" t="s">
        <v>9</v>
      </c>
      <c r="N132" s="293">
        <v>0</v>
      </c>
      <c r="O132" s="293">
        <v>0</v>
      </c>
      <c r="P132" s="293">
        <v>0</v>
      </c>
      <c r="Q132" s="293">
        <v>0</v>
      </c>
      <c r="R132" s="293">
        <v>0</v>
      </c>
      <c r="S132" s="293">
        <v>0</v>
      </c>
      <c r="T132" s="293">
        <v>0</v>
      </c>
      <c r="U132" s="293">
        <v>0</v>
      </c>
      <c r="V132" s="293">
        <v>0</v>
      </c>
      <c r="W132" s="293">
        <v>0</v>
      </c>
      <c r="X132" s="293">
        <v>0</v>
      </c>
      <c r="Y132" s="293">
        <v>0</v>
      </c>
      <c r="Z132" s="293">
        <v>0</v>
      </c>
      <c r="AA132" s="293">
        <v>0</v>
      </c>
      <c r="AB132" s="293">
        <v>0</v>
      </c>
      <c r="AC132" s="293">
        <v>0</v>
      </c>
      <c r="AD132" s="293">
        <v>0</v>
      </c>
      <c r="AE132" s="293">
        <v>0</v>
      </c>
      <c r="AF132" s="293">
        <v>0</v>
      </c>
      <c r="AG132" s="293">
        <v>0</v>
      </c>
      <c r="AH132" s="293">
        <v>1</v>
      </c>
      <c r="AI132" s="293">
        <v>0</v>
      </c>
      <c r="AJ132" s="291"/>
      <c r="AK132" s="291"/>
      <c r="AL132" s="291"/>
      <c r="AM132" s="291"/>
      <c r="AN132" s="291"/>
      <c r="AO132" s="291"/>
      <c r="AP132" s="291"/>
      <c r="AQ132" s="291"/>
      <c r="AR132" s="291"/>
      <c r="AS132" s="291"/>
      <c r="AT132" s="291"/>
      <c r="AU132" s="291"/>
      <c r="AV132" s="291"/>
      <c r="AW132" s="291"/>
      <c r="AX132" s="291"/>
      <c r="AY132" s="291"/>
      <c r="AZ132" s="291"/>
      <c r="BA132" s="291"/>
      <c r="BB132" s="291"/>
      <c r="BC132" s="291"/>
      <c r="BD132" s="291"/>
      <c r="BE132" s="291"/>
      <c r="BF132" s="291"/>
      <c r="BG132" s="291"/>
      <c r="BH132" s="291"/>
      <c r="BI132" s="291"/>
      <c r="BJ132" s="291"/>
      <c r="BK132" s="291"/>
      <c r="BL132" s="291"/>
      <c r="BM132" s="291"/>
      <c r="BN132" s="291"/>
      <c r="BO132" s="291"/>
      <c r="BP132" s="291"/>
      <c r="BQ132" s="291"/>
      <c r="BR132" s="291"/>
      <c r="BS132" s="291"/>
      <c r="BT132" s="291"/>
      <c r="BU132" s="291"/>
      <c r="BV132" s="291"/>
      <c r="BW132" s="291"/>
      <c r="BX132" s="291" t="s">
        <v>224</v>
      </c>
      <c r="BY132" s="293">
        <v>250</v>
      </c>
      <c r="BZ132" s="291"/>
      <c r="CA132" s="291"/>
      <c r="CB132" s="291" t="s">
        <v>1438</v>
      </c>
      <c r="CC132" s="291">
        <v>89656763</v>
      </c>
      <c r="CD132" s="291" t="s">
        <v>1439</v>
      </c>
      <c r="CE132" s="291"/>
      <c r="CF132" s="291">
        <v>130</v>
      </c>
    </row>
    <row r="133" spans="1:84" ht="14.4" x14ac:dyDescent="0.25">
      <c r="A133" s="291" t="s">
        <v>1440</v>
      </c>
      <c r="B133" s="291" t="s">
        <v>1441</v>
      </c>
      <c r="C133" s="291" t="s">
        <v>1442</v>
      </c>
      <c r="D133" s="291" t="s">
        <v>1421</v>
      </c>
      <c r="E133" s="294">
        <v>351696090735408</v>
      </c>
      <c r="F133" s="291" t="s">
        <v>240</v>
      </c>
      <c r="G133" s="291"/>
      <c r="H133" s="291" t="s">
        <v>1421</v>
      </c>
      <c r="I133" s="291" t="s">
        <v>262</v>
      </c>
      <c r="J133" s="291" t="s">
        <v>171</v>
      </c>
      <c r="K133" s="291" t="s">
        <v>171</v>
      </c>
      <c r="L133" s="291" t="s">
        <v>171</v>
      </c>
      <c r="M133" s="291" t="s">
        <v>9</v>
      </c>
      <c r="N133" s="293">
        <v>0</v>
      </c>
      <c r="O133" s="293">
        <v>0</v>
      </c>
      <c r="P133" s="293">
        <v>0</v>
      </c>
      <c r="Q133" s="293">
        <v>0</v>
      </c>
      <c r="R133" s="293">
        <v>0</v>
      </c>
      <c r="S133" s="293">
        <v>0</v>
      </c>
      <c r="T133" s="293">
        <v>0</v>
      </c>
      <c r="U133" s="293">
        <v>0</v>
      </c>
      <c r="V133" s="293">
        <v>0</v>
      </c>
      <c r="W133" s="293">
        <v>0</v>
      </c>
      <c r="X133" s="293">
        <v>0</v>
      </c>
      <c r="Y133" s="293">
        <v>0</v>
      </c>
      <c r="Z133" s="293">
        <v>0</v>
      </c>
      <c r="AA133" s="293">
        <v>0</v>
      </c>
      <c r="AB133" s="293">
        <v>0</v>
      </c>
      <c r="AC133" s="293">
        <v>0</v>
      </c>
      <c r="AD133" s="293">
        <v>0</v>
      </c>
      <c r="AE133" s="293">
        <v>0</v>
      </c>
      <c r="AF133" s="293">
        <v>0</v>
      </c>
      <c r="AG133" s="293">
        <v>0</v>
      </c>
      <c r="AH133" s="293">
        <v>1</v>
      </c>
      <c r="AI133" s="293">
        <v>0</v>
      </c>
      <c r="AJ133" s="291"/>
      <c r="AK133" s="291"/>
      <c r="AL133" s="291"/>
      <c r="AM133" s="291"/>
      <c r="AN133" s="291"/>
      <c r="AO133" s="291"/>
      <c r="AP133" s="291"/>
      <c r="AQ133" s="291"/>
      <c r="AR133" s="291"/>
      <c r="AS133" s="291"/>
      <c r="AT133" s="291"/>
      <c r="AU133" s="291"/>
      <c r="AV133" s="291"/>
      <c r="AW133" s="291"/>
      <c r="AX133" s="291"/>
      <c r="AY133" s="291"/>
      <c r="AZ133" s="291"/>
      <c r="BA133" s="291"/>
      <c r="BB133" s="291"/>
      <c r="BC133" s="291"/>
      <c r="BD133" s="291"/>
      <c r="BE133" s="291"/>
      <c r="BF133" s="291"/>
      <c r="BG133" s="291"/>
      <c r="BH133" s="291"/>
      <c r="BI133" s="291"/>
      <c r="BJ133" s="291"/>
      <c r="BK133" s="291"/>
      <c r="BL133" s="291"/>
      <c r="BM133" s="291"/>
      <c r="BN133" s="291"/>
      <c r="BO133" s="291"/>
      <c r="BP133" s="291"/>
      <c r="BQ133" s="291"/>
      <c r="BR133" s="291"/>
      <c r="BS133" s="291"/>
      <c r="BT133" s="291"/>
      <c r="BU133" s="291"/>
      <c r="BV133" s="291"/>
      <c r="BW133" s="291"/>
      <c r="BX133" s="291" t="s">
        <v>224</v>
      </c>
      <c r="BY133" s="293">
        <v>100</v>
      </c>
      <c r="BZ133" s="291"/>
      <c r="CA133" s="291"/>
      <c r="CB133" s="291" t="s">
        <v>1443</v>
      </c>
      <c r="CC133" s="291">
        <v>89656771</v>
      </c>
      <c r="CD133" s="291" t="s">
        <v>1444</v>
      </c>
      <c r="CE133" s="291"/>
      <c r="CF133" s="291">
        <v>131</v>
      </c>
    </row>
    <row r="134" spans="1:84" ht="14.4" x14ac:dyDescent="0.25">
      <c r="A134" s="291" t="s">
        <v>1445</v>
      </c>
      <c r="B134" s="291" t="s">
        <v>1446</v>
      </c>
      <c r="C134" s="291" t="s">
        <v>1447</v>
      </c>
      <c r="D134" s="291" t="s">
        <v>1421</v>
      </c>
      <c r="E134" s="294">
        <v>351696090735408</v>
      </c>
      <c r="F134" s="291" t="s">
        <v>240</v>
      </c>
      <c r="G134" s="291"/>
      <c r="H134" s="291" t="s">
        <v>1421</v>
      </c>
      <c r="I134" s="291" t="s">
        <v>262</v>
      </c>
      <c r="J134" s="291" t="s">
        <v>171</v>
      </c>
      <c r="K134" s="291" t="s">
        <v>171</v>
      </c>
      <c r="L134" s="291" t="s">
        <v>171</v>
      </c>
      <c r="M134" s="291" t="s">
        <v>9</v>
      </c>
      <c r="N134" s="293">
        <v>0</v>
      </c>
      <c r="O134" s="293">
        <v>0</v>
      </c>
      <c r="P134" s="293">
        <v>0</v>
      </c>
      <c r="Q134" s="293">
        <v>0</v>
      </c>
      <c r="R134" s="293">
        <v>0</v>
      </c>
      <c r="S134" s="293">
        <v>0</v>
      </c>
      <c r="T134" s="293">
        <v>0</v>
      </c>
      <c r="U134" s="293">
        <v>0</v>
      </c>
      <c r="V134" s="293">
        <v>0</v>
      </c>
      <c r="W134" s="293">
        <v>0</v>
      </c>
      <c r="X134" s="293">
        <v>0</v>
      </c>
      <c r="Y134" s="293">
        <v>0</v>
      </c>
      <c r="Z134" s="293">
        <v>0</v>
      </c>
      <c r="AA134" s="293">
        <v>0</v>
      </c>
      <c r="AB134" s="293">
        <v>0</v>
      </c>
      <c r="AC134" s="293">
        <v>0</v>
      </c>
      <c r="AD134" s="293">
        <v>0</v>
      </c>
      <c r="AE134" s="293">
        <v>0</v>
      </c>
      <c r="AF134" s="293">
        <v>0</v>
      </c>
      <c r="AG134" s="293">
        <v>0</v>
      </c>
      <c r="AH134" s="293">
        <v>1</v>
      </c>
      <c r="AI134" s="293">
        <v>0</v>
      </c>
      <c r="AJ134" s="291"/>
      <c r="AK134" s="291"/>
      <c r="AL134" s="291"/>
      <c r="AM134" s="291"/>
      <c r="AN134" s="291"/>
      <c r="AO134" s="291"/>
      <c r="AP134" s="291"/>
      <c r="AQ134" s="291"/>
      <c r="AR134" s="291"/>
      <c r="AS134" s="291"/>
      <c r="AT134" s="291"/>
      <c r="AU134" s="291"/>
      <c r="AV134" s="291"/>
      <c r="AW134" s="291"/>
      <c r="AX134" s="291"/>
      <c r="AY134" s="291"/>
      <c r="AZ134" s="291"/>
      <c r="BA134" s="291"/>
      <c r="BB134" s="291"/>
      <c r="BC134" s="291"/>
      <c r="BD134" s="291"/>
      <c r="BE134" s="291"/>
      <c r="BF134" s="291"/>
      <c r="BG134" s="291"/>
      <c r="BH134" s="291"/>
      <c r="BI134" s="291"/>
      <c r="BJ134" s="291"/>
      <c r="BK134" s="291"/>
      <c r="BL134" s="291"/>
      <c r="BM134" s="291"/>
      <c r="BN134" s="291"/>
      <c r="BO134" s="291"/>
      <c r="BP134" s="291"/>
      <c r="BQ134" s="291"/>
      <c r="BR134" s="291"/>
      <c r="BS134" s="291"/>
      <c r="BT134" s="291"/>
      <c r="BU134" s="291"/>
      <c r="BV134" s="291"/>
      <c r="BW134" s="291"/>
      <c r="BX134" s="291" t="s">
        <v>224</v>
      </c>
      <c r="BY134" s="293">
        <v>250</v>
      </c>
      <c r="BZ134" s="291"/>
      <c r="CA134" s="291"/>
      <c r="CB134" s="291" t="s">
        <v>107</v>
      </c>
      <c r="CC134" s="291">
        <v>89656777</v>
      </c>
      <c r="CD134" s="291" t="s">
        <v>1448</v>
      </c>
      <c r="CE134" s="291"/>
      <c r="CF134" s="291">
        <v>132</v>
      </c>
    </row>
    <row r="135" spans="1:84" ht="14.4" x14ac:dyDescent="0.25">
      <c r="A135" s="291" t="s">
        <v>1449</v>
      </c>
      <c r="B135" s="291" t="s">
        <v>1450</v>
      </c>
      <c r="C135" s="291" t="s">
        <v>1451</v>
      </c>
      <c r="D135" s="291" t="s">
        <v>1421</v>
      </c>
      <c r="E135" s="294">
        <v>351696090735408</v>
      </c>
      <c r="F135" s="291" t="s">
        <v>240</v>
      </c>
      <c r="G135" s="291"/>
      <c r="H135" s="291" t="s">
        <v>1421</v>
      </c>
      <c r="I135" s="291" t="s">
        <v>262</v>
      </c>
      <c r="J135" s="291" t="s">
        <v>171</v>
      </c>
      <c r="K135" s="291" t="s">
        <v>171</v>
      </c>
      <c r="L135" s="291" t="s">
        <v>171</v>
      </c>
      <c r="M135" s="291" t="s">
        <v>9</v>
      </c>
      <c r="N135" s="293">
        <v>0</v>
      </c>
      <c r="O135" s="293">
        <v>0</v>
      </c>
      <c r="P135" s="293">
        <v>0</v>
      </c>
      <c r="Q135" s="293">
        <v>0</v>
      </c>
      <c r="R135" s="293">
        <v>0</v>
      </c>
      <c r="S135" s="293">
        <v>0</v>
      </c>
      <c r="T135" s="293">
        <v>0</v>
      </c>
      <c r="U135" s="293">
        <v>0</v>
      </c>
      <c r="V135" s="293">
        <v>0</v>
      </c>
      <c r="W135" s="293">
        <v>0</v>
      </c>
      <c r="X135" s="293">
        <v>0</v>
      </c>
      <c r="Y135" s="293">
        <v>0</v>
      </c>
      <c r="Z135" s="293">
        <v>0</v>
      </c>
      <c r="AA135" s="293">
        <v>0</v>
      </c>
      <c r="AB135" s="293">
        <v>0</v>
      </c>
      <c r="AC135" s="293">
        <v>0</v>
      </c>
      <c r="AD135" s="293">
        <v>0</v>
      </c>
      <c r="AE135" s="293">
        <v>0</v>
      </c>
      <c r="AF135" s="293">
        <v>0</v>
      </c>
      <c r="AG135" s="293">
        <v>0</v>
      </c>
      <c r="AH135" s="293">
        <v>1</v>
      </c>
      <c r="AI135" s="293">
        <v>0</v>
      </c>
      <c r="AJ135" s="291"/>
      <c r="AK135" s="291"/>
      <c r="AL135" s="291"/>
      <c r="AM135" s="291"/>
      <c r="AN135" s="291"/>
      <c r="AO135" s="291"/>
      <c r="AP135" s="291"/>
      <c r="AQ135" s="291"/>
      <c r="AR135" s="291"/>
      <c r="AS135" s="291"/>
      <c r="AT135" s="291"/>
      <c r="AU135" s="291"/>
      <c r="AV135" s="291"/>
      <c r="AW135" s="291"/>
      <c r="AX135" s="291"/>
      <c r="AY135" s="291"/>
      <c r="AZ135" s="291"/>
      <c r="BA135" s="291"/>
      <c r="BB135" s="291"/>
      <c r="BC135" s="291"/>
      <c r="BD135" s="291"/>
      <c r="BE135" s="291"/>
      <c r="BF135" s="291"/>
      <c r="BG135" s="291"/>
      <c r="BH135" s="291"/>
      <c r="BI135" s="291"/>
      <c r="BJ135" s="291"/>
      <c r="BK135" s="291"/>
      <c r="BL135" s="291"/>
      <c r="BM135" s="291"/>
      <c r="BN135" s="291"/>
      <c r="BO135" s="291"/>
      <c r="BP135" s="291"/>
      <c r="BQ135" s="291"/>
      <c r="BR135" s="291"/>
      <c r="BS135" s="291"/>
      <c r="BT135" s="291"/>
      <c r="BU135" s="291"/>
      <c r="BV135" s="291"/>
      <c r="BW135" s="291"/>
      <c r="BX135" s="291" t="s">
        <v>224</v>
      </c>
      <c r="BY135" s="293">
        <v>500</v>
      </c>
      <c r="BZ135" s="291"/>
      <c r="CA135" s="291"/>
      <c r="CB135" s="291" t="s">
        <v>107</v>
      </c>
      <c r="CC135" s="291">
        <v>89656781</v>
      </c>
      <c r="CD135" s="291" t="s">
        <v>1452</v>
      </c>
      <c r="CE135" s="291"/>
      <c r="CF135" s="291">
        <v>133</v>
      </c>
    </row>
    <row r="136" spans="1:84" ht="14.4" x14ac:dyDescent="0.25">
      <c r="A136" s="291" t="s">
        <v>1453</v>
      </c>
      <c r="B136" s="291" t="s">
        <v>1454</v>
      </c>
      <c r="C136" s="291" t="s">
        <v>1455</v>
      </c>
      <c r="D136" s="291" t="s">
        <v>1421</v>
      </c>
      <c r="E136" s="294">
        <v>351696090735408</v>
      </c>
      <c r="F136" s="291" t="s">
        <v>240</v>
      </c>
      <c r="G136" s="291"/>
      <c r="H136" s="291" t="s">
        <v>1421</v>
      </c>
      <c r="I136" s="291" t="s">
        <v>262</v>
      </c>
      <c r="J136" s="291" t="s">
        <v>171</v>
      </c>
      <c r="K136" s="291" t="s">
        <v>171</v>
      </c>
      <c r="L136" s="291" t="s">
        <v>171</v>
      </c>
      <c r="M136" s="291" t="s">
        <v>9</v>
      </c>
      <c r="N136" s="293">
        <v>0</v>
      </c>
      <c r="O136" s="293">
        <v>0</v>
      </c>
      <c r="P136" s="293">
        <v>0</v>
      </c>
      <c r="Q136" s="293">
        <v>0</v>
      </c>
      <c r="R136" s="293">
        <v>0</v>
      </c>
      <c r="S136" s="293">
        <v>0</v>
      </c>
      <c r="T136" s="293">
        <v>0</v>
      </c>
      <c r="U136" s="293">
        <v>0</v>
      </c>
      <c r="V136" s="293">
        <v>0</v>
      </c>
      <c r="W136" s="293">
        <v>0</v>
      </c>
      <c r="X136" s="293">
        <v>0</v>
      </c>
      <c r="Y136" s="293">
        <v>0</v>
      </c>
      <c r="Z136" s="293">
        <v>0</v>
      </c>
      <c r="AA136" s="293">
        <v>0</v>
      </c>
      <c r="AB136" s="293">
        <v>0</v>
      </c>
      <c r="AC136" s="293">
        <v>0</v>
      </c>
      <c r="AD136" s="293">
        <v>0</v>
      </c>
      <c r="AE136" s="293">
        <v>0</v>
      </c>
      <c r="AF136" s="293">
        <v>0</v>
      </c>
      <c r="AG136" s="293">
        <v>0</v>
      </c>
      <c r="AH136" s="293">
        <v>1</v>
      </c>
      <c r="AI136" s="293">
        <v>0</v>
      </c>
      <c r="AJ136" s="291"/>
      <c r="AK136" s="291"/>
      <c r="AL136" s="291"/>
      <c r="AM136" s="291"/>
      <c r="AN136" s="291"/>
      <c r="AO136" s="291"/>
      <c r="AP136" s="291"/>
      <c r="AQ136" s="291"/>
      <c r="AR136" s="291"/>
      <c r="AS136" s="291"/>
      <c r="AT136" s="291"/>
      <c r="AU136" s="291"/>
      <c r="AV136" s="291"/>
      <c r="AW136" s="291"/>
      <c r="AX136" s="291"/>
      <c r="AY136" s="291"/>
      <c r="AZ136" s="291"/>
      <c r="BA136" s="291"/>
      <c r="BB136" s="291"/>
      <c r="BC136" s="291"/>
      <c r="BD136" s="291"/>
      <c r="BE136" s="291"/>
      <c r="BF136" s="291"/>
      <c r="BG136" s="291"/>
      <c r="BH136" s="291"/>
      <c r="BI136" s="291"/>
      <c r="BJ136" s="291"/>
      <c r="BK136" s="291"/>
      <c r="BL136" s="291"/>
      <c r="BM136" s="291"/>
      <c r="BN136" s="291"/>
      <c r="BO136" s="291"/>
      <c r="BP136" s="291"/>
      <c r="BQ136" s="291"/>
      <c r="BR136" s="291"/>
      <c r="BS136" s="291"/>
      <c r="BT136" s="291"/>
      <c r="BU136" s="291"/>
      <c r="BV136" s="291"/>
      <c r="BW136" s="291"/>
      <c r="BX136" s="291" t="s">
        <v>224</v>
      </c>
      <c r="BY136" s="293">
        <v>250</v>
      </c>
      <c r="BZ136" s="291"/>
      <c r="CA136" s="291"/>
      <c r="CB136" s="291" t="s">
        <v>107</v>
      </c>
      <c r="CC136" s="291">
        <v>89656785</v>
      </c>
      <c r="CD136" s="291" t="s">
        <v>1456</v>
      </c>
      <c r="CE136" s="291"/>
      <c r="CF136" s="291">
        <v>134</v>
      </c>
    </row>
    <row r="137" spans="1:84" ht="14.4" x14ac:dyDescent="0.25">
      <c r="A137" s="291" t="s">
        <v>1457</v>
      </c>
      <c r="B137" s="291" t="s">
        <v>1458</v>
      </c>
      <c r="C137" s="291" t="s">
        <v>1459</v>
      </c>
      <c r="D137" s="291" t="s">
        <v>1421</v>
      </c>
      <c r="E137" s="294">
        <v>351696090735408</v>
      </c>
      <c r="F137" s="291" t="s">
        <v>240</v>
      </c>
      <c r="G137" s="291"/>
      <c r="H137" s="291" t="s">
        <v>1421</v>
      </c>
      <c r="I137" s="291" t="s">
        <v>262</v>
      </c>
      <c r="J137" s="291" t="s">
        <v>171</v>
      </c>
      <c r="K137" s="291" t="s">
        <v>171</v>
      </c>
      <c r="L137" s="291" t="s">
        <v>171</v>
      </c>
      <c r="M137" s="291" t="s">
        <v>1460</v>
      </c>
      <c r="N137" s="293">
        <v>0</v>
      </c>
      <c r="O137" s="293">
        <v>0</v>
      </c>
      <c r="P137" s="293">
        <v>0</v>
      </c>
      <c r="Q137" s="293">
        <v>0</v>
      </c>
      <c r="R137" s="293">
        <v>0</v>
      </c>
      <c r="S137" s="293">
        <v>0</v>
      </c>
      <c r="T137" s="293">
        <v>0</v>
      </c>
      <c r="U137" s="293">
        <v>0</v>
      </c>
      <c r="V137" s="293">
        <v>1</v>
      </c>
      <c r="W137" s="293">
        <v>1</v>
      </c>
      <c r="X137" s="293">
        <v>1</v>
      </c>
      <c r="Y137" s="293">
        <v>1</v>
      </c>
      <c r="Z137" s="293">
        <v>1</v>
      </c>
      <c r="AA137" s="293">
        <v>0</v>
      </c>
      <c r="AB137" s="293">
        <v>0</v>
      </c>
      <c r="AC137" s="293">
        <v>0</v>
      </c>
      <c r="AD137" s="293">
        <v>0</v>
      </c>
      <c r="AE137" s="293">
        <v>0</v>
      </c>
      <c r="AF137" s="293">
        <v>0</v>
      </c>
      <c r="AG137" s="293">
        <v>0</v>
      </c>
      <c r="AH137" s="293">
        <v>0</v>
      </c>
      <c r="AI137" s="293">
        <v>0</v>
      </c>
      <c r="AJ137" s="291"/>
      <c r="AK137" s="291"/>
      <c r="AL137" s="291"/>
      <c r="AM137" s="291"/>
      <c r="AN137" s="291"/>
      <c r="AO137" s="291"/>
      <c r="AP137" s="291"/>
      <c r="AQ137" s="291"/>
      <c r="AR137" s="291"/>
      <c r="AS137" s="291"/>
      <c r="AT137" s="291"/>
      <c r="AU137" s="291"/>
      <c r="AV137" s="291"/>
      <c r="AW137" s="291"/>
      <c r="AX137" s="291"/>
      <c r="AY137" s="291"/>
      <c r="AZ137" s="291" t="s">
        <v>826</v>
      </c>
      <c r="BA137" s="293">
        <v>175</v>
      </c>
      <c r="BB137" s="291" t="s">
        <v>826</v>
      </c>
      <c r="BC137" s="293">
        <v>175</v>
      </c>
      <c r="BD137" s="291" t="s">
        <v>826</v>
      </c>
      <c r="BE137" s="293">
        <v>300</v>
      </c>
      <c r="BF137" s="291"/>
      <c r="BG137" s="291"/>
      <c r="BH137" s="291" t="s">
        <v>826</v>
      </c>
      <c r="BI137" s="293">
        <v>375</v>
      </c>
      <c r="BJ137" s="291" t="s">
        <v>826</v>
      </c>
      <c r="BK137" s="293">
        <v>120</v>
      </c>
      <c r="BL137" s="291"/>
      <c r="BM137" s="291"/>
      <c r="BN137" s="291"/>
      <c r="BO137" s="291"/>
      <c r="BP137" s="291"/>
      <c r="BQ137" s="291"/>
      <c r="BR137" s="291"/>
      <c r="BS137" s="291"/>
      <c r="BT137" s="291"/>
      <c r="BU137" s="291"/>
      <c r="BV137" s="291"/>
      <c r="BW137" s="291"/>
      <c r="BX137" s="291"/>
      <c r="BY137" s="291"/>
      <c r="BZ137" s="291"/>
      <c r="CA137" s="291"/>
      <c r="CB137" s="291" t="s">
        <v>116</v>
      </c>
      <c r="CC137" s="291">
        <v>89656794</v>
      </c>
      <c r="CD137" s="291" t="s">
        <v>1461</v>
      </c>
      <c r="CE137" s="291"/>
      <c r="CF137" s="291">
        <v>135</v>
      </c>
    </row>
    <row r="138" spans="1:84" ht="14.4" x14ac:dyDescent="0.25">
      <c r="A138" s="291" t="s">
        <v>1462</v>
      </c>
      <c r="B138" s="291" t="s">
        <v>1463</v>
      </c>
      <c r="C138" s="291" t="s">
        <v>1464</v>
      </c>
      <c r="D138" s="291" t="s">
        <v>1421</v>
      </c>
      <c r="E138" s="294">
        <v>351696090735408</v>
      </c>
      <c r="F138" s="291" t="s">
        <v>240</v>
      </c>
      <c r="G138" s="291"/>
      <c r="H138" s="291" t="s">
        <v>1421</v>
      </c>
      <c r="I138" s="291" t="s">
        <v>262</v>
      </c>
      <c r="J138" s="291" t="s">
        <v>171</v>
      </c>
      <c r="K138" s="291" t="s">
        <v>171</v>
      </c>
      <c r="L138" s="291" t="s">
        <v>171</v>
      </c>
      <c r="M138" s="291" t="s">
        <v>1465</v>
      </c>
      <c r="N138" s="293">
        <v>0</v>
      </c>
      <c r="O138" s="293">
        <v>0</v>
      </c>
      <c r="P138" s="293">
        <v>0</v>
      </c>
      <c r="Q138" s="293">
        <v>0</v>
      </c>
      <c r="R138" s="293">
        <v>0</v>
      </c>
      <c r="S138" s="293">
        <v>0</v>
      </c>
      <c r="T138" s="293">
        <v>0</v>
      </c>
      <c r="U138" s="293">
        <v>0</v>
      </c>
      <c r="V138" s="293">
        <v>0</v>
      </c>
      <c r="W138" s="293">
        <v>1</v>
      </c>
      <c r="X138" s="293">
        <v>1</v>
      </c>
      <c r="Y138" s="293">
        <v>1</v>
      </c>
      <c r="Z138" s="293">
        <v>1</v>
      </c>
      <c r="AA138" s="293">
        <v>0</v>
      </c>
      <c r="AB138" s="293">
        <v>0</v>
      </c>
      <c r="AC138" s="293">
        <v>0</v>
      </c>
      <c r="AD138" s="293">
        <v>0</v>
      </c>
      <c r="AE138" s="293">
        <v>0</v>
      </c>
      <c r="AF138" s="293">
        <v>0</v>
      </c>
      <c r="AG138" s="293">
        <v>0</v>
      </c>
      <c r="AH138" s="293">
        <v>0</v>
      </c>
      <c r="AI138" s="293">
        <v>0</v>
      </c>
      <c r="AJ138" s="291"/>
      <c r="AK138" s="291"/>
      <c r="AL138" s="291"/>
      <c r="AM138" s="291"/>
      <c r="AN138" s="291"/>
      <c r="AO138" s="291"/>
      <c r="AP138" s="291"/>
      <c r="AQ138" s="291"/>
      <c r="AR138" s="291"/>
      <c r="AS138" s="291"/>
      <c r="AT138" s="291"/>
      <c r="AU138" s="291"/>
      <c r="AV138" s="291"/>
      <c r="AW138" s="291"/>
      <c r="AX138" s="291"/>
      <c r="AY138" s="291"/>
      <c r="AZ138" s="291"/>
      <c r="BA138" s="291"/>
      <c r="BB138" s="291" t="s">
        <v>826</v>
      </c>
      <c r="BC138" s="293">
        <v>175</v>
      </c>
      <c r="BD138" s="291" t="s">
        <v>826</v>
      </c>
      <c r="BE138" s="293">
        <v>375</v>
      </c>
      <c r="BF138" s="291"/>
      <c r="BG138" s="291"/>
      <c r="BH138" s="291" t="s">
        <v>826</v>
      </c>
      <c r="BI138" s="293">
        <v>400</v>
      </c>
      <c r="BJ138" s="291" t="s">
        <v>826</v>
      </c>
      <c r="BK138" s="295">
        <v>127.5</v>
      </c>
      <c r="BL138" s="291"/>
      <c r="BM138" s="291"/>
      <c r="BN138" s="291"/>
      <c r="BO138" s="291"/>
      <c r="BP138" s="291"/>
      <c r="BQ138" s="291"/>
      <c r="BR138" s="291"/>
      <c r="BS138" s="291"/>
      <c r="BT138" s="291"/>
      <c r="BU138" s="291"/>
      <c r="BV138" s="291"/>
      <c r="BW138" s="291"/>
      <c r="BX138" s="291"/>
      <c r="BY138" s="291"/>
      <c r="BZ138" s="291"/>
      <c r="CA138" s="291"/>
      <c r="CB138" s="291" t="s">
        <v>116</v>
      </c>
      <c r="CC138" s="291">
        <v>89656800</v>
      </c>
      <c r="CD138" s="291" t="s">
        <v>1466</v>
      </c>
      <c r="CE138" s="291"/>
      <c r="CF138" s="291">
        <v>136</v>
      </c>
    </row>
    <row r="139" spans="1:84" ht="14.4" x14ac:dyDescent="0.25">
      <c r="A139" s="291" t="s">
        <v>1467</v>
      </c>
      <c r="B139" s="291" t="s">
        <v>1468</v>
      </c>
      <c r="C139" s="291" t="s">
        <v>1469</v>
      </c>
      <c r="D139" s="291" t="s">
        <v>1421</v>
      </c>
      <c r="E139" s="294">
        <v>351696090735408</v>
      </c>
      <c r="F139" s="291" t="s">
        <v>240</v>
      </c>
      <c r="G139" s="291"/>
      <c r="H139" s="291" t="s">
        <v>1421</v>
      </c>
      <c r="I139" s="291" t="s">
        <v>262</v>
      </c>
      <c r="J139" s="291" t="s">
        <v>171</v>
      </c>
      <c r="K139" s="291" t="s">
        <v>171</v>
      </c>
      <c r="L139" s="291" t="s">
        <v>171</v>
      </c>
      <c r="M139" s="291" t="s">
        <v>1470</v>
      </c>
      <c r="N139" s="293">
        <v>0</v>
      </c>
      <c r="O139" s="293">
        <v>0</v>
      </c>
      <c r="P139" s="293">
        <v>0</v>
      </c>
      <c r="Q139" s="293">
        <v>0</v>
      </c>
      <c r="R139" s="293">
        <v>0</v>
      </c>
      <c r="S139" s="293">
        <v>0</v>
      </c>
      <c r="T139" s="293">
        <v>0</v>
      </c>
      <c r="U139" s="293">
        <v>0</v>
      </c>
      <c r="V139" s="293">
        <v>1</v>
      </c>
      <c r="W139" s="293">
        <v>1</v>
      </c>
      <c r="X139" s="293">
        <v>1</v>
      </c>
      <c r="Y139" s="293">
        <v>0</v>
      </c>
      <c r="Z139" s="293">
        <v>0</v>
      </c>
      <c r="AA139" s="293">
        <v>0</v>
      </c>
      <c r="AB139" s="293">
        <v>0</v>
      </c>
      <c r="AC139" s="293">
        <v>0</v>
      </c>
      <c r="AD139" s="293">
        <v>0</v>
      </c>
      <c r="AE139" s="293">
        <v>0</v>
      </c>
      <c r="AF139" s="293">
        <v>0</v>
      </c>
      <c r="AG139" s="293">
        <v>0</v>
      </c>
      <c r="AH139" s="293">
        <v>0</v>
      </c>
      <c r="AI139" s="293">
        <v>0</v>
      </c>
      <c r="AJ139" s="291"/>
      <c r="AK139" s="291"/>
      <c r="AL139" s="291"/>
      <c r="AM139" s="291"/>
      <c r="AN139" s="291"/>
      <c r="AO139" s="291"/>
      <c r="AP139" s="291"/>
      <c r="AQ139" s="291"/>
      <c r="AR139" s="291"/>
      <c r="AS139" s="291"/>
      <c r="AT139" s="291"/>
      <c r="AU139" s="291"/>
      <c r="AV139" s="291"/>
      <c r="AW139" s="291"/>
      <c r="AX139" s="291"/>
      <c r="AY139" s="291"/>
      <c r="AZ139" s="291" t="s">
        <v>826</v>
      </c>
      <c r="BA139" s="293">
        <v>175</v>
      </c>
      <c r="BB139" s="291" t="s">
        <v>826</v>
      </c>
      <c r="BC139" s="293">
        <v>150</v>
      </c>
      <c r="BD139" s="291" t="s">
        <v>826</v>
      </c>
      <c r="BE139" s="293">
        <v>375</v>
      </c>
      <c r="BF139" s="291"/>
      <c r="BG139" s="291"/>
      <c r="BH139" s="291"/>
      <c r="BI139" s="291"/>
      <c r="BJ139" s="291"/>
      <c r="BK139" s="291"/>
      <c r="BL139" s="291"/>
      <c r="BM139" s="291"/>
      <c r="BN139" s="291"/>
      <c r="BO139" s="291"/>
      <c r="BP139" s="291"/>
      <c r="BQ139" s="291"/>
      <c r="BR139" s="291"/>
      <c r="BS139" s="291"/>
      <c r="BT139" s="291"/>
      <c r="BU139" s="291"/>
      <c r="BV139" s="291"/>
      <c r="BW139" s="291"/>
      <c r="BX139" s="291"/>
      <c r="BY139" s="291"/>
      <c r="BZ139" s="291"/>
      <c r="CA139" s="291"/>
      <c r="CB139" s="291" t="s">
        <v>1471</v>
      </c>
      <c r="CC139" s="291">
        <v>89656811</v>
      </c>
      <c r="CD139" s="291" t="s">
        <v>1472</v>
      </c>
      <c r="CE139" s="291"/>
      <c r="CF139" s="291">
        <v>137</v>
      </c>
    </row>
    <row r="140" spans="1:84" ht="14.4" x14ac:dyDescent="0.25">
      <c r="A140" s="291" t="s">
        <v>1473</v>
      </c>
      <c r="B140" s="291" t="s">
        <v>1474</v>
      </c>
      <c r="C140" s="291" t="s">
        <v>1475</v>
      </c>
      <c r="D140" s="291" t="s">
        <v>1421</v>
      </c>
      <c r="E140" s="294">
        <v>351696090735408</v>
      </c>
      <c r="F140" s="291" t="s">
        <v>240</v>
      </c>
      <c r="G140" s="291"/>
      <c r="H140" s="291" t="s">
        <v>1421</v>
      </c>
      <c r="I140" s="291" t="s">
        <v>262</v>
      </c>
      <c r="J140" s="291" t="s">
        <v>171</v>
      </c>
      <c r="K140" s="291" t="s">
        <v>171</v>
      </c>
      <c r="L140" s="291" t="s">
        <v>171</v>
      </c>
      <c r="M140" s="291" t="s">
        <v>1476</v>
      </c>
      <c r="N140" s="293">
        <v>0</v>
      </c>
      <c r="O140" s="293">
        <v>0</v>
      </c>
      <c r="P140" s="293">
        <v>0</v>
      </c>
      <c r="Q140" s="293">
        <v>0</v>
      </c>
      <c r="R140" s="293">
        <v>0</v>
      </c>
      <c r="S140" s="293">
        <v>0</v>
      </c>
      <c r="T140" s="293">
        <v>0</v>
      </c>
      <c r="U140" s="293">
        <v>0</v>
      </c>
      <c r="V140" s="293">
        <v>0</v>
      </c>
      <c r="W140" s="293">
        <v>0</v>
      </c>
      <c r="X140" s="293">
        <v>0</v>
      </c>
      <c r="Y140" s="293">
        <v>0</v>
      </c>
      <c r="Z140" s="293">
        <v>0</v>
      </c>
      <c r="AA140" s="293">
        <v>0</v>
      </c>
      <c r="AB140" s="293">
        <v>0</v>
      </c>
      <c r="AC140" s="293">
        <v>1</v>
      </c>
      <c r="AD140" s="293">
        <v>0</v>
      </c>
      <c r="AE140" s="293">
        <v>0</v>
      </c>
      <c r="AF140" s="293">
        <v>0</v>
      </c>
      <c r="AG140" s="293">
        <v>0</v>
      </c>
      <c r="AH140" s="293">
        <v>0</v>
      </c>
      <c r="AI140" s="293">
        <v>0</v>
      </c>
      <c r="AJ140" s="291"/>
      <c r="AK140" s="291"/>
      <c r="AL140" s="291"/>
      <c r="AM140" s="291"/>
      <c r="AN140" s="291"/>
      <c r="AO140" s="291"/>
      <c r="AP140" s="291"/>
      <c r="AQ140" s="291"/>
      <c r="AR140" s="291"/>
      <c r="AS140" s="291"/>
      <c r="AT140" s="291"/>
      <c r="AU140" s="291"/>
      <c r="AV140" s="291"/>
      <c r="AW140" s="291"/>
      <c r="AX140" s="291"/>
      <c r="AY140" s="291"/>
      <c r="AZ140" s="291"/>
      <c r="BA140" s="291"/>
      <c r="BB140" s="291"/>
      <c r="BC140" s="291"/>
      <c r="BD140" s="291"/>
      <c r="BE140" s="291"/>
      <c r="BF140" s="291" t="s">
        <v>224</v>
      </c>
      <c r="BG140" s="293">
        <v>2000</v>
      </c>
      <c r="BH140" s="291"/>
      <c r="BI140" s="291"/>
      <c r="BJ140" s="291"/>
      <c r="BK140" s="291"/>
      <c r="BL140" s="291"/>
      <c r="BM140" s="291"/>
      <c r="BN140" s="291"/>
      <c r="BO140" s="291"/>
      <c r="BP140" s="291"/>
      <c r="BQ140" s="291"/>
      <c r="BR140" s="291"/>
      <c r="BS140" s="291"/>
      <c r="BT140" s="291"/>
      <c r="BU140" s="291"/>
      <c r="BV140" s="291"/>
      <c r="BW140" s="291"/>
      <c r="BX140" s="291"/>
      <c r="BY140" s="291"/>
      <c r="BZ140" s="291"/>
      <c r="CA140" s="291"/>
      <c r="CB140" s="291" t="s">
        <v>116</v>
      </c>
      <c r="CC140" s="291">
        <v>89656821</v>
      </c>
      <c r="CD140" s="291" t="s">
        <v>1477</v>
      </c>
      <c r="CE140" s="291"/>
      <c r="CF140" s="291">
        <v>138</v>
      </c>
    </row>
    <row r="141" spans="1:84" ht="14.4" x14ac:dyDescent="0.25">
      <c r="A141" s="291" t="s">
        <v>1478</v>
      </c>
      <c r="B141" s="291" t="s">
        <v>1479</v>
      </c>
      <c r="C141" s="291" t="s">
        <v>1480</v>
      </c>
      <c r="D141" s="291" t="s">
        <v>1421</v>
      </c>
      <c r="E141" s="294">
        <v>351696090735408</v>
      </c>
      <c r="F141" s="291" t="s">
        <v>240</v>
      </c>
      <c r="G141" s="291"/>
      <c r="H141" s="291" t="s">
        <v>1421</v>
      </c>
      <c r="I141" s="291" t="s">
        <v>262</v>
      </c>
      <c r="J141" s="291" t="s">
        <v>171</v>
      </c>
      <c r="K141" s="291" t="s">
        <v>171</v>
      </c>
      <c r="L141" s="291" t="s">
        <v>171</v>
      </c>
      <c r="M141" s="291" t="s">
        <v>1476</v>
      </c>
      <c r="N141" s="293">
        <v>0</v>
      </c>
      <c r="O141" s="293">
        <v>0</v>
      </c>
      <c r="P141" s="293">
        <v>0</v>
      </c>
      <c r="Q141" s="293">
        <v>0</v>
      </c>
      <c r="R141" s="293">
        <v>0</v>
      </c>
      <c r="S141" s="293">
        <v>0</v>
      </c>
      <c r="T141" s="293">
        <v>0</v>
      </c>
      <c r="U141" s="293">
        <v>0</v>
      </c>
      <c r="V141" s="293">
        <v>0</v>
      </c>
      <c r="W141" s="293">
        <v>0</v>
      </c>
      <c r="X141" s="293">
        <v>0</v>
      </c>
      <c r="Y141" s="293">
        <v>0</v>
      </c>
      <c r="Z141" s="293">
        <v>0</v>
      </c>
      <c r="AA141" s="293">
        <v>0</v>
      </c>
      <c r="AB141" s="293">
        <v>0</v>
      </c>
      <c r="AC141" s="293">
        <v>1</v>
      </c>
      <c r="AD141" s="293">
        <v>0</v>
      </c>
      <c r="AE141" s="293">
        <v>0</v>
      </c>
      <c r="AF141" s="293">
        <v>0</v>
      </c>
      <c r="AG141" s="293">
        <v>0</v>
      </c>
      <c r="AH141" s="293">
        <v>0</v>
      </c>
      <c r="AI141" s="293">
        <v>0</v>
      </c>
      <c r="AJ141" s="291"/>
      <c r="AK141" s="291"/>
      <c r="AL141" s="291"/>
      <c r="AM141" s="291"/>
      <c r="AN141" s="291"/>
      <c r="AO141" s="291"/>
      <c r="AP141" s="291"/>
      <c r="AQ141" s="291"/>
      <c r="AR141" s="291"/>
      <c r="AS141" s="291"/>
      <c r="AT141" s="291"/>
      <c r="AU141" s="291"/>
      <c r="AV141" s="291"/>
      <c r="AW141" s="291"/>
      <c r="AX141" s="291"/>
      <c r="AY141" s="291"/>
      <c r="AZ141" s="291"/>
      <c r="BA141" s="291"/>
      <c r="BB141" s="291"/>
      <c r="BC141" s="291"/>
      <c r="BD141" s="291"/>
      <c r="BE141" s="291"/>
      <c r="BF141" s="291" t="s">
        <v>224</v>
      </c>
      <c r="BG141" s="293">
        <v>2000</v>
      </c>
      <c r="BH141" s="291"/>
      <c r="BI141" s="291"/>
      <c r="BJ141" s="291"/>
      <c r="BK141" s="291"/>
      <c r="BL141" s="291"/>
      <c r="BM141" s="291"/>
      <c r="BN141" s="291"/>
      <c r="BO141" s="291"/>
      <c r="BP141" s="291"/>
      <c r="BQ141" s="291"/>
      <c r="BR141" s="291"/>
      <c r="BS141" s="291"/>
      <c r="BT141" s="291"/>
      <c r="BU141" s="291"/>
      <c r="BV141" s="291"/>
      <c r="BW141" s="291"/>
      <c r="BX141" s="291"/>
      <c r="BY141" s="291"/>
      <c r="BZ141" s="291"/>
      <c r="CA141" s="291"/>
      <c r="CB141" s="291" t="s">
        <v>116</v>
      </c>
      <c r="CC141" s="291">
        <v>89656832</v>
      </c>
      <c r="CD141" s="291" t="s">
        <v>1481</v>
      </c>
      <c r="CE141" s="291"/>
      <c r="CF141" s="291">
        <v>139</v>
      </c>
    </row>
    <row r="142" spans="1:84" ht="14.4" x14ac:dyDescent="0.25">
      <c r="A142" s="291" t="s">
        <v>1482</v>
      </c>
      <c r="B142" s="291" t="s">
        <v>1483</v>
      </c>
      <c r="C142" s="291" t="s">
        <v>1484</v>
      </c>
      <c r="D142" s="291" t="s">
        <v>1421</v>
      </c>
      <c r="E142" s="294">
        <v>351696090735408</v>
      </c>
      <c r="F142" s="291" t="s">
        <v>240</v>
      </c>
      <c r="G142" s="291"/>
      <c r="H142" s="291" t="s">
        <v>1421</v>
      </c>
      <c r="I142" s="291" t="s">
        <v>262</v>
      </c>
      <c r="J142" s="291" t="s">
        <v>171</v>
      </c>
      <c r="K142" s="291" t="s">
        <v>171</v>
      </c>
      <c r="L142" s="291" t="s">
        <v>171</v>
      </c>
      <c r="M142" s="291" t="s">
        <v>1476</v>
      </c>
      <c r="N142" s="293">
        <v>0</v>
      </c>
      <c r="O142" s="293">
        <v>0</v>
      </c>
      <c r="P142" s="293">
        <v>0</v>
      </c>
      <c r="Q142" s="293">
        <v>0</v>
      </c>
      <c r="R142" s="293">
        <v>0</v>
      </c>
      <c r="S142" s="293">
        <v>0</v>
      </c>
      <c r="T142" s="293">
        <v>0</v>
      </c>
      <c r="U142" s="293">
        <v>0</v>
      </c>
      <c r="V142" s="293">
        <v>0</v>
      </c>
      <c r="W142" s="293">
        <v>0</v>
      </c>
      <c r="X142" s="293">
        <v>0</v>
      </c>
      <c r="Y142" s="293">
        <v>0</v>
      </c>
      <c r="Z142" s="293">
        <v>0</v>
      </c>
      <c r="AA142" s="293">
        <v>0</v>
      </c>
      <c r="AB142" s="293">
        <v>0</v>
      </c>
      <c r="AC142" s="293">
        <v>1</v>
      </c>
      <c r="AD142" s="293">
        <v>0</v>
      </c>
      <c r="AE142" s="293">
        <v>0</v>
      </c>
      <c r="AF142" s="293">
        <v>0</v>
      </c>
      <c r="AG142" s="293">
        <v>0</v>
      </c>
      <c r="AH142" s="293">
        <v>0</v>
      </c>
      <c r="AI142" s="293">
        <v>0</v>
      </c>
      <c r="AJ142" s="291"/>
      <c r="AK142" s="291"/>
      <c r="AL142" s="291"/>
      <c r="AM142" s="291"/>
      <c r="AN142" s="291"/>
      <c r="AO142" s="291"/>
      <c r="AP142" s="291"/>
      <c r="AQ142" s="291"/>
      <c r="AR142" s="291"/>
      <c r="AS142" s="291"/>
      <c r="AT142" s="291"/>
      <c r="AU142" s="291"/>
      <c r="AV142" s="291"/>
      <c r="AW142" s="291"/>
      <c r="AX142" s="291"/>
      <c r="AY142" s="291"/>
      <c r="AZ142" s="291"/>
      <c r="BA142" s="291"/>
      <c r="BB142" s="291"/>
      <c r="BC142" s="291"/>
      <c r="BD142" s="291"/>
      <c r="BE142" s="291"/>
      <c r="BF142" s="291" t="s">
        <v>224</v>
      </c>
      <c r="BG142" s="293">
        <v>2000</v>
      </c>
      <c r="BH142" s="291"/>
      <c r="BI142" s="291"/>
      <c r="BJ142" s="291"/>
      <c r="BK142" s="291"/>
      <c r="BL142" s="291"/>
      <c r="BM142" s="291"/>
      <c r="BN142" s="291"/>
      <c r="BO142" s="291"/>
      <c r="BP142" s="291"/>
      <c r="BQ142" s="291"/>
      <c r="BR142" s="291"/>
      <c r="BS142" s="291"/>
      <c r="BT142" s="291"/>
      <c r="BU142" s="291"/>
      <c r="BV142" s="291"/>
      <c r="BW142" s="291"/>
      <c r="BX142" s="291"/>
      <c r="BY142" s="291"/>
      <c r="BZ142" s="291"/>
      <c r="CA142" s="291"/>
      <c r="CB142" s="291" t="s">
        <v>116</v>
      </c>
      <c r="CC142" s="291">
        <v>89656847</v>
      </c>
      <c r="CD142" s="291" t="s">
        <v>1485</v>
      </c>
      <c r="CE142" s="291"/>
      <c r="CF142" s="291">
        <v>140</v>
      </c>
    </row>
    <row r="143" spans="1:84" ht="14.4" x14ac:dyDescent="0.25">
      <c r="A143" s="291" t="s">
        <v>1486</v>
      </c>
      <c r="B143" s="291" t="s">
        <v>1487</v>
      </c>
      <c r="C143" s="291" t="s">
        <v>1488</v>
      </c>
      <c r="D143" s="291" t="s">
        <v>1421</v>
      </c>
      <c r="E143" s="294">
        <v>351696090735408</v>
      </c>
      <c r="F143" s="291" t="s">
        <v>240</v>
      </c>
      <c r="G143" s="291"/>
      <c r="H143" s="291" t="s">
        <v>1421</v>
      </c>
      <c r="I143" s="291" t="s">
        <v>262</v>
      </c>
      <c r="J143" s="291" t="s">
        <v>171</v>
      </c>
      <c r="K143" s="291" t="s">
        <v>171</v>
      </c>
      <c r="L143" s="291" t="s">
        <v>171</v>
      </c>
      <c r="M143" s="291" t="s">
        <v>1489</v>
      </c>
      <c r="N143" s="293">
        <v>1</v>
      </c>
      <c r="O143" s="293">
        <v>0</v>
      </c>
      <c r="P143" s="293">
        <v>1</v>
      </c>
      <c r="Q143" s="293">
        <v>1</v>
      </c>
      <c r="R143" s="293">
        <v>0</v>
      </c>
      <c r="S143" s="293">
        <v>0</v>
      </c>
      <c r="T143" s="293">
        <v>0</v>
      </c>
      <c r="U143" s="293">
        <v>0</v>
      </c>
      <c r="V143" s="293">
        <v>0</v>
      </c>
      <c r="W143" s="293">
        <v>0</v>
      </c>
      <c r="X143" s="293">
        <v>0</v>
      </c>
      <c r="Y143" s="293">
        <v>0</v>
      </c>
      <c r="Z143" s="293">
        <v>0</v>
      </c>
      <c r="AA143" s="293">
        <v>0</v>
      </c>
      <c r="AB143" s="293">
        <v>0</v>
      </c>
      <c r="AC143" s="293">
        <v>0</v>
      </c>
      <c r="AD143" s="293">
        <v>0</v>
      </c>
      <c r="AE143" s="293">
        <v>0</v>
      </c>
      <c r="AF143" s="293">
        <v>0</v>
      </c>
      <c r="AG143" s="293">
        <v>0</v>
      </c>
      <c r="AH143" s="293">
        <v>0</v>
      </c>
      <c r="AI143" s="293">
        <v>0</v>
      </c>
      <c r="AJ143" s="291" t="s">
        <v>224</v>
      </c>
      <c r="AK143" s="293">
        <v>1000</v>
      </c>
      <c r="AL143" s="291"/>
      <c r="AM143" s="291"/>
      <c r="AN143" s="291" t="s">
        <v>224</v>
      </c>
      <c r="AO143" s="293">
        <v>3500</v>
      </c>
      <c r="AP143" s="291" t="s">
        <v>224</v>
      </c>
      <c r="AQ143" s="293">
        <v>3000</v>
      </c>
      <c r="AR143" s="291"/>
      <c r="AS143" s="291"/>
      <c r="AT143" s="291"/>
      <c r="AU143" s="291"/>
      <c r="AV143" s="291"/>
      <c r="AW143" s="291"/>
      <c r="AX143" s="291"/>
      <c r="AY143" s="291"/>
      <c r="AZ143" s="291"/>
      <c r="BA143" s="291"/>
      <c r="BB143" s="291"/>
      <c r="BC143" s="291"/>
      <c r="BD143" s="291"/>
      <c r="BE143" s="291"/>
      <c r="BF143" s="291"/>
      <c r="BG143" s="291"/>
      <c r="BH143" s="291"/>
      <c r="BI143" s="291"/>
      <c r="BJ143" s="291"/>
      <c r="BK143" s="291"/>
      <c r="BL143" s="291"/>
      <c r="BM143" s="291"/>
      <c r="BN143" s="291"/>
      <c r="BO143" s="291"/>
      <c r="BP143" s="291"/>
      <c r="BQ143" s="291"/>
      <c r="BR143" s="291"/>
      <c r="BS143" s="291"/>
      <c r="BT143" s="291"/>
      <c r="BU143" s="291"/>
      <c r="BV143" s="291"/>
      <c r="BW143" s="291"/>
      <c r="BX143" s="291"/>
      <c r="BY143" s="291"/>
      <c r="BZ143" s="291"/>
      <c r="CA143" s="291"/>
      <c r="CB143" s="291" t="s">
        <v>1490</v>
      </c>
      <c r="CC143" s="291">
        <v>89656853</v>
      </c>
      <c r="CD143" s="291" t="s">
        <v>1491</v>
      </c>
      <c r="CE143" s="291"/>
      <c r="CF143" s="291">
        <v>141</v>
      </c>
    </row>
    <row r="144" spans="1:84" ht="14.4" x14ac:dyDescent="0.25">
      <c r="A144" s="291" t="s">
        <v>1492</v>
      </c>
      <c r="B144" s="291" t="s">
        <v>1493</v>
      </c>
      <c r="C144" s="291" t="s">
        <v>1494</v>
      </c>
      <c r="D144" s="291" t="s">
        <v>1421</v>
      </c>
      <c r="E144" s="294">
        <v>351696090735408</v>
      </c>
      <c r="F144" s="291" t="s">
        <v>240</v>
      </c>
      <c r="G144" s="291"/>
      <c r="H144" s="291" t="s">
        <v>1421</v>
      </c>
      <c r="I144" s="291" t="s">
        <v>262</v>
      </c>
      <c r="J144" s="291" t="s">
        <v>171</v>
      </c>
      <c r="K144" s="291" t="s">
        <v>171</v>
      </c>
      <c r="L144" s="291" t="s">
        <v>171</v>
      </c>
      <c r="M144" s="291" t="s">
        <v>1495</v>
      </c>
      <c r="N144" s="293">
        <v>1</v>
      </c>
      <c r="O144" s="293">
        <v>0</v>
      </c>
      <c r="P144" s="293">
        <v>1</v>
      </c>
      <c r="Q144" s="293">
        <v>1</v>
      </c>
      <c r="R144" s="293">
        <v>1</v>
      </c>
      <c r="S144" s="293">
        <v>0</v>
      </c>
      <c r="T144" s="293">
        <v>1</v>
      </c>
      <c r="U144" s="293">
        <v>1</v>
      </c>
      <c r="V144" s="293">
        <v>0</v>
      </c>
      <c r="W144" s="293">
        <v>0</v>
      </c>
      <c r="X144" s="293">
        <v>0</v>
      </c>
      <c r="Y144" s="293">
        <v>0</v>
      </c>
      <c r="Z144" s="293">
        <v>0</v>
      </c>
      <c r="AA144" s="293">
        <v>0</v>
      </c>
      <c r="AB144" s="293">
        <v>0</v>
      </c>
      <c r="AC144" s="293">
        <v>0</v>
      </c>
      <c r="AD144" s="293">
        <v>0</v>
      </c>
      <c r="AE144" s="293">
        <v>0</v>
      </c>
      <c r="AF144" s="293">
        <v>0</v>
      </c>
      <c r="AG144" s="293">
        <v>0</v>
      </c>
      <c r="AH144" s="293">
        <v>0</v>
      </c>
      <c r="AI144" s="293">
        <v>0</v>
      </c>
      <c r="AJ144" s="291" t="s">
        <v>224</v>
      </c>
      <c r="AK144" s="293">
        <v>1000</v>
      </c>
      <c r="AL144" s="291"/>
      <c r="AM144" s="291"/>
      <c r="AN144" s="291" t="s">
        <v>224</v>
      </c>
      <c r="AO144" s="293">
        <v>2500</v>
      </c>
      <c r="AP144" s="291" t="s">
        <v>224</v>
      </c>
      <c r="AQ144" s="293">
        <v>3000</v>
      </c>
      <c r="AR144" s="291" t="s">
        <v>224</v>
      </c>
      <c r="AS144" s="293">
        <v>3000</v>
      </c>
      <c r="AT144" s="291"/>
      <c r="AU144" s="291"/>
      <c r="AV144" s="291" t="s">
        <v>224</v>
      </c>
      <c r="AW144" s="293">
        <v>3000</v>
      </c>
      <c r="AX144" s="291" t="s">
        <v>224</v>
      </c>
      <c r="AY144" s="293">
        <v>5000</v>
      </c>
      <c r="AZ144" s="291"/>
      <c r="BA144" s="291"/>
      <c r="BB144" s="291"/>
      <c r="BC144" s="291"/>
      <c r="BD144" s="291"/>
      <c r="BE144" s="291"/>
      <c r="BF144" s="291"/>
      <c r="BG144" s="291"/>
      <c r="BH144" s="291"/>
      <c r="BI144" s="291"/>
      <c r="BJ144" s="291"/>
      <c r="BK144" s="291"/>
      <c r="BL144" s="291"/>
      <c r="BM144" s="291"/>
      <c r="BN144" s="291"/>
      <c r="BO144" s="291"/>
      <c r="BP144" s="291"/>
      <c r="BQ144" s="291"/>
      <c r="BR144" s="291"/>
      <c r="BS144" s="291"/>
      <c r="BT144" s="291"/>
      <c r="BU144" s="291"/>
      <c r="BV144" s="291"/>
      <c r="BW144" s="291"/>
      <c r="BX144" s="291"/>
      <c r="BY144" s="291"/>
      <c r="BZ144" s="291"/>
      <c r="CA144" s="291"/>
      <c r="CB144" s="291" t="s">
        <v>116</v>
      </c>
      <c r="CC144" s="291">
        <v>89656855</v>
      </c>
      <c r="CD144" s="291" t="s">
        <v>1496</v>
      </c>
      <c r="CE144" s="291"/>
      <c r="CF144" s="291">
        <v>142</v>
      </c>
    </row>
    <row r="145" spans="1:84" ht="14.4" x14ac:dyDescent="0.25">
      <c r="A145" s="291" t="s">
        <v>1497</v>
      </c>
      <c r="B145" s="291" t="s">
        <v>1498</v>
      </c>
      <c r="C145" s="291" t="s">
        <v>1499</v>
      </c>
      <c r="D145" s="291" t="s">
        <v>1421</v>
      </c>
      <c r="E145" s="294">
        <v>351696090735408</v>
      </c>
      <c r="F145" s="291" t="s">
        <v>240</v>
      </c>
      <c r="G145" s="291"/>
      <c r="H145" s="291" t="s">
        <v>1421</v>
      </c>
      <c r="I145" s="291" t="s">
        <v>262</v>
      </c>
      <c r="J145" s="291" t="s">
        <v>171</v>
      </c>
      <c r="K145" s="291" t="s">
        <v>171</v>
      </c>
      <c r="L145" s="291" t="s">
        <v>171</v>
      </c>
      <c r="M145" s="291" t="s">
        <v>1476</v>
      </c>
      <c r="N145" s="293">
        <v>0</v>
      </c>
      <c r="O145" s="293">
        <v>0</v>
      </c>
      <c r="P145" s="293">
        <v>0</v>
      </c>
      <c r="Q145" s="293">
        <v>0</v>
      </c>
      <c r="R145" s="293">
        <v>0</v>
      </c>
      <c r="S145" s="293">
        <v>0</v>
      </c>
      <c r="T145" s="293">
        <v>0</v>
      </c>
      <c r="U145" s="293">
        <v>0</v>
      </c>
      <c r="V145" s="293">
        <v>0</v>
      </c>
      <c r="W145" s="293">
        <v>0</v>
      </c>
      <c r="X145" s="293">
        <v>0</v>
      </c>
      <c r="Y145" s="293">
        <v>0</v>
      </c>
      <c r="Z145" s="293">
        <v>0</v>
      </c>
      <c r="AA145" s="293">
        <v>0</v>
      </c>
      <c r="AB145" s="293">
        <v>0</v>
      </c>
      <c r="AC145" s="293">
        <v>1</v>
      </c>
      <c r="AD145" s="293">
        <v>0</v>
      </c>
      <c r="AE145" s="293">
        <v>0</v>
      </c>
      <c r="AF145" s="293">
        <v>0</v>
      </c>
      <c r="AG145" s="293">
        <v>0</v>
      </c>
      <c r="AH145" s="293">
        <v>0</v>
      </c>
      <c r="AI145" s="293">
        <v>0</v>
      </c>
      <c r="AJ145" s="291"/>
      <c r="AK145" s="291"/>
      <c r="AL145" s="291"/>
      <c r="AM145" s="291"/>
      <c r="AN145" s="291"/>
      <c r="AO145" s="291"/>
      <c r="AP145" s="291"/>
      <c r="AQ145" s="291"/>
      <c r="AR145" s="291"/>
      <c r="AS145" s="291"/>
      <c r="AT145" s="291"/>
      <c r="AU145" s="291"/>
      <c r="AV145" s="291"/>
      <c r="AW145" s="291"/>
      <c r="AX145" s="291"/>
      <c r="AY145" s="291"/>
      <c r="AZ145" s="291"/>
      <c r="BA145" s="291"/>
      <c r="BB145" s="291"/>
      <c r="BC145" s="291"/>
      <c r="BD145" s="291"/>
      <c r="BE145" s="291"/>
      <c r="BF145" s="291" t="s">
        <v>224</v>
      </c>
      <c r="BG145" s="293">
        <v>1000</v>
      </c>
      <c r="BH145" s="291"/>
      <c r="BI145" s="291"/>
      <c r="BJ145" s="291"/>
      <c r="BK145" s="291"/>
      <c r="BL145" s="291"/>
      <c r="BM145" s="291"/>
      <c r="BN145" s="291"/>
      <c r="BO145" s="291"/>
      <c r="BP145" s="291"/>
      <c r="BQ145" s="291"/>
      <c r="BR145" s="291"/>
      <c r="BS145" s="291"/>
      <c r="BT145" s="291"/>
      <c r="BU145" s="291"/>
      <c r="BV145" s="291"/>
      <c r="BW145" s="291"/>
      <c r="BX145" s="291"/>
      <c r="BY145" s="291"/>
      <c r="BZ145" s="291"/>
      <c r="CA145" s="291"/>
      <c r="CB145" s="291" t="s">
        <v>107</v>
      </c>
      <c r="CC145" s="291">
        <v>89656861</v>
      </c>
      <c r="CD145" s="291" t="s">
        <v>1500</v>
      </c>
      <c r="CE145" s="291"/>
      <c r="CF145" s="291">
        <v>143</v>
      </c>
    </row>
    <row r="146" spans="1:84" ht="14.4" x14ac:dyDescent="0.25">
      <c r="A146" s="291" t="s">
        <v>1501</v>
      </c>
      <c r="B146" s="291" t="s">
        <v>1502</v>
      </c>
      <c r="C146" s="291" t="s">
        <v>1503</v>
      </c>
      <c r="D146" s="291" t="s">
        <v>1421</v>
      </c>
      <c r="E146" s="294">
        <v>351696090735408</v>
      </c>
      <c r="F146" s="291" t="s">
        <v>240</v>
      </c>
      <c r="G146" s="291"/>
      <c r="H146" s="291" t="s">
        <v>1421</v>
      </c>
      <c r="I146" s="291" t="s">
        <v>262</v>
      </c>
      <c r="J146" s="291" t="s">
        <v>171</v>
      </c>
      <c r="K146" s="291" t="s">
        <v>171</v>
      </c>
      <c r="L146" s="291" t="s">
        <v>171</v>
      </c>
      <c r="M146" s="291" t="s">
        <v>1476</v>
      </c>
      <c r="N146" s="293">
        <v>0</v>
      </c>
      <c r="O146" s="293">
        <v>0</v>
      </c>
      <c r="P146" s="293">
        <v>0</v>
      </c>
      <c r="Q146" s="293">
        <v>0</v>
      </c>
      <c r="R146" s="293">
        <v>0</v>
      </c>
      <c r="S146" s="293">
        <v>0</v>
      </c>
      <c r="T146" s="293">
        <v>0</v>
      </c>
      <c r="U146" s="293">
        <v>0</v>
      </c>
      <c r="V146" s="293">
        <v>0</v>
      </c>
      <c r="W146" s="293">
        <v>0</v>
      </c>
      <c r="X146" s="293">
        <v>0</v>
      </c>
      <c r="Y146" s="293">
        <v>0</v>
      </c>
      <c r="Z146" s="293">
        <v>0</v>
      </c>
      <c r="AA146" s="293">
        <v>0</v>
      </c>
      <c r="AB146" s="293">
        <v>0</v>
      </c>
      <c r="AC146" s="293">
        <v>1</v>
      </c>
      <c r="AD146" s="293">
        <v>0</v>
      </c>
      <c r="AE146" s="293">
        <v>0</v>
      </c>
      <c r="AF146" s="293">
        <v>0</v>
      </c>
      <c r="AG146" s="293">
        <v>0</v>
      </c>
      <c r="AH146" s="293">
        <v>0</v>
      </c>
      <c r="AI146" s="293">
        <v>0</v>
      </c>
      <c r="AJ146" s="291"/>
      <c r="AK146" s="291"/>
      <c r="AL146" s="291"/>
      <c r="AM146" s="291"/>
      <c r="AN146" s="291"/>
      <c r="AO146" s="291"/>
      <c r="AP146" s="291"/>
      <c r="AQ146" s="291"/>
      <c r="AR146" s="291"/>
      <c r="AS146" s="291"/>
      <c r="AT146" s="291"/>
      <c r="AU146" s="291"/>
      <c r="AV146" s="291"/>
      <c r="AW146" s="291"/>
      <c r="AX146" s="291"/>
      <c r="AY146" s="291"/>
      <c r="AZ146" s="291"/>
      <c r="BA146" s="291"/>
      <c r="BB146" s="291"/>
      <c r="BC146" s="291"/>
      <c r="BD146" s="291"/>
      <c r="BE146" s="291"/>
      <c r="BF146" s="291" t="s">
        <v>224</v>
      </c>
      <c r="BG146" s="293">
        <v>1000</v>
      </c>
      <c r="BH146" s="291"/>
      <c r="BI146" s="291"/>
      <c r="BJ146" s="291"/>
      <c r="BK146" s="291"/>
      <c r="BL146" s="291"/>
      <c r="BM146" s="291"/>
      <c r="BN146" s="291"/>
      <c r="BO146" s="291"/>
      <c r="BP146" s="291"/>
      <c r="BQ146" s="291"/>
      <c r="BR146" s="291"/>
      <c r="BS146" s="291"/>
      <c r="BT146" s="291"/>
      <c r="BU146" s="291"/>
      <c r="BV146" s="291"/>
      <c r="BW146" s="291"/>
      <c r="BX146" s="291"/>
      <c r="BY146" s="291"/>
      <c r="BZ146" s="291"/>
      <c r="CA146" s="291"/>
      <c r="CB146" s="291" t="s">
        <v>107</v>
      </c>
      <c r="CC146" s="291">
        <v>89656866</v>
      </c>
      <c r="CD146" s="291" t="s">
        <v>1504</v>
      </c>
      <c r="CE146" s="291"/>
      <c r="CF146" s="291">
        <v>144</v>
      </c>
    </row>
    <row r="147" spans="1:84" ht="14.4" x14ac:dyDescent="0.25">
      <c r="A147" s="291" t="s">
        <v>1505</v>
      </c>
      <c r="B147" s="291" t="s">
        <v>1506</v>
      </c>
      <c r="C147" s="291" t="s">
        <v>1507</v>
      </c>
      <c r="D147" s="291" t="s">
        <v>1421</v>
      </c>
      <c r="E147" s="294">
        <v>351696090735408</v>
      </c>
      <c r="F147" s="291" t="s">
        <v>240</v>
      </c>
      <c r="G147" s="291"/>
      <c r="H147" s="291" t="s">
        <v>1421</v>
      </c>
      <c r="I147" s="291" t="s">
        <v>262</v>
      </c>
      <c r="J147" s="291" t="s">
        <v>171</v>
      </c>
      <c r="K147" s="291" t="s">
        <v>171</v>
      </c>
      <c r="L147" s="291" t="s">
        <v>171</v>
      </c>
      <c r="M147" s="291" t="s">
        <v>1508</v>
      </c>
      <c r="N147" s="293">
        <v>0</v>
      </c>
      <c r="O147" s="293">
        <v>0</v>
      </c>
      <c r="P147" s="293">
        <v>0</v>
      </c>
      <c r="Q147" s="293">
        <v>1</v>
      </c>
      <c r="R147" s="293">
        <v>1</v>
      </c>
      <c r="S147" s="293">
        <v>0</v>
      </c>
      <c r="T147" s="293">
        <v>1</v>
      </c>
      <c r="U147" s="293">
        <v>1</v>
      </c>
      <c r="V147" s="293">
        <v>0</v>
      </c>
      <c r="W147" s="293">
        <v>0</v>
      </c>
      <c r="X147" s="293">
        <v>0</v>
      </c>
      <c r="Y147" s="293">
        <v>0</v>
      </c>
      <c r="Z147" s="293">
        <v>0</v>
      </c>
      <c r="AA147" s="293">
        <v>1</v>
      </c>
      <c r="AB147" s="293">
        <v>1</v>
      </c>
      <c r="AC147" s="293">
        <v>0</v>
      </c>
      <c r="AD147" s="293">
        <v>1</v>
      </c>
      <c r="AE147" s="293">
        <v>1</v>
      </c>
      <c r="AF147" s="293">
        <v>0</v>
      </c>
      <c r="AG147" s="293">
        <v>0</v>
      </c>
      <c r="AH147" s="293">
        <v>0</v>
      </c>
      <c r="AI147" s="293">
        <v>0</v>
      </c>
      <c r="AJ147" s="291"/>
      <c r="AK147" s="291"/>
      <c r="AL147" s="291"/>
      <c r="AM147" s="291"/>
      <c r="AN147" s="291"/>
      <c r="AO147" s="291"/>
      <c r="AP147" s="291" t="s">
        <v>224</v>
      </c>
      <c r="AQ147" s="293">
        <v>5000</v>
      </c>
      <c r="AR147" s="291" t="s">
        <v>224</v>
      </c>
      <c r="AS147" s="293">
        <v>3000</v>
      </c>
      <c r="AT147" s="291"/>
      <c r="AU147" s="291"/>
      <c r="AV147" s="291" t="s">
        <v>224</v>
      </c>
      <c r="AW147" s="293">
        <v>3500</v>
      </c>
      <c r="AX147" s="291" t="s">
        <v>224</v>
      </c>
      <c r="AY147" s="293">
        <v>5750</v>
      </c>
      <c r="AZ147" s="291"/>
      <c r="BA147" s="291"/>
      <c r="BB147" s="291"/>
      <c r="BC147" s="291"/>
      <c r="BD147" s="291"/>
      <c r="BE147" s="291"/>
      <c r="BF147" s="291"/>
      <c r="BG147" s="291"/>
      <c r="BH147" s="291"/>
      <c r="BI147" s="291"/>
      <c r="BJ147" s="291"/>
      <c r="BK147" s="291"/>
      <c r="BL147" s="291" t="s">
        <v>224</v>
      </c>
      <c r="BM147" s="293">
        <v>1200</v>
      </c>
      <c r="BN147" s="291" t="s">
        <v>826</v>
      </c>
      <c r="BO147" s="293">
        <v>200</v>
      </c>
      <c r="BP147" s="291" t="s">
        <v>826</v>
      </c>
      <c r="BQ147" s="293">
        <v>75</v>
      </c>
      <c r="BR147" s="291" t="s">
        <v>224</v>
      </c>
      <c r="BS147" s="293">
        <v>175</v>
      </c>
      <c r="BT147" s="291"/>
      <c r="BU147" s="291"/>
      <c r="BV147" s="291"/>
      <c r="BW147" s="291"/>
      <c r="BX147" s="291"/>
      <c r="BY147" s="291"/>
      <c r="BZ147" s="291"/>
      <c r="CA147" s="291"/>
      <c r="CB147" s="291" t="s">
        <v>107</v>
      </c>
      <c r="CC147" s="291">
        <v>89656869</v>
      </c>
      <c r="CD147" s="291" t="s">
        <v>1509</v>
      </c>
      <c r="CE147" s="291"/>
      <c r="CF147" s="291">
        <v>145</v>
      </c>
    </row>
    <row r="148" spans="1:84" ht="14.4" x14ac:dyDescent="0.25">
      <c r="A148" s="291" t="s">
        <v>1510</v>
      </c>
      <c r="B148" s="291" t="s">
        <v>1511</v>
      </c>
      <c r="C148" s="291" t="s">
        <v>1512</v>
      </c>
      <c r="D148" s="291" t="s">
        <v>1421</v>
      </c>
      <c r="E148" s="294">
        <v>351696090735408</v>
      </c>
      <c r="F148" s="291" t="s">
        <v>240</v>
      </c>
      <c r="G148" s="291"/>
      <c r="H148" s="291" t="s">
        <v>1421</v>
      </c>
      <c r="I148" s="291" t="s">
        <v>262</v>
      </c>
      <c r="J148" s="291" t="s">
        <v>171</v>
      </c>
      <c r="K148" s="291" t="s">
        <v>171</v>
      </c>
      <c r="L148" s="291" t="s">
        <v>171</v>
      </c>
      <c r="M148" s="291" t="s">
        <v>1513</v>
      </c>
      <c r="N148" s="293">
        <v>1</v>
      </c>
      <c r="O148" s="293">
        <v>0</v>
      </c>
      <c r="P148" s="293">
        <v>1</v>
      </c>
      <c r="Q148" s="293">
        <v>1</v>
      </c>
      <c r="R148" s="293">
        <v>1</v>
      </c>
      <c r="S148" s="293">
        <v>0</v>
      </c>
      <c r="T148" s="293">
        <v>1</v>
      </c>
      <c r="U148" s="293">
        <v>1</v>
      </c>
      <c r="V148" s="293">
        <v>0</v>
      </c>
      <c r="W148" s="293">
        <v>0</v>
      </c>
      <c r="X148" s="293">
        <v>0</v>
      </c>
      <c r="Y148" s="293">
        <v>0</v>
      </c>
      <c r="Z148" s="293">
        <v>0</v>
      </c>
      <c r="AA148" s="293">
        <v>1</v>
      </c>
      <c r="AB148" s="293">
        <v>1</v>
      </c>
      <c r="AC148" s="293">
        <v>0</v>
      </c>
      <c r="AD148" s="293">
        <v>1</v>
      </c>
      <c r="AE148" s="293">
        <v>1</v>
      </c>
      <c r="AF148" s="293">
        <v>1</v>
      </c>
      <c r="AG148" s="293">
        <v>0</v>
      </c>
      <c r="AH148" s="293">
        <v>0</v>
      </c>
      <c r="AI148" s="293">
        <v>0</v>
      </c>
      <c r="AJ148" s="291" t="s">
        <v>224</v>
      </c>
      <c r="AK148" s="293">
        <v>1000</v>
      </c>
      <c r="AL148" s="291"/>
      <c r="AM148" s="291"/>
      <c r="AN148" s="291" t="s">
        <v>224</v>
      </c>
      <c r="AO148" s="293">
        <v>2500</v>
      </c>
      <c r="AP148" s="291" t="s">
        <v>224</v>
      </c>
      <c r="AQ148" s="293">
        <v>3500</v>
      </c>
      <c r="AR148" s="291" t="s">
        <v>224</v>
      </c>
      <c r="AS148" s="293">
        <v>3000</v>
      </c>
      <c r="AT148" s="291"/>
      <c r="AU148" s="291"/>
      <c r="AV148" s="291" t="s">
        <v>224</v>
      </c>
      <c r="AW148" s="293">
        <v>3000</v>
      </c>
      <c r="AX148" s="291" t="s">
        <v>224</v>
      </c>
      <c r="AY148" s="293">
        <v>5000</v>
      </c>
      <c r="AZ148" s="291"/>
      <c r="BA148" s="291"/>
      <c r="BB148" s="291"/>
      <c r="BC148" s="291"/>
      <c r="BD148" s="291"/>
      <c r="BE148" s="291"/>
      <c r="BF148" s="291"/>
      <c r="BG148" s="291"/>
      <c r="BH148" s="291"/>
      <c r="BI148" s="291"/>
      <c r="BJ148" s="291"/>
      <c r="BK148" s="291"/>
      <c r="BL148" s="291" t="s">
        <v>224</v>
      </c>
      <c r="BM148" s="293">
        <v>1500</v>
      </c>
      <c r="BN148" s="291" t="s">
        <v>826</v>
      </c>
      <c r="BO148" s="293">
        <v>200</v>
      </c>
      <c r="BP148" s="291" t="s">
        <v>826</v>
      </c>
      <c r="BQ148" s="293">
        <v>75</v>
      </c>
      <c r="BR148" s="291" t="s">
        <v>224</v>
      </c>
      <c r="BS148" s="293">
        <v>200</v>
      </c>
      <c r="BT148" s="291" t="s">
        <v>224</v>
      </c>
      <c r="BU148" s="293">
        <v>1250</v>
      </c>
      <c r="BV148" s="291"/>
      <c r="BW148" s="291"/>
      <c r="BX148" s="291"/>
      <c r="BY148" s="291"/>
      <c r="BZ148" s="291"/>
      <c r="CA148" s="291"/>
      <c r="CB148" s="291" t="s">
        <v>116</v>
      </c>
      <c r="CC148" s="291">
        <v>89656978</v>
      </c>
      <c r="CD148" s="291" t="s">
        <v>1514</v>
      </c>
      <c r="CE148" s="291"/>
      <c r="CF148" s="291">
        <v>146</v>
      </c>
    </row>
    <row r="149" spans="1:84" ht="14.4" x14ac:dyDescent="0.25">
      <c r="A149" s="291" t="s">
        <v>1515</v>
      </c>
      <c r="B149" s="291" t="s">
        <v>1516</v>
      </c>
      <c r="C149" s="291" t="s">
        <v>1517</v>
      </c>
      <c r="D149" s="291" t="s">
        <v>1421</v>
      </c>
      <c r="E149" s="294">
        <v>351696090735408</v>
      </c>
      <c r="F149" s="291" t="s">
        <v>240</v>
      </c>
      <c r="G149" s="291"/>
      <c r="H149" s="291" t="s">
        <v>1421</v>
      </c>
      <c r="I149" s="291" t="s">
        <v>262</v>
      </c>
      <c r="J149" s="291" t="s">
        <v>171</v>
      </c>
      <c r="K149" s="291" t="s">
        <v>171</v>
      </c>
      <c r="L149" s="291" t="s">
        <v>171</v>
      </c>
      <c r="M149" s="291" t="s">
        <v>1518</v>
      </c>
      <c r="N149" s="293">
        <v>1</v>
      </c>
      <c r="O149" s="293">
        <v>0</v>
      </c>
      <c r="P149" s="293">
        <v>1</v>
      </c>
      <c r="Q149" s="293">
        <v>1</v>
      </c>
      <c r="R149" s="293">
        <v>0</v>
      </c>
      <c r="S149" s="293">
        <v>0</v>
      </c>
      <c r="T149" s="293">
        <v>0</v>
      </c>
      <c r="U149" s="293">
        <v>1</v>
      </c>
      <c r="V149" s="293">
        <v>0</v>
      </c>
      <c r="W149" s="293">
        <v>0</v>
      </c>
      <c r="X149" s="293">
        <v>0</v>
      </c>
      <c r="Y149" s="293">
        <v>0</v>
      </c>
      <c r="Z149" s="293">
        <v>0</v>
      </c>
      <c r="AA149" s="293">
        <v>1</v>
      </c>
      <c r="AB149" s="293">
        <v>1</v>
      </c>
      <c r="AC149" s="293">
        <v>0</v>
      </c>
      <c r="AD149" s="293">
        <v>1</v>
      </c>
      <c r="AE149" s="293">
        <v>1</v>
      </c>
      <c r="AF149" s="293">
        <v>1</v>
      </c>
      <c r="AG149" s="293">
        <v>0</v>
      </c>
      <c r="AH149" s="293">
        <v>0</v>
      </c>
      <c r="AI149" s="293">
        <v>0</v>
      </c>
      <c r="AJ149" s="291" t="s">
        <v>224</v>
      </c>
      <c r="AK149" s="293">
        <v>1000</v>
      </c>
      <c r="AL149" s="291"/>
      <c r="AM149" s="291"/>
      <c r="AN149" s="291" t="s">
        <v>224</v>
      </c>
      <c r="AO149" s="293">
        <v>2750</v>
      </c>
      <c r="AP149" s="291" t="s">
        <v>224</v>
      </c>
      <c r="AQ149" s="293">
        <v>3500</v>
      </c>
      <c r="AR149" s="291"/>
      <c r="AS149" s="291"/>
      <c r="AT149" s="291"/>
      <c r="AU149" s="291"/>
      <c r="AV149" s="291"/>
      <c r="AW149" s="291"/>
      <c r="AX149" s="291" t="s">
        <v>224</v>
      </c>
      <c r="AY149" s="293">
        <v>5500</v>
      </c>
      <c r="AZ149" s="291"/>
      <c r="BA149" s="291"/>
      <c r="BB149" s="291"/>
      <c r="BC149" s="291"/>
      <c r="BD149" s="291"/>
      <c r="BE149" s="291"/>
      <c r="BF149" s="291"/>
      <c r="BG149" s="291"/>
      <c r="BH149" s="291"/>
      <c r="BI149" s="291"/>
      <c r="BJ149" s="291"/>
      <c r="BK149" s="291"/>
      <c r="BL149" s="291" t="s">
        <v>224</v>
      </c>
      <c r="BM149" s="293">
        <v>1500</v>
      </c>
      <c r="BN149" s="291" t="s">
        <v>826</v>
      </c>
      <c r="BO149" s="293">
        <v>200</v>
      </c>
      <c r="BP149" s="291" t="s">
        <v>826</v>
      </c>
      <c r="BQ149" s="293">
        <v>75</v>
      </c>
      <c r="BR149" s="291" t="s">
        <v>224</v>
      </c>
      <c r="BS149" s="293">
        <v>175</v>
      </c>
      <c r="BT149" s="291" t="s">
        <v>224</v>
      </c>
      <c r="BU149" s="293">
        <v>1250</v>
      </c>
      <c r="BV149" s="291"/>
      <c r="BW149" s="291"/>
      <c r="BX149" s="291"/>
      <c r="BY149" s="291"/>
      <c r="BZ149" s="291"/>
      <c r="CA149" s="291"/>
      <c r="CB149" s="291" t="s">
        <v>116</v>
      </c>
      <c r="CC149" s="291">
        <v>89656983</v>
      </c>
      <c r="CD149" s="291" t="s">
        <v>1519</v>
      </c>
      <c r="CE149" s="291"/>
      <c r="CF149" s="291">
        <v>147</v>
      </c>
    </row>
    <row r="150" spans="1:84" ht="14.4" x14ac:dyDescent="0.25">
      <c r="A150" s="291" t="s">
        <v>1520</v>
      </c>
      <c r="B150" s="291" t="s">
        <v>1521</v>
      </c>
      <c r="C150" s="291" t="s">
        <v>1522</v>
      </c>
      <c r="D150" s="291" t="s">
        <v>1421</v>
      </c>
      <c r="E150" s="294">
        <v>351696090735408</v>
      </c>
      <c r="F150" s="291" t="s">
        <v>240</v>
      </c>
      <c r="G150" s="291"/>
      <c r="H150" s="291" t="s">
        <v>1421</v>
      </c>
      <c r="I150" s="291" t="s">
        <v>262</v>
      </c>
      <c r="J150" s="291" t="s">
        <v>171</v>
      </c>
      <c r="K150" s="291" t="s">
        <v>171</v>
      </c>
      <c r="L150" s="291" t="s">
        <v>171</v>
      </c>
      <c r="M150" s="291" t="s">
        <v>1523</v>
      </c>
      <c r="N150" s="293">
        <v>0</v>
      </c>
      <c r="O150" s="293">
        <v>1</v>
      </c>
      <c r="P150" s="293">
        <v>0</v>
      </c>
      <c r="Q150" s="293">
        <v>0</v>
      </c>
      <c r="R150" s="293">
        <v>0</v>
      </c>
      <c r="S150" s="293">
        <v>0</v>
      </c>
      <c r="T150" s="293">
        <v>0</v>
      </c>
      <c r="U150" s="293">
        <v>0</v>
      </c>
      <c r="V150" s="293">
        <v>0</v>
      </c>
      <c r="W150" s="293">
        <v>0</v>
      </c>
      <c r="X150" s="293">
        <v>0</v>
      </c>
      <c r="Y150" s="293">
        <v>0</v>
      </c>
      <c r="Z150" s="293">
        <v>0</v>
      </c>
      <c r="AA150" s="293">
        <v>0</v>
      </c>
      <c r="AB150" s="293">
        <v>0</v>
      </c>
      <c r="AC150" s="293">
        <v>0</v>
      </c>
      <c r="AD150" s="293">
        <v>0</v>
      </c>
      <c r="AE150" s="293">
        <v>0</v>
      </c>
      <c r="AF150" s="293">
        <v>1</v>
      </c>
      <c r="AG150" s="293">
        <v>1</v>
      </c>
      <c r="AH150" s="293">
        <v>0</v>
      </c>
      <c r="AI150" s="293">
        <v>0</v>
      </c>
      <c r="AJ150" s="291"/>
      <c r="AK150" s="291"/>
      <c r="AL150" s="291" t="s">
        <v>224</v>
      </c>
      <c r="AM150" s="293">
        <v>1500</v>
      </c>
      <c r="AN150" s="291"/>
      <c r="AO150" s="291"/>
      <c r="AP150" s="291"/>
      <c r="AQ150" s="291"/>
      <c r="AR150" s="291"/>
      <c r="AS150" s="291"/>
      <c r="AT150" s="291"/>
      <c r="AU150" s="291"/>
      <c r="AV150" s="291"/>
      <c r="AW150" s="291"/>
      <c r="AX150" s="291"/>
      <c r="AY150" s="291"/>
      <c r="AZ150" s="291"/>
      <c r="BA150" s="291"/>
      <c r="BB150" s="291"/>
      <c r="BC150" s="291"/>
      <c r="BD150" s="291"/>
      <c r="BE150" s="291"/>
      <c r="BF150" s="291"/>
      <c r="BG150" s="291"/>
      <c r="BH150" s="291"/>
      <c r="BI150" s="291"/>
      <c r="BJ150" s="291"/>
      <c r="BK150" s="291"/>
      <c r="BL150" s="291"/>
      <c r="BM150" s="291"/>
      <c r="BN150" s="291"/>
      <c r="BO150" s="291"/>
      <c r="BP150" s="291"/>
      <c r="BQ150" s="291"/>
      <c r="BR150" s="291"/>
      <c r="BS150" s="291"/>
      <c r="BT150" s="291" t="s">
        <v>224</v>
      </c>
      <c r="BU150" s="293">
        <v>1250</v>
      </c>
      <c r="BV150" s="291" t="s">
        <v>224</v>
      </c>
      <c r="BW150" s="293">
        <v>2300</v>
      </c>
      <c r="BX150" s="291"/>
      <c r="BY150" s="291"/>
      <c r="BZ150" s="291"/>
      <c r="CA150" s="291"/>
      <c r="CB150" s="291" t="s">
        <v>116</v>
      </c>
      <c r="CC150" s="291">
        <v>89656987</v>
      </c>
      <c r="CD150" s="291" t="s">
        <v>1524</v>
      </c>
      <c r="CE150" s="291"/>
      <c r="CF150" s="291">
        <v>148</v>
      </c>
    </row>
    <row r="151" spans="1:84" ht="14.4" x14ac:dyDescent="0.25">
      <c r="A151" s="291" t="s">
        <v>1525</v>
      </c>
      <c r="B151" s="291" t="s">
        <v>1526</v>
      </c>
      <c r="C151" s="291" t="s">
        <v>1527</v>
      </c>
      <c r="D151" s="291" t="s">
        <v>1421</v>
      </c>
      <c r="E151" s="294">
        <v>351696090735408</v>
      </c>
      <c r="F151" s="291" t="s">
        <v>240</v>
      </c>
      <c r="G151" s="291"/>
      <c r="H151" s="291" t="s">
        <v>1421</v>
      </c>
      <c r="I151" s="291" t="s">
        <v>262</v>
      </c>
      <c r="J151" s="291" t="s">
        <v>171</v>
      </c>
      <c r="K151" s="291" t="s">
        <v>171</v>
      </c>
      <c r="L151" s="291" t="s">
        <v>171</v>
      </c>
      <c r="M151" s="291" t="s">
        <v>1528</v>
      </c>
      <c r="N151" s="293">
        <v>1</v>
      </c>
      <c r="O151" s="293">
        <v>1</v>
      </c>
      <c r="P151" s="293">
        <v>1</v>
      </c>
      <c r="Q151" s="293">
        <v>1</v>
      </c>
      <c r="R151" s="293">
        <v>1</v>
      </c>
      <c r="S151" s="293">
        <v>0</v>
      </c>
      <c r="T151" s="293">
        <v>1</v>
      </c>
      <c r="U151" s="293">
        <v>0</v>
      </c>
      <c r="V151" s="293">
        <v>0</v>
      </c>
      <c r="W151" s="293">
        <v>0</v>
      </c>
      <c r="X151" s="293">
        <v>0</v>
      </c>
      <c r="Y151" s="293">
        <v>0</v>
      </c>
      <c r="Z151" s="293">
        <v>0</v>
      </c>
      <c r="AA151" s="293">
        <v>0</v>
      </c>
      <c r="AB151" s="293">
        <v>1</v>
      </c>
      <c r="AC151" s="293">
        <v>0</v>
      </c>
      <c r="AD151" s="293">
        <v>1</v>
      </c>
      <c r="AE151" s="293">
        <v>1</v>
      </c>
      <c r="AF151" s="293">
        <v>0</v>
      </c>
      <c r="AG151" s="293">
        <v>0</v>
      </c>
      <c r="AH151" s="293">
        <v>0</v>
      </c>
      <c r="AI151" s="293">
        <v>1</v>
      </c>
      <c r="AJ151" s="291" t="s">
        <v>224</v>
      </c>
      <c r="AK151" s="293">
        <v>1000</v>
      </c>
      <c r="AL151" s="291" t="s">
        <v>224</v>
      </c>
      <c r="AM151" s="293">
        <v>1250</v>
      </c>
      <c r="AN151" s="291" t="s">
        <v>224</v>
      </c>
      <c r="AO151" s="293">
        <v>2500</v>
      </c>
      <c r="AP151" s="291" t="s">
        <v>224</v>
      </c>
      <c r="AQ151" s="293">
        <v>3000</v>
      </c>
      <c r="AR151" s="291" t="s">
        <v>224</v>
      </c>
      <c r="AS151" s="293">
        <v>3000</v>
      </c>
      <c r="AT151" s="291"/>
      <c r="AU151" s="291"/>
      <c r="AV151" s="291" t="s">
        <v>224</v>
      </c>
      <c r="AW151" s="293">
        <v>3500</v>
      </c>
      <c r="AX151" s="291"/>
      <c r="AY151" s="291"/>
      <c r="AZ151" s="291"/>
      <c r="BA151" s="291"/>
      <c r="BB151" s="291"/>
      <c r="BC151" s="291"/>
      <c r="BD151" s="291"/>
      <c r="BE151" s="291"/>
      <c r="BF151" s="291"/>
      <c r="BG151" s="291"/>
      <c r="BH151" s="291"/>
      <c r="BI151" s="291"/>
      <c r="BJ151" s="291"/>
      <c r="BK151" s="291"/>
      <c r="BL151" s="291" t="s">
        <v>224</v>
      </c>
      <c r="BM151" s="293">
        <v>1500</v>
      </c>
      <c r="BN151" s="291"/>
      <c r="BO151" s="291"/>
      <c r="BP151" s="291" t="s">
        <v>826</v>
      </c>
      <c r="BQ151" s="293">
        <v>75</v>
      </c>
      <c r="BR151" s="291" t="s">
        <v>224</v>
      </c>
      <c r="BS151" s="293">
        <v>200</v>
      </c>
      <c r="BT151" s="291"/>
      <c r="BU151" s="291"/>
      <c r="BV151" s="291"/>
      <c r="BW151" s="291"/>
      <c r="BX151" s="291"/>
      <c r="BY151" s="291"/>
      <c r="BZ151" s="291" t="s">
        <v>224</v>
      </c>
      <c r="CA151" s="293">
        <v>1000</v>
      </c>
      <c r="CB151" s="291" t="s">
        <v>1529</v>
      </c>
      <c r="CC151" s="291">
        <v>89656990</v>
      </c>
      <c r="CD151" s="291" t="s">
        <v>1530</v>
      </c>
      <c r="CE151" s="291"/>
      <c r="CF151" s="291">
        <v>149</v>
      </c>
    </row>
    <row r="152" spans="1:84" ht="14.4" x14ac:dyDescent="0.25">
      <c r="A152" s="291" t="s">
        <v>1531</v>
      </c>
      <c r="B152" s="291" t="s">
        <v>1532</v>
      </c>
      <c r="C152" s="291" t="s">
        <v>1533</v>
      </c>
      <c r="D152" s="291" t="s">
        <v>1421</v>
      </c>
      <c r="E152" s="294">
        <v>351696090735408</v>
      </c>
      <c r="F152" s="291" t="s">
        <v>240</v>
      </c>
      <c r="G152" s="291"/>
      <c r="H152" s="291" t="s">
        <v>1421</v>
      </c>
      <c r="I152" s="291" t="s">
        <v>262</v>
      </c>
      <c r="J152" s="291" t="s">
        <v>171</v>
      </c>
      <c r="K152" s="291" t="s">
        <v>171</v>
      </c>
      <c r="L152" s="291" t="s">
        <v>171</v>
      </c>
      <c r="M152" s="291" t="s">
        <v>10</v>
      </c>
      <c r="N152" s="293">
        <v>0</v>
      </c>
      <c r="O152" s="293">
        <v>0</v>
      </c>
      <c r="P152" s="293">
        <v>0</v>
      </c>
      <c r="Q152" s="293">
        <v>0</v>
      </c>
      <c r="R152" s="293">
        <v>0</v>
      </c>
      <c r="S152" s="293">
        <v>0</v>
      </c>
      <c r="T152" s="293">
        <v>0</v>
      </c>
      <c r="U152" s="293">
        <v>0</v>
      </c>
      <c r="V152" s="293">
        <v>0</v>
      </c>
      <c r="W152" s="293">
        <v>0</v>
      </c>
      <c r="X152" s="293">
        <v>0</v>
      </c>
      <c r="Y152" s="293">
        <v>0</v>
      </c>
      <c r="Z152" s="293">
        <v>0</v>
      </c>
      <c r="AA152" s="293">
        <v>0</v>
      </c>
      <c r="AB152" s="293">
        <v>0</v>
      </c>
      <c r="AC152" s="293">
        <v>0</v>
      </c>
      <c r="AD152" s="293">
        <v>0</v>
      </c>
      <c r="AE152" s="293">
        <v>0</v>
      </c>
      <c r="AF152" s="293">
        <v>0</v>
      </c>
      <c r="AG152" s="293">
        <v>0</v>
      </c>
      <c r="AH152" s="293">
        <v>0</v>
      </c>
      <c r="AI152" s="293">
        <v>1</v>
      </c>
      <c r="AJ152" s="291"/>
      <c r="AK152" s="291"/>
      <c r="AL152" s="291"/>
      <c r="AM152" s="291"/>
      <c r="AN152" s="291"/>
      <c r="AO152" s="291"/>
      <c r="AP152" s="291"/>
      <c r="AQ152" s="291"/>
      <c r="AR152" s="291"/>
      <c r="AS152" s="291"/>
      <c r="AT152" s="291"/>
      <c r="AU152" s="291"/>
      <c r="AV152" s="291"/>
      <c r="AW152" s="291"/>
      <c r="AX152" s="291"/>
      <c r="AY152" s="291"/>
      <c r="AZ152" s="291"/>
      <c r="BA152" s="291"/>
      <c r="BB152" s="291"/>
      <c r="BC152" s="291"/>
      <c r="BD152" s="291"/>
      <c r="BE152" s="291"/>
      <c r="BF152" s="291"/>
      <c r="BG152" s="291"/>
      <c r="BH152" s="291"/>
      <c r="BI152" s="291"/>
      <c r="BJ152" s="291"/>
      <c r="BK152" s="291"/>
      <c r="BL152" s="291"/>
      <c r="BM152" s="291"/>
      <c r="BN152" s="291"/>
      <c r="BO152" s="291"/>
      <c r="BP152" s="291"/>
      <c r="BQ152" s="291"/>
      <c r="BR152" s="291"/>
      <c r="BS152" s="291"/>
      <c r="BT152" s="291"/>
      <c r="BU152" s="291"/>
      <c r="BV152" s="291"/>
      <c r="BW152" s="291"/>
      <c r="BX152" s="291"/>
      <c r="BY152" s="291"/>
      <c r="BZ152" s="291" t="s">
        <v>224</v>
      </c>
      <c r="CA152" s="293">
        <v>1000</v>
      </c>
      <c r="CB152" s="291" t="s">
        <v>116</v>
      </c>
      <c r="CC152" s="291">
        <v>89657004</v>
      </c>
      <c r="CD152" s="291" t="s">
        <v>1534</v>
      </c>
      <c r="CE152" s="291"/>
      <c r="CF152" s="291">
        <v>150</v>
      </c>
    </row>
    <row r="153" spans="1:84" ht="14.4" x14ac:dyDescent="0.25">
      <c r="A153" s="291" t="s">
        <v>1535</v>
      </c>
      <c r="B153" s="291" t="s">
        <v>1536</v>
      </c>
      <c r="C153" s="291" t="s">
        <v>1537</v>
      </c>
      <c r="D153" s="291" t="s">
        <v>1421</v>
      </c>
      <c r="E153" s="294">
        <v>351696090735408</v>
      </c>
      <c r="F153" s="291" t="s">
        <v>240</v>
      </c>
      <c r="G153" s="291"/>
      <c r="H153" s="291" t="s">
        <v>1421</v>
      </c>
      <c r="I153" s="291" t="s">
        <v>262</v>
      </c>
      <c r="J153" s="291" t="s">
        <v>171</v>
      </c>
      <c r="K153" s="291" t="s">
        <v>171</v>
      </c>
      <c r="L153" s="291" t="s">
        <v>171</v>
      </c>
      <c r="M153" s="291" t="s">
        <v>1538</v>
      </c>
      <c r="N153" s="293">
        <v>0</v>
      </c>
      <c r="O153" s="293">
        <v>0</v>
      </c>
      <c r="P153" s="293">
        <v>0</v>
      </c>
      <c r="Q153" s="293">
        <v>0</v>
      </c>
      <c r="R153" s="293">
        <v>1</v>
      </c>
      <c r="S153" s="293">
        <v>0</v>
      </c>
      <c r="T153" s="293">
        <v>1</v>
      </c>
      <c r="U153" s="293">
        <v>1</v>
      </c>
      <c r="V153" s="293">
        <v>0</v>
      </c>
      <c r="W153" s="293">
        <v>0</v>
      </c>
      <c r="X153" s="293">
        <v>0</v>
      </c>
      <c r="Y153" s="293">
        <v>0</v>
      </c>
      <c r="Z153" s="293">
        <v>0</v>
      </c>
      <c r="AA153" s="293">
        <v>1</v>
      </c>
      <c r="AB153" s="293">
        <v>0</v>
      </c>
      <c r="AC153" s="293">
        <v>0</v>
      </c>
      <c r="AD153" s="293">
        <v>1</v>
      </c>
      <c r="AE153" s="293">
        <v>1</v>
      </c>
      <c r="AF153" s="293">
        <v>0</v>
      </c>
      <c r="AG153" s="293">
        <v>0</v>
      </c>
      <c r="AH153" s="293">
        <v>0</v>
      </c>
      <c r="AI153" s="293">
        <v>1</v>
      </c>
      <c r="AJ153" s="291"/>
      <c r="AK153" s="291"/>
      <c r="AL153" s="291"/>
      <c r="AM153" s="291"/>
      <c r="AN153" s="291"/>
      <c r="AO153" s="291"/>
      <c r="AP153" s="291"/>
      <c r="AQ153" s="291"/>
      <c r="AR153" s="291" t="s">
        <v>224</v>
      </c>
      <c r="AS153" s="293">
        <v>3000</v>
      </c>
      <c r="AT153" s="291"/>
      <c r="AU153" s="291"/>
      <c r="AV153" s="291" t="s">
        <v>224</v>
      </c>
      <c r="AW153" s="293">
        <v>3000</v>
      </c>
      <c r="AX153" s="291" t="s">
        <v>224</v>
      </c>
      <c r="AY153" s="293">
        <v>5000</v>
      </c>
      <c r="AZ153" s="291"/>
      <c r="BA153" s="291"/>
      <c r="BB153" s="291"/>
      <c r="BC153" s="291"/>
      <c r="BD153" s="291"/>
      <c r="BE153" s="291"/>
      <c r="BF153" s="291"/>
      <c r="BG153" s="291"/>
      <c r="BH153" s="291"/>
      <c r="BI153" s="291"/>
      <c r="BJ153" s="291"/>
      <c r="BK153" s="291"/>
      <c r="BL153" s="291" t="s">
        <v>224</v>
      </c>
      <c r="BM153" s="293">
        <v>1500</v>
      </c>
      <c r="BN153" s="291" t="s">
        <v>826</v>
      </c>
      <c r="BO153" s="293">
        <v>200</v>
      </c>
      <c r="BP153" s="291"/>
      <c r="BQ153" s="291"/>
      <c r="BR153" s="291" t="s">
        <v>224</v>
      </c>
      <c r="BS153" s="293">
        <v>200</v>
      </c>
      <c r="BT153" s="291"/>
      <c r="BU153" s="291"/>
      <c r="BV153" s="291"/>
      <c r="BW153" s="291"/>
      <c r="BX153" s="291"/>
      <c r="BY153" s="291"/>
      <c r="BZ153" s="291" t="s">
        <v>224</v>
      </c>
      <c r="CA153" s="293">
        <v>1000</v>
      </c>
      <c r="CB153" s="291" t="s">
        <v>1539</v>
      </c>
      <c r="CC153" s="291">
        <v>89657017</v>
      </c>
      <c r="CD153" s="291" t="s">
        <v>1540</v>
      </c>
      <c r="CE153" s="291"/>
      <c r="CF153" s="291">
        <v>151</v>
      </c>
    </row>
    <row r="154" spans="1:84" ht="14.4" x14ac:dyDescent="0.25">
      <c r="A154" s="291" t="s">
        <v>1541</v>
      </c>
      <c r="B154" s="291" t="s">
        <v>1542</v>
      </c>
      <c r="C154" s="291" t="s">
        <v>1543</v>
      </c>
      <c r="D154" s="291" t="s">
        <v>1421</v>
      </c>
      <c r="E154" s="294">
        <v>351696090735408</v>
      </c>
      <c r="F154" s="291" t="s">
        <v>240</v>
      </c>
      <c r="G154" s="291"/>
      <c r="H154" s="291" t="s">
        <v>1421</v>
      </c>
      <c r="I154" s="291" t="s">
        <v>262</v>
      </c>
      <c r="J154" s="291" t="s">
        <v>171</v>
      </c>
      <c r="K154" s="291" t="s">
        <v>171</v>
      </c>
      <c r="L154" s="291" t="s">
        <v>171</v>
      </c>
      <c r="M154" s="291" t="s">
        <v>1544</v>
      </c>
      <c r="N154" s="293">
        <v>0</v>
      </c>
      <c r="O154" s="293">
        <v>1</v>
      </c>
      <c r="P154" s="293">
        <v>0</v>
      </c>
      <c r="Q154" s="293">
        <v>0</v>
      </c>
      <c r="R154" s="293">
        <v>0</v>
      </c>
      <c r="S154" s="293">
        <v>0</v>
      </c>
      <c r="T154" s="293">
        <v>0</v>
      </c>
      <c r="U154" s="293">
        <v>0</v>
      </c>
      <c r="V154" s="293">
        <v>0</v>
      </c>
      <c r="W154" s="293">
        <v>0</v>
      </c>
      <c r="X154" s="293">
        <v>0</v>
      </c>
      <c r="Y154" s="293">
        <v>0</v>
      </c>
      <c r="Z154" s="293">
        <v>0</v>
      </c>
      <c r="AA154" s="293">
        <v>0</v>
      </c>
      <c r="AB154" s="293">
        <v>0</v>
      </c>
      <c r="AC154" s="293">
        <v>0</v>
      </c>
      <c r="AD154" s="293">
        <v>0</v>
      </c>
      <c r="AE154" s="293">
        <v>1</v>
      </c>
      <c r="AF154" s="293">
        <v>1</v>
      </c>
      <c r="AG154" s="293">
        <v>1</v>
      </c>
      <c r="AH154" s="293">
        <v>0</v>
      </c>
      <c r="AI154" s="293">
        <v>0</v>
      </c>
      <c r="AJ154" s="291"/>
      <c r="AK154" s="291"/>
      <c r="AL154" s="291" t="s">
        <v>224</v>
      </c>
      <c r="AM154" s="293">
        <v>1000</v>
      </c>
      <c r="AN154" s="291"/>
      <c r="AO154" s="291"/>
      <c r="AP154" s="291"/>
      <c r="AQ154" s="291"/>
      <c r="AR154" s="291"/>
      <c r="AS154" s="291"/>
      <c r="AT154" s="291"/>
      <c r="AU154" s="291"/>
      <c r="AV154" s="291"/>
      <c r="AW154" s="291"/>
      <c r="AX154" s="291"/>
      <c r="AY154" s="291"/>
      <c r="AZ154" s="291"/>
      <c r="BA154" s="291"/>
      <c r="BB154" s="291"/>
      <c r="BC154" s="291"/>
      <c r="BD154" s="291"/>
      <c r="BE154" s="291"/>
      <c r="BF154" s="291"/>
      <c r="BG154" s="291"/>
      <c r="BH154" s="291"/>
      <c r="BI154" s="291"/>
      <c r="BJ154" s="291"/>
      <c r="BK154" s="291"/>
      <c r="BL154" s="291"/>
      <c r="BM154" s="291"/>
      <c r="BN154" s="291"/>
      <c r="BO154" s="291"/>
      <c r="BP154" s="291"/>
      <c r="BQ154" s="291"/>
      <c r="BR154" s="291" t="s">
        <v>224</v>
      </c>
      <c r="BS154" s="293">
        <v>200</v>
      </c>
      <c r="BT154" s="291" t="s">
        <v>224</v>
      </c>
      <c r="BU154" s="293">
        <v>1250</v>
      </c>
      <c r="BV154" s="291" t="s">
        <v>224</v>
      </c>
      <c r="BW154" s="293">
        <v>2500</v>
      </c>
      <c r="BX154" s="291"/>
      <c r="BY154" s="291"/>
      <c r="BZ154" s="291"/>
      <c r="CA154" s="291"/>
      <c r="CB154" s="291" t="s">
        <v>1545</v>
      </c>
      <c r="CC154" s="291">
        <v>89657023</v>
      </c>
      <c r="CD154" s="291" t="s">
        <v>1546</v>
      </c>
      <c r="CE154" s="291"/>
      <c r="CF154" s="291">
        <v>152</v>
      </c>
    </row>
    <row r="155" spans="1:84" ht="14.4" x14ac:dyDescent="0.25">
      <c r="A155" s="291" t="s">
        <v>1547</v>
      </c>
      <c r="B155" s="291" t="s">
        <v>1548</v>
      </c>
      <c r="C155" s="291" t="s">
        <v>1549</v>
      </c>
      <c r="D155" s="291" t="s">
        <v>1421</v>
      </c>
      <c r="E155" s="294">
        <v>351696090735408</v>
      </c>
      <c r="F155" s="291" t="s">
        <v>240</v>
      </c>
      <c r="G155" s="291"/>
      <c r="H155" s="291" t="s">
        <v>1421</v>
      </c>
      <c r="I155" s="291" t="s">
        <v>262</v>
      </c>
      <c r="J155" s="291" t="s">
        <v>171</v>
      </c>
      <c r="K155" s="291" t="s">
        <v>171</v>
      </c>
      <c r="L155" s="291" t="s">
        <v>171</v>
      </c>
      <c r="M155" s="291" t="s">
        <v>1523</v>
      </c>
      <c r="N155" s="293">
        <v>0</v>
      </c>
      <c r="O155" s="293">
        <v>1</v>
      </c>
      <c r="P155" s="293">
        <v>0</v>
      </c>
      <c r="Q155" s="293">
        <v>0</v>
      </c>
      <c r="R155" s="293">
        <v>0</v>
      </c>
      <c r="S155" s="293">
        <v>0</v>
      </c>
      <c r="T155" s="293">
        <v>0</v>
      </c>
      <c r="U155" s="293">
        <v>0</v>
      </c>
      <c r="V155" s="293">
        <v>0</v>
      </c>
      <c r="W155" s="293">
        <v>0</v>
      </c>
      <c r="X155" s="293">
        <v>0</v>
      </c>
      <c r="Y155" s="293">
        <v>0</v>
      </c>
      <c r="Z155" s="293">
        <v>0</v>
      </c>
      <c r="AA155" s="293">
        <v>0</v>
      </c>
      <c r="AB155" s="293">
        <v>0</v>
      </c>
      <c r="AC155" s="293">
        <v>0</v>
      </c>
      <c r="AD155" s="293">
        <v>0</v>
      </c>
      <c r="AE155" s="293">
        <v>0</v>
      </c>
      <c r="AF155" s="293">
        <v>1</v>
      </c>
      <c r="AG155" s="293">
        <v>1</v>
      </c>
      <c r="AH155" s="293">
        <v>0</v>
      </c>
      <c r="AI155" s="293">
        <v>0</v>
      </c>
      <c r="AJ155" s="291"/>
      <c r="AK155" s="291"/>
      <c r="AL155" s="291" t="s">
        <v>224</v>
      </c>
      <c r="AM155" s="293">
        <v>1000</v>
      </c>
      <c r="AN155" s="291"/>
      <c r="AO155" s="291"/>
      <c r="AP155" s="291"/>
      <c r="AQ155" s="291"/>
      <c r="AR155" s="291"/>
      <c r="AS155" s="291"/>
      <c r="AT155" s="291"/>
      <c r="AU155" s="291"/>
      <c r="AV155" s="291"/>
      <c r="AW155" s="291"/>
      <c r="AX155" s="291"/>
      <c r="AY155" s="291"/>
      <c r="AZ155" s="291"/>
      <c r="BA155" s="291"/>
      <c r="BB155" s="291"/>
      <c r="BC155" s="291"/>
      <c r="BD155" s="291"/>
      <c r="BE155" s="291"/>
      <c r="BF155" s="291"/>
      <c r="BG155" s="291"/>
      <c r="BH155" s="291"/>
      <c r="BI155" s="291"/>
      <c r="BJ155" s="291"/>
      <c r="BK155" s="291"/>
      <c r="BL155" s="291"/>
      <c r="BM155" s="291"/>
      <c r="BN155" s="291"/>
      <c r="BO155" s="291"/>
      <c r="BP155" s="291"/>
      <c r="BQ155" s="291"/>
      <c r="BR155" s="291"/>
      <c r="BS155" s="291"/>
      <c r="BT155" s="291" t="s">
        <v>224</v>
      </c>
      <c r="BU155" s="293">
        <v>1250</v>
      </c>
      <c r="BV155" s="291" t="s">
        <v>224</v>
      </c>
      <c r="BW155" s="293">
        <v>2500</v>
      </c>
      <c r="BX155" s="291"/>
      <c r="BY155" s="291"/>
      <c r="BZ155" s="291"/>
      <c r="CA155" s="291"/>
      <c r="CB155" s="291" t="s">
        <v>116</v>
      </c>
      <c r="CC155" s="291">
        <v>89657029</v>
      </c>
      <c r="CD155" s="291" t="s">
        <v>1550</v>
      </c>
      <c r="CE155" s="291"/>
      <c r="CF155" s="291">
        <v>153</v>
      </c>
    </row>
    <row r="156" spans="1:84" ht="14.4" x14ac:dyDescent="0.25">
      <c r="A156" s="291" t="s">
        <v>1551</v>
      </c>
      <c r="B156" s="291" t="s">
        <v>1552</v>
      </c>
      <c r="C156" s="291" t="s">
        <v>1553</v>
      </c>
      <c r="D156" s="291" t="s">
        <v>1421</v>
      </c>
      <c r="E156" s="294">
        <v>351696090735408</v>
      </c>
      <c r="F156" s="291" t="s">
        <v>240</v>
      </c>
      <c r="G156" s="291"/>
      <c r="H156" s="291" t="s">
        <v>1421</v>
      </c>
      <c r="I156" s="291" t="s">
        <v>262</v>
      </c>
      <c r="J156" s="291" t="s">
        <v>171</v>
      </c>
      <c r="K156" s="291" t="s">
        <v>171</v>
      </c>
      <c r="L156" s="291" t="s">
        <v>171</v>
      </c>
      <c r="M156" s="291" t="s">
        <v>10</v>
      </c>
      <c r="N156" s="293">
        <v>0</v>
      </c>
      <c r="O156" s="293">
        <v>0</v>
      </c>
      <c r="P156" s="293">
        <v>0</v>
      </c>
      <c r="Q156" s="293">
        <v>0</v>
      </c>
      <c r="R156" s="293">
        <v>0</v>
      </c>
      <c r="S156" s="293">
        <v>0</v>
      </c>
      <c r="T156" s="293">
        <v>0</v>
      </c>
      <c r="U156" s="293">
        <v>0</v>
      </c>
      <c r="V156" s="293">
        <v>0</v>
      </c>
      <c r="W156" s="293">
        <v>0</v>
      </c>
      <c r="X156" s="293">
        <v>0</v>
      </c>
      <c r="Y156" s="293">
        <v>0</v>
      </c>
      <c r="Z156" s="293">
        <v>0</v>
      </c>
      <c r="AA156" s="293">
        <v>0</v>
      </c>
      <c r="AB156" s="293">
        <v>0</v>
      </c>
      <c r="AC156" s="293">
        <v>0</v>
      </c>
      <c r="AD156" s="293">
        <v>0</v>
      </c>
      <c r="AE156" s="293">
        <v>0</v>
      </c>
      <c r="AF156" s="293">
        <v>0</v>
      </c>
      <c r="AG156" s="293">
        <v>0</v>
      </c>
      <c r="AH156" s="293">
        <v>0</v>
      </c>
      <c r="AI156" s="293">
        <v>1</v>
      </c>
      <c r="AJ156" s="291"/>
      <c r="AK156" s="291"/>
      <c r="AL156" s="291"/>
      <c r="AM156" s="291"/>
      <c r="AN156" s="291"/>
      <c r="AO156" s="291"/>
      <c r="AP156" s="291"/>
      <c r="AQ156" s="291"/>
      <c r="AR156" s="291"/>
      <c r="AS156" s="291"/>
      <c r="AT156" s="291"/>
      <c r="AU156" s="291"/>
      <c r="AV156" s="291"/>
      <c r="AW156" s="291"/>
      <c r="AX156" s="291"/>
      <c r="AY156" s="291"/>
      <c r="AZ156" s="291"/>
      <c r="BA156" s="291"/>
      <c r="BB156" s="291"/>
      <c r="BC156" s="291"/>
      <c r="BD156" s="291"/>
      <c r="BE156" s="291"/>
      <c r="BF156" s="291"/>
      <c r="BG156" s="291"/>
      <c r="BH156" s="291"/>
      <c r="BI156" s="291"/>
      <c r="BJ156" s="291"/>
      <c r="BK156" s="291"/>
      <c r="BL156" s="291"/>
      <c r="BM156" s="291"/>
      <c r="BN156" s="291"/>
      <c r="BO156" s="291"/>
      <c r="BP156" s="291"/>
      <c r="BQ156" s="291"/>
      <c r="BR156" s="291"/>
      <c r="BS156" s="291"/>
      <c r="BT156" s="291"/>
      <c r="BU156" s="291"/>
      <c r="BV156" s="291"/>
      <c r="BW156" s="291"/>
      <c r="BX156" s="291"/>
      <c r="BY156" s="291"/>
      <c r="BZ156" s="291" t="s">
        <v>224</v>
      </c>
      <c r="CA156" s="293">
        <v>1000</v>
      </c>
      <c r="CB156" s="291" t="s">
        <v>116</v>
      </c>
      <c r="CC156" s="291">
        <v>89657035</v>
      </c>
      <c r="CD156" s="291" t="s">
        <v>1554</v>
      </c>
      <c r="CE156" s="291"/>
      <c r="CF156" s="291">
        <v>154</v>
      </c>
    </row>
    <row r="157" spans="1:84" ht="14.4" x14ac:dyDescent="0.25">
      <c r="A157" s="291" t="s">
        <v>1555</v>
      </c>
      <c r="B157" s="291" t="s">
        <v>1556</v>
      </c>
      <c r="C157" s="291" t="s">
        <v>1557</v>
      </c>
      <c r="D157" s="291" t="s">
        <v>1421</v>
      </c>
      <c r="E157" s="294">
        <v>351696090735408</v>
      </c>
      <c r="F157" s="291" t="s">
        <v>240</v>
      </c>
      <c r="G157" s="291"/>
      <c r="H157" s="291" t="s">
        <v>1421</v>
      </c>
      <c r="I157" s="291" t="s">
        <v>262</v>
      </c>
      <c r="J157" s="291" t="s">
        <v>171</v>
      </c>
      <c r="K157" s="291" t="s">
        <v>171</v>
      </c>
      <c r="L157" s="291" t="s">
        <v>171</v>
      </c>
      <c r="M157" s="291" t="s">
        <v>10</v>
      </c>
      <c r="N157" s="293">
        <v>0</v>
      </c>
      <c r="O157" s="293">
        <v>0</v>
      </c>
      <c r="P157" s="293">
        <v>0</v>
      </c>
      <c r="Q157" s="293">
        <v>0</v>
      </c>
      <c r="R157" s="293">
        <v>0</v>
      </c>
      <c r="S157" s="293">
        <v>0</v>
      </c>
      <c r="T157" s="293">
        <v>0</v>
      </c>
      <c r="U157" s="293">
        <v>0</v>
      </c>
      <c r="V157" s="293">
        <v>0</v>
      </c>
      <c r="W157" s="293">
        <v>0</v>
      </c>
      <c r="X157" s="293">
        <v>0</v>
      </c>
      <c r="Y157" s="293">
        <v>0</v>
      </c>
      <c r="Z157" s="293">
        <v>0</v>
      </c>
      <c r="AA157" s="293">
        <v>0</v>
      </c>
      <c r="AB157" s="293">
        <v>0</v>
      </c>
      <c r="AC157" s="293">
        <v>0</v>
      </c>
      <c r="AD157" s="293">
        <v>0</v>
      </c>
      <c r="AE157" s="293">
        <v>0</v>
      </c>
      <c r="AF157" s="293">
        <v>0</v>
      </c>
      <c r="AG157" s="293">
        <v>0</v>
      </c>
      <c r="AH157" s="293">
        <v>0</v>
      </c>
      <c r="AI157" s="293">
        <v>1</v>
      </c>
      <c r="AJ157" s="291"/>
      <c r="AK157" s="291"/>
      <c r="AL157" s="291"/>
      <c r="AM157" s="291"/>
      <c r="AN157" s="291"/>
      <c r="AO157" s="291"/>
      <c r="AP157" s="291"/>
      <c r="AQ157" s="291"/>
      <c r="AR157" s="291"/>
      <c r="AS157" s="291"/>
      <c r="AT157" s="291"/>
      <c r="AU157" s="291"/>
      <c r="AV157" s="291"/>
      <c r="AW157" s="291"/>
      <c r="AX157" s="291"/>
      <c r="AY157" s="291"/>
      <c r="AZ157" s="291"/>
      <c r="BA157" s="291"/>
      <c r="BB157" s="291"/>
      <c r="BC157" s="291"/>
      <c r="BD157" s="291"/>
      <c r="BE157" s="291"/>
      <c r="BF157" s="291"/>
      <c r="BG157" s="291"/>
      <c r="BH157" s="291"/>
      <c r="BI157" s="291"/>
      <c r="BJ157" s="291"/>
      <c r="BK157" s="291"/>
      <c r="BL157" s="291"/>
      <c r="BM157" s="291"/>
      <c r="BN157" s="291"/>
      <c r="BO157" s="291"/>
      <c r="BP157" s="291"/>
      <c r="BQ157" s="291"/>
      <c r="BR157" s="291"/>
      <c r="BS157" s="291"/>
      <c r="BT157" s="291"/>
      <c r="BU157" s="291"/>
      <c r="BV157" s="291"/>
      <c r="BW157" s="291"/>
      <c r="BX157" s="291"/>
      <c r="BY157" s="291"/>
      <c r="BZ157" s="291" t="s">
        <v>224</v>
      </c>
      <c r="CA157" s="293">
        <v>1000</v>
      </c>
      <c r="CB157" s="291" t="s">
        <v>116</v>
      </c>
      <c r="CC157" s="291">
        <v>89657042</v>
      </c>
      <c r="CD157" s="291" t="s">
        <v>1558</v>
      </c>
      <c r="CE157" s="291"/>
      <c r="CF157" s="291">
        <v>155</v>
      </c>
    </row>
    <row r="158" spans="1:84" ht="14.4" x14ac:dyDescent="0.25">
      <c r="A158" s="291" t="s">
        <v>1559</v>
      </c>
      <c r="B158" s="291" t="s">
        <v>1560</v>
      </c>
      <c r="C158" s="291" t="s">
        <v>1561</v>
      </c>
      <c r="D158" s="291" t="s">
        <v>1421</v>
      </c>
      <c r="E158" s="294">
        <v>351696090735408</v>
      </c>
      <c r="F158" s="291" t="s">
        <v>240</v>
      </c>
      <c r="G158" s="291"/>
      <c r="H158" s="291" t="s">
        <v>1421</v>
      </c>
      <c r="I158" s="291" t="s">
        <v>262</v>
      </c>
      <c r="J158" s="291" t="s">
        <v>171</v>
      </c>
      <c r="K158" s="291" t="s">
        <v>171</v>
      </c>
      <c r="L158" s="291" t="s">
        <v>171</v>
      </c>
      <c r="M158" s="291" t="s">
        <v>1562</v>
      </c>
      <c r="N158" s="293">
        <v>0</v>
      </c>
      <c r="O158" s="293">
        <v>1</v>
      </c>
      <c r="P158" s="293">
        <v>0</v>
      </c>
      <c r="Q158" s="293">
        <v>0</v>
      </c>
      <c r="R158" s="293">
        <v>0</v>
      </c>
      <c r="S158" s="293">
        <v>0</v>
      </c>
      <c r="T158" s="293">
        <v>0</v>
      </c>
      <c r="U158" s="293">
        <v>0</v>
      </c>
      <c r="V158" s="293">
        <v>0</v>
      </c>
      <c r="W158" s="293">
        <v>0</v>
      </c>
      <c r="X158" s="293">
        <v>0</v>
      </c>
      <c r="Y158" s="293">
        <v>0</v>
      </c>
      <c r="Z158" s="293">
        <v>0</v>
      </c>
      <c r="AA158" s="293">
        <v>0</v>
      </c>
      <c r="AB158" s="293">
        <v>0</v>
      </c>
      <c r="AC158" s="293">
        <v>0</v>
      </c>
      <c r="AD158" s="293">
        <v>0</v>
      </c>
      <c r="AE158" s="293">
        <v>0</v>
      </c>
      <c r="AF158" s="293">
        <v>0</v>
      </c>
      <c r="AG158" s="293">
        <v>1</v>
      </c>
      <c r="AH158" s="293">
        <v>0</v>
      </c>
      <c r="AI158" s="293">
        <v>0</v>
      </c>
      <c r="AJ158" s="291"/>
      <c r="AK158" s="291"/>
      <c r="AL158" s="291" t="s">
        <v>224</v>
      </c>
      <c r="AM158" s="293">
        <v>1000</v>
      </c>
      <c r="AN158" s="291"/>
      <c r="AO158" s="291"/>
      <c r="AP158" s="291"/>
      <c r="AQ158" s="291"/>
      <c r="AR158" s="291"/>
      <c r="AS158" s="291"/>
      <c r="AT158" s="291"/>
      <c r="AU158" s="291"/>
      <c r="AV158" s="291"/>
      <c r="AW158" s="291"/>
      <c r="AX158" s="291"/>
      <c r="AY158" s="291"/>
      <c r="AZ158" s="291"/>
      <c r="BA158" s="291"/>
      <c r="BB158" s="291"/>
      <c r="BC158" s="291"/>
      <c r="BD158" s="291"/>
      <c r="BE158" s="291"/>
      <c r="BF158" s="291"/>
      <c r="BG158" s="291"/>
      <c r="BH158" s="291"/>
      <c r="BI158" s="291"/>
      <c r="BJ158" s="291"/>
      <c r="BK158" s="291"/>
      <c r="BL158" s="291"/>
      <c r="BM158" s="291"/>
      <c r="BN158" s="291"/>
      <c r="BO158" s="291"/>
      <c r="BP158" s="291"/>
      <c r="BQ158" s="291"/>
      <c r="BR158" s="291"/>
      <c r="BS158" s="291"/>
      <c r="BT158" s="291"/>
      <c r="BU158" s="291"/>
      <c r="BV158" s="291" t="s">
        <v>224</v>
      </c>
      <c r="BW158" s="293">
        <v>2350</v>
      </c>
      <c r="BX158" s="291"/>
      <c r="BY158" s="291"/>
      <c r="BZ158" s="291"/>
      <c r="CA158" s="291"/>
      <c r="CB158" s="291" t="s">
        <v>116</v>
      </c>
      <c r="CC158" s="291">
        <v>89657047</v>
      </c>
      <c r="CD158" s="291" t="s">
        <v>1563</v>
      </c>
      <c r="CE158" s="291"/>
      <c r="CF158" s="291">
        <v>156</v>
      </c>
    </row>
    <row r="159" spans="1:84" ht="14.4" x14ac:dyDescent="0.25">
      <c r="A159" s="291" t="s">
        <v>1564</v>
      </c>
      <c r="B159" s="291" t="s">
        <v>1565</v>
      </c>
      <c r="C159" s="291" t="s">
        <v>1566</v>
      </c>
      <c r="D159" s="291" t="s">
        <v>1421</v>
      </c>
      <c r="E159" s="294">
        <v>351696090735408</v>
      </c>
      <c r="F159" s="291" t="s">
        <v>240</v>
      </c>
      <c r="G159" s="291"/>
      <c r="H159" s="291" t="s">
        <v>1421</v>
      </c>
      <c r="I159" s="291" t="s">
        <v>262</v>
      </c>
      <c r="J159" s="291" t="s">
        <v>171</v>
      </c>
      <c r="K159" s="291" t="s">
        <v>171</v>
      </c>
      <c r="L159" s="291" t="s">
        <v>171</v>
      </c>
      <c r="M159" s="291" t="s">
        <v>8</v>
      </c>
      <c r="N159" s="293">
        <v>0</v>
      </c>
      <c r="O159" s="293">
        <v>0</v>
      </c>
      <c r="P159" s="293">
        <v>0</v>
      </c>
      <c r="Q159" s="293">
        <v>0</v>
      </c>
      <c r="R159" s="293">
        <v>0</v>
      </c>
      <c r="S159" s="293">
        <v>0</v>
      </c>
      <c r="T159" s="293">
        <v>0</v>
      </c>
      <c r="U159" s="293">
        <v>0</v>
      </c>
      <c r="V159" s="293">
        <v>0</v>
      </c>
      <c r="W159" s="293">
        <v>0</v>
      </c>
      <c r="X159" s="293">
        <v>0</v>
      </c>
      <c r="Y159" s="293">
        <v>0</v>
      </c>
      <c r="Z159" s="293">
        <v>0</v>
      </c>
      <c r="AA159" s="293">
        <v>0</v>
      </c>
      <c r="AB159" s="293">
        <v>0</v>
      </c>
      <c r="AC159" s="293">
        <v>0</v>
      </c>
      <c r="AD159" s="293">
        <v>0</v>
      </c>
      <c r="AE159" s="293">
        <v>0</v>
      </c>
      <c r="AF159" s="293">
        <v>0</v>
      </c>
      <c r="AG159" s="293">
        <v>1</v>
      </c>
      <c r="AH159" s="293">
        <v>0</v>
      </c>
      <c r="AI159" s="293">
        <v>0</v>
      </c>
      <c r="AJ159" s="291"/>
      <c r="AK159" s="291"/>
      <c r="AL159" s="291"/>
      <c r="AM159" s="291"/>
      <c r="AN159" s="291"/>
      <c r="AO159" s="291"/>
      <c r="AP159" s="291"/>
      <c r="AQ159" s="291"/>
      <c r="AR159" s="291"/>
      <c r="AS159" s="291"/>
      <c r="AT159" s="291"/>
      <c r="AU159" s="291"/>
      <c r="AV159" s="291"/>
      <c r="AW159" s="291"/>
      <c r="AX159" s="291"/>
      <c r="AY159" s="291"/>
      <c r="AZ159" s="291"/>
      <c r="BA159" s="291"/>
      <c r="BB159" s="291"/>
      <c r="BC159" s="291"/>
      <c r="BD159" s="291"/>
      <c r="BE159" s="291"/>
      <c r="BF159" s="291"/>
      <c r="BG159" s="291"/>
      <c r="BH159" s="291"/>
      <c r="BI159" s="291"/>
      <c r="BJ159" s="291"/>
      <c r="BK159" s="291"/>
      <c r="BL159" s="291"/>
      <c r="BM159" s="291"/>
      <c r="BN159" s="291"/>
      <c r="BO159" s="291"/>
      <c r="BP159" s="291"/>
      <c r="BQ159" s="291"/>
      <c r="BR159" s="291"/>
      <c r="BS159" s="291"/>
      <c r="BT159" s="291"/>
      <c r="BU159" s="291"/>
      <c r="BV159" s="291" t="s">
        <v>224</v>
      </c>
      <c r="BW159" s="293">
        <v>2500</v>
      </c>
      <c r="BX159" s="291"/>
      <c r="BY159" s="291"/>
      <c r="BZ159" s="291"/>
      <c r="CA159" s="291"/>
      <c r="CB159" s="291" t="s">
        <v>116</v>
      </c>
      <c r="CC159" s="291">
        <v>89657052</v>
      </c>
      <c r="CD159" s="291" t="s">
        <v>1567</v>
      </c>
      <c r="CE159" s="291"/>
      <c r="CF159" s="291">
        <v>157</v>
      </c>
    </row>
    <row r="160" spans="1:84" ht="14.4" x14ac:dyDescent="0.25">
      <c r="A160" s="291" t="s">
        <v>1568</v>
      </c>
      <c r="B160" s="291" t="s">
        <v>1569</v>
      </c>
      <c r="C160" s="291" t="s">
        <v>1570</v>
      </c>
      <c r="D160" s="291" t="s">
        <v>1421</v>
      </c>
      <c r="E160" s="294">
        <v>351696090735408</v>
      </c>
      <c r="F160" s="291" t="s">
        <v>240</v>
      </c>
      <c r="G160" s="291"/>
      <c r="H160" s="291" t="s">
        <v>1421</v>
      </c>
      <c r="I160" s="291" t="s">
        <v>262</v>
      </c>
      <c r="J160" s="291" t="s">
        <v>171</v>
      </c>
      <c r="K160" s="291" t="s">
        <v>171</v>
      </c>
      <c r="L160" s="291" t="s">
        <v>171</v>
      </c>
      <c r="M160" s="291" t="s">
        <v>28</v>
      </c>
      <c r="N160" s="293">
        <v>0</v>
      </c>
      <c r="O160" s="293">
        <v>0</v>
      </c>
      <c r="P160" s="293">
        <v>0</v>
      </c>
      <c r="Q160" s="293">
        <v>0</v>
      </c>
      <c r="R160" s="293">
        <v>0</v>
      </c>
      <c r="S160" s="293">
        <v>1</v>
      </c>
      <c r="T160" s="293">
        <v>0</v>
      </c>
      <c r="U160" s="293">
        <v>0</v>
      </c>
      <c r="V160" s="293">
        <v>0</v>
      </c>
      <c r="W160" s="293">
        <v>0</v>
      </c>
      <c r="X160" s="293">
        <v>0</v>
      </c>
      <c r="Y160" s="293">
        <v>0</v>
      </c>
      <c r="Z160" s="293">
        <v>0</v>
      </c>
      <c r="AA160" s="293">
        <v>0</v>
      </c>
      <c r="AB160" s="293">
        <v>0</v>
      </c>
      <c r="AC160" s="293">
        <v>0</v>
      </c>
      <c r="AD160" s="293">
        <v>0</v>
      </c>
      <c r="AE160" s="293">
        <v>0</v>
      </c>
      <c r="AF160" s="293">
        <v>0</v>
      </c>
      <c r="AG160" s="293">
        <v>0</v>
      </c>
      <c r="AH160" s="293">
        <v>0</v>
      </c>
      <c r="AI160" s="293">
        <v>0</v>
      </c>
      <c r="AJ160" s="291"/>
      <c r="AK160" s="291"/>
      <c r="AL160" s="291"/>
      <c r="AM160" s="291"/>
      <c r="AN160" s="291"/>
      <c r="AO160" s="291"/>
      <c r="AP160" s="291"/>
      <c r="AQ160" s="291"/>
      <c r="AR160" s="291"/>
      <c r="AS160" s="291"/>
      <c r="AT160" s="291" t="s">
        <v>224</v>
      </c>
      <c r="AU160" s="293">
        <v>10000</v>
      </c>
      <c r="AV160" s="291"/>
      <c r="AW160" s="291"/>
      <c r="AX160" s="291"/>
      <c r="AY160" s="291"/>
      <c r="AZ160" s="291"/>
      <c r="BA160" s="291"/>
      <c r="BB160" s="291"/>
      <c r="BC160" s="291"/>
      <c r="BD160" s="291"/>
      <c r="BE160" s="291"/>
      <c r="BF160" s="291"/>
      <c r="BG160" s="291"/>
      <c r="BH160" s="291"/>
      <c r="BI160" s="291"/>
      <c r="BJ160" s="291"/>
      <c r="BK160" s="291"/>
      <c r="BL160" s="291"/>
      <c r="BM160" s="291"/>
      <c r="BN160" s="291"/>
      <c r="BO160" s="291"/>
      <c r="BP160" s="291"/>
      <c r="BQ160" s="291"/>
      <c r="BR160" s="291"/>
      <c r="BS160" s="291"/>
      <c r="BT160" s="291"/>
      <c r="BU160" s="291"/>
      <c r="BV160" s="291"/>
      <c r="BW160" s="291"/>
      <c r="BX160" s="291"/>
      <c r="BY160" s="291"/>
      <c r="BZ160" s="291"/>
      <c r="CA160" s="291"/>
      <c r="CB160" s="291" t="s">
        <v>1571</v>
      </c>
      <c r="CC160" s="291">
        <v>89657061</v>
      </c>
      <c r="CD160" s="291" t="s">
        <v>1572</v>
      </c>
      <c r="CE160" s="291"/>
      <c r="CF160" s="291">
        <v>158</v>
      </c>
    </row>
    <row r="161" spans="1:84" ht="14.4" x14ac:dyDescent="0.25">
      <c r="A161" s="291" t="s">
        <v>1573</v>
      </c>
      <c r="B161" s="291" t="s">
        <v>1574</v>
      </c>
      <c r="C161" s="291" t="s">
        <v>1575</v>
      </c>
      <c r="D161" s="291" t="s">
        <v>1421</v>
      </c>
      <c r="E161" s="294">
        <v>351696090735408</v>
      </c>
      <c r="F161" s="291" t="s">
        <v>240</v>
      </c>
      <c r="G161" s="291"/>
      <c r="H161" s="291" t="s">
        <v>1421</v>
      </c>
      <c r="I161" s="291" t="s">
        <v>262</v>
      </c>
      <c r="J161" s="291" t="s">
        <v>171</v>
      </c>
      <c r="K161" s="291" t="s">
        <v>171</v>
      </c>
      <c r="L161" s="291" t="s">
        <v>171</v>
      </c>
      <c r="M161" s="291" t="s">
        <v>28</v>
      </c>
      <c r="N161" s="293">
        <v>0</v>
      </c>
      <c r="O161" s="293">
        <v>0</v>
      </c>
      <c r="P161" s="293">
        <v>0</v>
      </c>
      <c r="Q161" s="293">
        <v>0</v>
      </c>
      <c r="R161" s="293">
        <v>0</v>
      </c>
      <c r="S161" s="293">
        <v>1</v>
      </c>
      <c r="T161" s="293">
        <v>0</v>
      </c>
      <c r="U161" s="293">
        <v>0</v>
      </c>
      <c r="V161" s="293">
        <v>0</v>
      </c>
      <c r="W161" s="293">
        <v>0</v>
      </c>
      <c r="X161" s="293">
        <v>0</v>
      </c>
      <c r="Y161" s="293">
        <v>0</v>
      </c>
      <c r="Z161" s="293">
        <v>0</v>
      </c>
      <c r="AA161" s="293">
        <v>0</v>
      </c>
      <c r="AB161" s="293">
        <v>0</v>
      </c>
      <c r="AC161" s="293">
        <v>0</v>
      </c>
      <c r="AD161" s="293">
        <v>0</v>
      </c>
      <c r="AE161" s="293">
        <v>0</v>
      </c>
      <c r="AF161" s="293">
        <v>0</v>
      </c>
      <c r="AG161" s="293">
        <v>0</v>
      </c>
      <c r="AH161" s="293">
        <v>0</v>
      </c>
      <c r="AI161" s="293">
        <v>0</v>
      </c>
      <c r="AJ161" s="291"/>
      <c r="AK161" s="291"/>
      <c r="AL161" s="291"/>
      <c r="AM161" s="291"/>
      <c r="AN161" s="291"/>
      <c r="AO161" s="291"/>
      <c r="AP161" s="291"/>
      <c r="AQ161" s="291"/>
      <c r="AR161" s="291"/>
      <c r="AS161" s="291"/>
      <c r="AT161" s="291" t="s">
        <v>224</v>
      </c>
      <c r="AU161" s="293">
        <v>10000</v>
      </c>
      <c r="AV161" s="291"/>
      <c r="AW161" s="291"/>
      <c r="AX161" s="291"/>
      <c r="AY161" s="291"/>
      <c r="AZ161" s="291"/>
      <c r="BA161" s="291"/>
      <c r="BB161" s="291"/>
      <c r="BC161" s="291"/>
      <c r="BD161" s="291"/>
      <c r="BE161" s="291"/>
      <c r="BF161" s="291"/>
      <c r="BG161" s="291"/>
      <c r="BH161" s="291"/>
      <c r="BI161" s="291"/>
      <c r="BJ161" s="291"/>
      <c r="BK161" s="291"/>
      <c r="BL161" s="291"/>
      <c r="BM161" s="291"/>
      <c r="BN161" s="291"/>
      <c r="BO161" s="291"/>
      <c r="BP161" s="291"/>
      <c r="BQ161" s="291"/>
      <c r="BR161" s="291"/>
      <c r="BS161" s="291"/>
      <c r="BT161" s="291"/>
      <c r="BU161" s="291"/>
      <c r="BV161" s="291"/>
      <c r="BW161" s="291"/>
      <c r="BX161" s="291"/>
      <c r="BY161" s="291"/>
      <c r="BZ161" s="291"/>
      <c r="CA161" s="291"/>
      <c r="CB161" s="291" t="s">
        <v>1576</v>
      </c>
      <c r="CC161" s="291">
        <v>89657076</v>
      </c>
      <c r="CD161" s="291" t="s">
        <v>1577</v>
      </c>
      <c r="CE161" s="291"/>
      <c r="CF161" s="291">
        <v>159</v>
      </c>
    </row>
    <row r="162" spans="1:84" ht="14.4" x14ac:dyDescent="0.25">
      <c r="A162" s="291" t="s">
        <v>1578</v>
      </c>
      <c r="B162" s="291" t="s">
        <v>1579</v>
      </c>
      <c r="C162" s="291" t="s">
        <v>1580</v>
      </c>
      <c r="D162" s="291" t="s">
        <v>1421</v>
      </c>
      <c r="E162" s="294">
        <v>351696090735408</v>
      </c>
      <c r="F162" s="291" t="s">
        <v>240</v>
      </c>
      <c r="G162" s="291"/>
      <c r="H162" s="291" t="s">
        <v>1421</v>
      </c>
      <c r="I162" s="291" t="s">
        <v>262</v>
      </c>
      <c r="J162" s="291" t="s">
        <v>171</v>
      </c>
      <c r="K162" s="291" t="s">
        <v>171</v>
      </c>
      <c r="L162" s="291" t="s">
        <v>171</v>
      </c>
      <c r="M162" s="291" t="s">
        <v>28</v>
      </c>
      <c r="N162" s="293">
        <v>0</v>
      </c>
      <c r="O162" s="293">
        <v>0</v>
      </c>
      <c r="P162" s="293">
        <v>0</v>
      </c>
      <c r="Q162" s="293">
        <v>0</v>
      </c>
      <c r="R162" s="293">
        <v>0</v>
      </c>
      <c r="S162" s="293">
        <v>1</v>
      </c>
      <c r="T162" s="293">
        <v>0</v>
      </c>
      <c r="U162" s="293">
        <v>0</v>
      </c>
      <c r="V162" s="293">
        <v>0</v>
      </c>
      <c r="W162" s="293">
        <v>0</v>
      </c>
      <c r="X162" s="293">
        <v>0</v>
      </c>
      <c r="Y162" s="293">
        <v>0</v>
      </c>
      <c r="Z162" s="293">
        <v>0</v>
      </c>
      <c r="AA162" s="293">
        <v>0</v>
      </c>
      <c r="AB162" s="293">
        <v>0</v>
      </c>
      <c r="AC162" s="293">
        <v>0</v>
      </c>
      <c r="AD162" s="293">
        <v>0</v>
      </c>
      <c r="AE162" s="293">
        <v>0</v>
      </c>
      <c r="AF162" s="293">
        <v>0</v>
      </c>
      <c r="AG162" s="293">
        <v>0</v>
      </c>
      <c r="AH162" s="293">
        <v>0</v>
      </c>
      <c r="AI162" s="293">
        <v>0</v>
      </c>
      <c r="AJ162" s="291"/>
      <c r="AK162" s="291"/>
      <c r="AL162" s="291"/>
      <c r="AM162" s="291"/>
      <c r="AN162" s="291"/>
      <c r="AO162" s="291"/>
      <c r="AP162" s="291"/>
      <c r="AQ162" s="291"/>
      <c r="AR162" s="291"/>
      <c r="AS162" s="291"/>
      <c r="AT162" s="291" t="s">
        <v>224</v>
      </c>
      <c r="AU162" s="293">
        <v>7000</v>
      </c>
      <c r="AV162" s="291"/>
      <c r="AW162" s="291"/>
      <c r="AX162" s="291"/>
      <c r="AY162" s="291"/>
      <c r="AZ162" s="291"/>
      <c r="BA162" s="291"/>
      <c r="BB162" s="291"/>
      <c r="BC162" s="291"/>
      <c r="BD162" s="291"/>
      <c r="BE162" s="291"/>
      <c r="BF162" s="291"/>
      <c r="BG162" s="291"/>
      <c r="BH162" s="291"/>
      <c r="BI162" s="291"/>
      <c r="BJ162" s="291"/>
      <c r="BK162" s="291"/>
      <c r="BL162" s="291"/>
      <c r="BM162" s="291"/>
      <c r="BN162" s="291"/>
      <c r="BO162" s="291"/>
      <c r="BP162" s="291"/>
      <c r="BQ162" s="291"/>
      <c r="BR162" s="291"/>
      <c r="BS162" s="291"/>
      <c r="BT162" s="291"/>
      <c r="BU162" s="291"/>
      <c r="BV162" s="291"/>
      <c r="BW162" s="291"/>
      <c r="BX162" s="291"/>
      <c r="BY162" s="291"/>
      <c r="BZ162" s="291"/>
      <c r="CA162" s="291"/>
      <c r="CB162" s="291" t="s">
        <v>116</v>
      </c>
      <c r="CC162" s="291">
        <v>89657080</v>
      </c>
      <c r="CD162" s="291" t="s">
        <v>1581</v>
      </c>
      <c r="CE162" s="291"/>
      <c r="CF162" s="291">
        <v>160</v>
      </c>
    </row>
    <row r="163" spans="1:84" ht="14.4" x14ac:dyDescent="0.25">
      <c r="A163" s="291" t="s">
        <v>1582</v>
      </c>
      <c r="B163" s="291" t="s">
        <v>1583</v>
      </c>
      <c r="C163" s="291" t="s">
        <v>1584</v>
      </c>
      <c r="D163" s="291" t="s">
        <v>1421</v>
      </c>
      <c r="E163" s="294">
        <v>351696090735408</v>
      </c>
      <c r="F163" s="291" t="s">
        <v>240</v>
      </c>
      <c r="G163" s="291"/>
      <c r="H163" s="291" t="s">
        <v>1421</v>
      </c>
      <c r="I163" s="291" t="s">
        <v>262</v>
      </c>
      <c r="J163" s="291" t="s">
        <v>171</v>
      </c>
      <c r="K163" s="291" t="s">
        <v>171</v>
      </c>
      <c r="L163" s="291" t="s">
        <v>171</v>
      </c>
      <c r="M163" s="291" t="s">
        <v>28</v>
      </c>
      <c r="N163" s="293">
        <v>0</v>
      </c>
      <c r="O163" s="293">
        <v>0</v>
      </c>
      <c r="P163" s="293">
        <v>0</v>
      </c>
      <c r="Q163" s="293">
        <v>0</v>
      </c>
      <c r="R163" s="293">
        <v>0</v>
      </c>
      <c r="S163" s="293">
        <v>1</v>
      </c>
      <c r="T163" s="293">
        <v>0</v>
      </c>
      <c r="U163" s="293">
        <v>0</v>
      </c>
      <c r="V163" s="293">
        <v>0</v>
      </c>
      <c r="W163" s="293">
        <v>0</v>
      </c>
      <c r="X163" s="293">
        <v>0</v>
      </c>
      <c r="Y163" s="293">
        <v>0</v>
      </c>
      <c r="Z163" s="293">
        <v>0</v>
      </c>
      <c r="AA163" s="293">
        <v>0</v>
      </c>
      <c r="AB163" s="293">
        <v>0</v>
      </c>
      <c r="AC163" s="293">
        <v>0</v>
      </c>
      <c r="AD163" s="293">
        <v>0</v>
      </c>
      <c r="AE163" s="293">
        <v>0</v>
      </c>
      <c r="AF163" s="293">
        <v>0</v>
      </c>
      <c r="AG163" s="293">
        <v>0</v>
      </c>
      <c r="AH163" s="293">
        <v>0</v>
      </c>
      <c r="AI163" s="293">
        <v>0</v>
      </c>
      <c r="AJ163" s="291"/>
      <c r="AK163" s="291"/>
      <c r="AL163" s="291"/>
      <c r="AM163" s="291"/>
      <c r="AN163" s="291"/>
      <c r="AO163" s="291"/>
      <c r="AP163" s="291"/>
      <c r="AQ163" s="291"/>
      <c r="AR163" s="291"/>
      <c r="AS163" s="291"/>
      <c r="AT163" s="291" t="s">
        <v>224</v>
      </c>
      <c r="AU163" s="293">
        <v>7000</v>
      </c>
      <c r="AV163" s="291"/>
      <c r="AW163" s="291"/>
      <c r="AX163" s="291"/>
      <c r="AY163" s="291"/>
      <c r="AZ163" s="291"/>
      <c r="BA163" s="291"/>
      <c r="BB163" s="291"/>
      <c r="BC163" s="291"/>
      <c r="BD163" s="291"/>
      <c r="BE163" s="291"/>
      <c r="BF163" s="291"/>
      <c r="BG163" s="291"/>
      <c r="BH163" s="291"/>
      <c r="BI163" s="291"/>
      <c r="BJ163" s="291"/>
      <c r="BK163" s="291"/>
      <c r="BL163" s="291"/>
      <c r="BM163" s="291"/>
      <c r="BN163" s="291"/>
      <c r="BO163" s="291"/>
      <c r="BP163" s="291"/>
      <c r="BQ163" s="291"/>
      <c r="BR163" s="291"/>
      <c r="BS163" s="291"/>
      <c r="BT163" s="291"/>
      <c r="BU163" s="291"/>
      <c r="BV163" s="291"/>
      <c r="BW163" s="291"/>
      <c r="BX163" s="291"/>
      <c r="BY163" s="291"/>
      <c r="BZ163" s="291"/>
      <c r="CA163" s="291"/>
      <c r="CB163" s="291" t="s">
        <v>1585</v>
      </c>
      <c r="CC163" s="291">
        <v>89657086</v>
      </c>
      <c r="CD163" s="291" t="s">
        <v>1586</v>
      </c>
      <c r="CE163" s="291"/>
      <c r="CF163" s="291">
        <v>161</v>
      </c>
    </row>
    <row r="164" spans="1:84" ht="14.4" x14ac:dyDescent="0.25">
      <c r="A164" s="291" t="s">
        <v>1587</v>
      </c>
      <c r="B164" s="291" t="s">
        <v>1588</v>
      </c>
      <c r="C164" s="291" t="s">
        <v>1589</v>
      </c>
      <c r="D164" s="291" t="s">
        <v>1421</v>
      </c>
      <c r="E164" s="294">
        <v>862178042193582</v>
      </c>
      <c r="F164" s="291" t="s">
        <v>248</v>
      </c>
      <c r="G164" s="291"/>
      <c r="H164" s="291" t="s">
        <v>1421</v>
      </c>
      <c r="I164" s="291" t="s">
        <v>1590</v>
      </c>
      <c r="J164" s="291" t="s">
        <v>88</v>
      </c>
      <c r="K164" s="291" t="s">
        <v>1591</v>
      </c>
      <c r="L164" s="291" t="s">
        <v>88</v>
      </c>
      <c r="M164" s="291" t="s">
        <v>1592</v>
      </c>
      <c r="N164" s="293">
        <v>1</v>
      </c>
      <c r="O164" s="293">
        <v>0</v>
      </c>
      <c r="P164" s="293">
        <v>0</v>
      </c>
      <c r="Q164" s="293">
        <v>1</v>
      </c>
      <c r="R164" s="293">
        <v>1</v>
      </c>
      <c r="S164" s="293">
        <v>0</v>
      </c>
      <c r="T164" s="293">
        <v>1</v>
      </c>
      <c r="U164" s="293">
        <v>1</v>
      </c>
      <c r="V164" s="293">
        <v>0</v>
      </c>
      <c r="W164" s="293">
        <v>0</v>
      </c>
      <c r="X164" s="293">
        <v>0</v>
      </c>
      <c r="Y164" s="293">
        <v>0</v>
      </c>
      <c r="Z164" s="293">
        <v>0</v>
      </c>
      <c r="AA164" s="293">
        <v>0</v>
      </c>
      <c r="AB164" s="293">
        <v>0</v>
      </c>
      <c r="AC164" s="293">
        <v>0</v>
      </c>
      <c r="AD164" s="293">
        <v>0</v>
      </c>
      <c r="AE164" s="293">
        <v>0</v>
      </c>
      <c r="AF164" s="293">
        <v>1</v>
      </c>
      <c r="AG164" s="293">
        <v>1</v>
      </c>
      <c r="AH164" s="293">
        <v>0</v>
      </c>
      <c r="AI164" s="293">
        <v>0</v>
      </c>
      <c r="AJ164" s="291" t="s">
        <v>106</v>
      </c>
      <c r="AK164" s="293">
        <v>2000</v>
      </c>
      <c r="AL164" s="291"/>
      <c r="AM164" s="291"/>
      <c r="AN164" s="291"/>
      <c r="AO164" s="291"/>
      <c r="AP164" s="291" t="s">
        <v>106</v>
      </c>
      <c r="AQ164" s="293">
        <v>7500</v>
      </c>
      <c r="AR164" s="291" t="s">
        <v>106</v>
      </c>
      <c r="AS164" s="293">
        <v>4500</v>
      </c>
      <c r="AT164" s="291"/>
      <c r="AU164" s="291"/>
      <c r="AV164" s="291" t="s">
        <v>106</v>
      </c>
      <c r="AW164" s="293">
        <v>4000</v>
      </c>
      <c r="AX164" s="291" t="s">
        <v>106</v>
      </c>
      <c r="AY164" s="293">
        <v>6500</v>
      </c>
      <c r="AZ164" s="291"/>
      <c r="BA164" s="291"/>
      <c r="BB164" s="291"/>
      <c r="BC164" s="291"/>
      <c r="BD164" s="291"/>
      <c r="BE164" s="291"/>
      <c r="BF164" s="291"/>
      <c r="BG164" s="291"/>
      <c r="BH164" s="291"/>
      <c r="BI164" s="291"/>
      <c r="BJ164" s="291"/>
      <c r="BK164" s="291"/>
      <c r="BL164" s="291"/>
      <c r="BM164" s="291"/>
      <c r="BN164" s="291"/>
      <c r="BO164" s="291"/>
      <c r="BP164" s="291"/>
      <c r="BQ164" s="291"/>
      <c r="BR164" s="291"/>
      <c r="BS164" s="291"/>
      <c r="BT164" s="291" t="s">
        <v>106</v>
      </c>
      <c r="BU164" s="293">
        <v>2000</v>
      </c>
      <c r="BV164" s="291" t="s">
        <v>106</v>
      </c>
      <c r="BW164" s="293">
        <v>3000</v>
      </c>
      <c r="BX164" s="291"/>
      <c r="BY164" s="291"/>
      <c r="BZ164" s="291"/>
      <c r="CA164" s="291"/>
      <c r="CB164" s="291" t="s">
        <v>1593</v>
      </c>
      <c r="CC164" s="291">
        <v>89676988</v>
      </c>
      <c r="CD164" s="291" t="s">
        <v>1594</v>
      </c>
      <c r="CE164" s="291"/>
      <c r="CF164" s="291">
        <v>162</v>
      </c>
    </row>
    <row r="165" spans="1:84" ht="14.4" x14ac:dyDescent="0.25">
      <c r="A165" s="291" t="s">
        <v>1595</v>
      </c>
      <c r="B165" s="291" t="s">
        <v>1596</v>
      </c>
      <c r="C165" s="291" t="s">
        <v>1597</v>
      </c>
      <c r="D165" s="291" t="s">
        <v>1421</v>
      </c>
      <c r="E165" s="294">
        <v>862178042193582</v>
      </c>
      <c r="F165" s="291" t="s">
        <v>248</v>
      </c>
      <c r="G165" s="291"/>
      <c r="H165" s="291" t="s">
        <v>1421</v>
      </c>
      <c r="I165" s="291" t="s">
        <v>1590</v>
      </c>
      <c r="J165" s="291" t="s">
        <v>88</v>
      </c>
      <c r="K165" s="291" t="s">
        <v>1591</v>
      </c>
      <c r="L165" s="291" t="s">
        <v>88</v>
      </c>
      <c r="M165" s="291" t="s">
        <v>1598</v>
      </c>
      <c r="N165" s="293">
        <v>0</v>
      </c>
      <c r="O165" s="293">
        <v>0</v>
      </c>
      <c r="P165" s="293">
        <v>0</v>
      </c>
      <c r="Q165" s="293">
        <v>1</v>
      </c>
      <c r="R165" s="293">
        <v>1</v>
      </c>
      <c r="S165" s="293">
        <v>0</v>
      </c>
      <c r="T165" s="293">
        <v>1</v>
      </c>
      <c r="U165" s="293">
        <v>1</v>
      </c>
      <c r="V165" s="293">
        <v>0</v>
      </c>
      <c r="W165" s="293">
        <v>0</v>
      </c>
      <c r="X165" s="293">
        <v>0</v>
      </c>
      <c r="Y165" s="293">
        <v>0</v>
      </c>
      <c r="Z165" s="293">
        <v>0</v>
      </c>
      <c r="AA165" s="293">
        <v>0</v>
      </c>
      <c r="AB165" s="293">
        <v>0</v>
      </c>
      <c r="AC165" s="293">
        <v>0</v>
      </c>
      <c r="AD165" s="293">
        <v>0</v>
      </c>
      <c r="AE165" s="293">
        <v>1</v>
      </c>
      <c r="AF165" s="293">
        <v>1</v>
      </c>
      <c r="AG165" s="293">
        <v>0</v>
      </c>
      <c r="AH165" s="293">
        <v>0</v>
      </c>
      <c r="AI165" s="293">
        <v>0</v>
      </c>
      <c r="AJ165" s="291"/>
      <c r="AK165" s="291"/>
      <c r="AL165" s="291"/>
      <c r="AM165" s="291"/>
      <c r="AN165" s="291"/>
      <c r="AO165" s="291"/>
      <c r="AP165" s="291" t="s">
        <v>106</v>
      </c>
      <c r="AQ165" s="293">
        <v>6500</v>
      </c>
      <c r="AR165" s="291" t="s">
        <v>106</v>
      </c>
      <c r="AS165" s="293">
        <v>3500</v>
      </c>
      <c r="AT165" s="291"/>
      <c r="AU165" s="291"/>
      <c r="AV165" s="291" t="s">
        <v>106</v>
      </c>
      <c r="AW165" s="293">
        <v>6000</v>
      </c>
      <c r="AX165" s="291" t="s">
        <v>106</v>
      </c>
      <c r="AY165" s="293">
        <v>6000</v>
      </c>
      <c r="AZ165" s="291"/>
      <c r="BA165" s="291"/>
      <c r="BB165" s="291"/>
      <c r="BC165" s="291"/>
      <c r="BD165" s="291"/>
      <c r="BE165" s="291"/>
      <c r="BF165" s="291"/>
      <c r="BG165" s="291"/>
      <c r="BH165" s="291"/>
      <c r="BI165" s="291"/>
      <c r="BJ165" s="291"/>
      <c r="BK165" s="291"/>
      <c r="BL165" s="291"/>
      <c r="BM165" s="291"/>
      <c r="BN165" s="291"/>
      <c r="BO165" s="291"/>
      <c r="BP165" s="291"/>
      <c r="BQ165" s="291"/>
      <c r="BR165" s="291" t="s">
        <v>106</v>
      </c>
      <c r="BS165" s="293">
        <v>250</v>
      </c>
      <c r="BT165" s="291" t="s">
        <v>106</v>
      </c>
      <c r="BU165" s="293">
        <v>2500</v>
      </c>
      <c r="BV165" s="291"/>
      <c r="BW165" s="291"/>
      <c r="BX165" s="291"/>
      <c r="BY165" s="291"/>
      <c r="BZ165" s="291"/>
      <c r="CA165" s="291"/>
      <c r="CB165" s="291" t="s">
        <v>1599</v>
      </c>
      <c r="CC165" s="291">
        <v>89677174</v>
      </c>
      <c r="CD165" s="291" t="s">
        <v>1600</v>
      </c>
      <c r="CE165" s="291"/>
      <c r="CF165" s="291">
        <v>163</v>
      </c>
    </row>
    <row r="166" spans="1:84" ht="14.4" x14ac:dyDescent="0.25">
      <c r="A166" s="291" t="s">
        <v>1601</v>
      </c>
      <c r="B166" s="291" t="s">
        <v>1602</v>
      </c>
      <c r="C166" s="291" t="s">
        <v>1603</v>
      </c>
      <c r="D166" s="291" t="s">
        <v>1421</v>
      </c>
      <c r="E166" s="294">
        <v>862178042193582</v>
      </c>
      <c r="F166" s="291" t="s">
        <v>248</v>
      </c>
      <c r="G166" s="291"/>
      <c r="H166" s="291" t="s">
        <v>1421</v>
      </c>
      <c r="I166" s="291" t="s">
        <v>1590</v>
      </c>
      <c r="J166" s="291" t="s">
        <v>88</v>
      </c>
      <c r="K166" s="291" t="s">
        <v>1591</v>
      </c>
      <c r="L166" s="291" t="s">
        <v>88</v>
      </c>
      <c r="M166" s="291" t="s">
        <v>1604</v>
      </c>
      <c r="N166" s="293">
        <v>0</v>
      </c>
      <c r="O166" s="293">
        <v>0</v>
      </c>
      <c r="P166" s="293">
        <v>0</v>
      </c>
      <c r="Q166" s="293">
        <v>0</v>
      </c>
      <c r="R166" s="293">
        <v>1</v>
      </c>
      <c r="S166" s="293">
        <v>0</v>
      </c>
      <c r="T166" s="293">
        <v>1</v>
      </c>
      <c r="U166" s="293">
        <v>1</v>
      </c>
      <c r="V166" s="293">
        <v>0</v>
      </c>
      <c r="W166" s="293">
        <v>0</v>
      </c>
      <c r="X166" s="293">
        <v>0</v>
      </c>
      <c r="Y166" s="293">
        <v>0</v>
      </c>
      <c r="Z166" s="293">
        <v>0</v>
      </c>
      <c r="AA166" s="293">
        <v>0</v>
      </c>
      <c r="AB166" s="293">
        <v>0</v>
      </c>
      <c r="AC166" s="293">
        <v>0</v>
      </c>
      <c r="AD166" s="293">
        <v>0</v>
      </c>
      <c r="AE166" s="293">
        <v>0</v>
      </c>
      <c r="AF166" s="293">
        <v>1</v>
      </c>
      <c r="AG166" s="293">
        <v>0</v>
      </c>
      <c r="AH166" s="293">
        <v>0</v>
      </c>
      <c r="AI166" s="293">
        <v>0</v>
      </c>
      <c r="AJ166" s="291"/>
      <c r="AK166" s="291"/>
      <c r="AL166" s="291"/>
      <c r="AM166" s="291"/>
      <c r="AN166" s="291"/>
      <c r="AO166" s="291"/>
      <c r="AP166" s="291"/>
      <c r="AQ166" s="291"/>
      <c r="AR166" s="291" t="s">
        <v>106</v>
      </c>
      <c r="AS166" s="293">
        <v>4500</v>
      </c>
      <c r="AT166" s="291"/>
      <c r="AU166" s="291"/>
      <c r="AV166" s="291" t="s">
        <v>106</v>
      </c>
      <c r="AW166" s="293">
        <v>6500</v>
      </c>
      <c r="AX166" s="291" t="s">
        <v>106</v>
      </c>
      <c r="AY166" s="293">
        <v>6000</v>
      </c>
      <c r="AZ166" s="291"/>
      <c r="BA166" s="291"/>
      <c r="BB166" s="291"/>
      <c r="BC166" s="291"/>
      <c r="BD166" s="291"/>
      <c r="BE166" s="291"/>
      <c r="BF166" s="291"/>
      <c r="BG166" s="291"/>
      <c r="BH166" s="291"/>
      <c r="BI166" s="291"/>
      <c r="BJ166" s="291"/>
      <c r="BK166" s="291"/>
      <c r="BL166" s="291"/>
      <c r="BM166" s="291"/>
      <c r="BN166" s="291"/>
      <c r="BO166" s="291"/>
      <c r="BP166" s="291"/>
      <c r="BQ166" s="291"/>
      <c r="BR166" s="291"/>
      <c r="BS166" s="291"/>
      <c r="BT166" s="291" t="s">
        <v>106</v>
      </c>
      <c r="BU166" s="293">
        <v>2000</v>
      </c>
      <c r="BV166" s="291"/>
      <c r="BW166" s="291"/>
      <c r="BX166" s="291"/>
      <c r="BY166" s="291"/>
      <c r="BZ166" s="291"/>
      <c r="CA166" s="291"/>
      <c r="CB166" s="291" t="s">
        <v>1605</v>
      </c>
      <c r="CC166" s="291">
        <v>89677392</v>
      </c>
      <c r="CD166" s="291" t="s">
        <v>1606</v>
      </c>
      <c r="CE166" s="291"/>
      <c r="CF166" s="291">
        <v>164</v>
      </c>
    </row>
    <row r="167" spans="1:84" ht="14.4" x14ac:dyDescent="0.25">
      <c r="A167" s="291" t="s">
        <v>1607</v>
      </c>
      <c r="B167" s="291" t="s">
        <v>1608</v>
      </c>
      <c r="C167" s="291" t="s">
        <v>1609</v>
      </c>
      <c r="D167" s="291" t="s">
        <v>1421</v>
      </c>
      <c r="E167" s="294">
        <v>862178042193582</v>
      </c>
      <c r="F167" s="291" t="s">
        <v>248</v>
      </c>
      <c r="G167" s="291"/>
      <c r="H167" s="291" t="s">
        <v>1421</v>
      </c>
      <c r="I167" s="291" t="s">
        <v>1590</v>
      </c>
      <c r="J167" s="291" t="s">
        <v>88</v>
      </c>
      <c r="K167" s="291" t="s">
        <v>1591</v>
      </c>
      <c r="L167" s="291" t="s">
        <v>88</v>
      </c>
      <c r="M167" s="291" t="s">
        <v>1610</v>
      </c>
      <c r="N167" s="293">
        <v>0</v>
      </c>
      <c r="O167" s="293">
        <v>0</v>
      </c>
      <c r="P167" s="293">
        <v>0</v>
      </c>
      <c r="Q167" s="293">
        <v>1</v>
      </c>
      <c r="R167" s="293">
        <v>1</v>
      </c>
      <c r="S167" s="293">
        <v>1</v>
      </c>
      <c r="T167" s="293">
        <v>1</v>
      </c>
      <c r="U167" s="293">
        <v>1</v>
      </c>
      <c r="V167" s="293">
        <v>0</v>
      </c>
      <c r="W167" s="293">
        <v>0</v>
      </c>
      <c r="X167" s="293">
        <v>0</v>
      </c>
      <c r="Y167" s="293">
        <v>0</v>
      </c>
      <c r="Z167" s="293">
        <v>0</v>
      </c>
      <c r="AA167" s="293">
        <v>0</v>
      </c>
      <c r="AB167" s="293">
        <v>0</v>
      </c>
      <c r="AC167" s="293">
        <v>0</v>
      </c>
      <c r="AD167" s="293">
        <v>0</v>
      </c>
      <c r="AE167" s="293">
        <v>1</v>
      </c>
      <c r="AF167" s="293">
        <v>1</v>
      </c>
      <c r="AG167" s="293">
        <v>1</v>
      </c>
      <c r="AH167" s="293">
        <v>0</v>
      </c>
      <c r="AI167" s="293">
        <v>0</v>
      </c>
      <c r="AJ167" s="291"/>
      <c r="AK167" s="291"/>
      <c r="AL167" s="291"/>
      <c r="AM167" s="291"/>
      <c r="AN167" s="291"/>
      <c r="AO167" s="291"/>
      <c r="AP167" s="291" t="s">
        <v>106</v>
      </c>
      <c r="AQ167" s="293">
        <v>5000</v>
      </c>
      <c r="AR167" s="291" t="s">
        <v>106</v>
      </c>
      <c r="AS167" s="293">
        <v>3000</v>
      </c>
      <c r="AT167" s="291" t="s">
        <v>106</v>
      </c>
      <c r="AU167" s="293">
        <v>14000</v>
      </c>
      <c r="AV167" s="291" t="s">
        <v>224</v>
      </c>
      <c r="AW167" s="293">
        <v>1000</v>
      </c>
      <c r="AX167" s="291" t="s">
        <v>106</v>
      </c>
      <c r="AY167" s="293">
        <v>6000</v>
      </c>
      <c r="AZ167" s="291"/>
      <c r="BA167" s="291"/>
      <c r="BB167" s="291"/>
      <c r="BC167" s="291"/>
      <c r="BD167" s="291"/>
      <c r="BE167" s="291"/>
      <c r="BF167" s="291"/>
      <c r="BG167" s="291"/>
      <c r="BH167" s="291"/>
      <c r="BI167" s="291"/>
      <c r="BJ167" s="291"/>
      <c r="BK167" s="291"/>
      <c r="BL167" s="291"/>
      <c r="BM167" s="291"/>
      <c r="BN167" s="291"/>
      <c r="BO167" s="291"/>
      <c r="BP167" s="291"/>
      <c r="BQ167" s="291"/>
      <c r="BR167" s="291" t="s">
        <v>106</v>
      </c>
      <c r="BS167" s="293">
        <v>250</v>
      </c>
      <c r="BT167" s="291" t="s">
        <v>106</v>
      </c>
      <c r="BU167" s="293">
        <v>2000</v>
      </c>
      <c r="BV167" s="291" t="s">
        <v>106</v>
      </c>
      <c r="BW167" s="293">
        <v>4000</v>
      </c>
      <c r="BX167" s="291"/>
      <c r="BY167" s="291"/>
      <c r="BZ167" s="291"/>
      <c r="CA167" s="291"/>
      <c r="CB167" s="291" t="s">
        <v>1611</v>
      </c>
      <c r="CC167" s="291">
        <v>89677610</v>
      </c>
      <c r="CD167" s="291" t="s">
        <v>1612</v>
      </c>
      <c r="CE167" s="291"/>
      <c r="CF167" s="291">
        <v>165</v>
      </c>
    </row>
    <row r="168" spans="1:84" ht="14.4" x14ac:dyDescent="0.25">
      <c r="A168" s="291" t="s">
        <v>1613</v>
      </c>
      <c r="B168" s="291" t="s">
        <v>1614</v>
      </c>
      <c r="C168" s="291" t="s">
        <v>1615</v>
      </c>
      <c r="D168" s="291" t="s">
        <v>1421</v>
      </c>
      <c r="E168" s="294">
        <v>862178042193582</v>
      </c>
      <c r="F168" s="291" t="s">
        <v>248</v>
      </c>
      <c r="G168" s="291"/>
      <c r="H168" s="291" t="s">
        <v>1421</v>
      </c>
      <c r="I168" s="291" t="s">
        <v>1590</v>
      </c>
      <c r="J168" s="291" t="s">
        <v>88</v>
      </c>
      <c r="K168" s="291" t="s">
        <v>1591</v>
      </c>
      <c r="L168" s="291" t="s">
        <v>88</v>
      </c>
      <c r="M168" s="291" t="s">
        <v>110</v>
      </c>
      <c r="N168" s="293">
        <v>0</v>
      </c>
      <c r="O168" s="293">
        <v>0</v>
      </c>
      <c r="P168" s="293">
        <v>0</v>
      </c>
      <c r="Q168" s="293">
        <v>0</v>
      </c>
      <c r="R168" s="293">
        <v>0</v>
      </c>
      <c r="S168" s="293">
        <v>0</v>
      </c>
      <c r="T168" s="293">
        <v>0</v>
      </c>
      <c r="U168" s="293">
        <v>0</v>
      </c>
      <c r="V168" s="293">
        <v>0</v>
      </c>
      <c r="W168" s="293">
        <v>0</v>
      </c>
      <c r="X168" s="293">
        <v>0</v>
      </c>
      <c r="Y168" s="293">
        <v>0</v>
      </c>
      <c r="Z168" s="293">
        <v>0</v>
      </c>
      <c r="AA168" s="293">
        <v>0</v>
      </c>
      <c r="AB168" s="293">
        <v>0</v>
      </c>
      <c r="AC168" s="293">
        <v>0</v>
      </c>
      <c r="AD168" s="293">
        <v>0</v>
      </c>
      <c r="AE168" s="293">
        <v>0</v>
      </c>
      <c r="AF168" s="293">
        <v>0</v>
      </c>
      <c r="AG168" s="293">
        <v>0</v>
      </c>
      <c r="AH168" s="293">
        <v>1</v>
      </c>
      <c r="AI168" s="293">
        <v>0</v>
      </c>
      <c r="AJ168" s="291"/>
      <c r="AK168" s="291"/>
      <c r="AL168" s="291"/>
      <c r="AM168" s="291"/>
      <c r="AN168" s="291"/>
      <c r="AO168" s="291"/>
      <c r="AP168" s="291"/>
      <c r="AQ168" s="291"/>
      <c r="AR168" s="291"/>
      <c r="AS168" s="291"/>
      <c r="AT168" s="291"/>
      <c r="AU168" s="291"/>
      <c r="AV168" s="291"/>
      <c r="AW168" s="291"/>
      <c r="AX168" s="291"/>
      <c r="AY168" s="291"/>
      <c r="AZ168" s="291"/>
      <c r="BA168" s="291"/>
      <c r="BB168" s="291"/>
      <c r="BC168" s="291"/>
      <c r="BD168" s="291"/>
      <c r="BE168" s="291"/>
      <c r="BF168" s="291"/>
      <c r="BG168" s="291"/>
      <c r="BH168" s="291"/>
      <c r="BI168" s="291"/>
      <c r="BJ168" s="291"/>
      <c r="BK168" s="291"/>
      <c r="BL168" s="291"/>
      <c r="BM168" s="291"/>
      <c r="BN168" s="291"/>
      <c r="BO168" s="291"/>
      <c r="BP168" s="291"/>
      <c r="BQ168" s="291"/>
      <c r="BR168" s="291"/>
      <c r="BS168" s="291"/>
      <c r="BT168" s="291"/>
      <c r="BU168" s="291"/>
      <c r="BV168" s="291"/>
      <c r="BW168" s="291"/>
      <c r="BX168" s="291" t="s">
        <v>106</v>
      </c>
      <c r="BY168" s="293">
        <v>100</v>
      </c>
      <c r="BZ168" s="291"/>
      <c r="CA168" s="291"/>
      <c r="CB168" s="291" t="s">
        <v>168</v>
      </c>
      <c r="CC168" s="291">
        <v>89677859</v>
      </c>
      <c r="CD168" s="291" t="s">
        <v>1616</v>
      </c>
      <c r="CE168" s="291"/>
      <c r="CF168" s="291">
        <v>166</v>
      </c>
    </row>
    <row r="169" spans="1:84" ht="14.4" x14ac:dyDescent="0.25">
      <c r="A169" s="291" t="s">
        <v>1617</v>
      </c>
      <c r="B169" s="291" t="s">
        <v>1618</v>
      </c>
      <c r="C169" s="291" t="s">
        <v>1619</v>
      </c>
      <c r="D169" s="291" t="s">
        <v>1421</v>
      </c>
      <c r="E169" s="294">
        <v>862178042193582</v>
      </c>
      <c r="F169" s="291" t="s">
        <v>248</v>
      </c>
      <c r="G169" s="291"/>
      <c r="H169" s="291" t="s">
        <v>1421</v>
      </c>
      <c r="I169" s="291" t="s">
        <v>1590</v>
      </c>
      <c r="J169" s="291" t="s">
        <v>88</v>
      </c>
      <c r="K169" s="291" t="s">
        <v>1591</v>
      </c>
      <c r="L169" s="291" t="s">
        <v>88</v>
      </c>
      <c r="M169" s="291" t="s">
        <v>110</v>
      </c>
      <c r="N169" s="293">
        <v>0</v>
      </c>
      <c r="O169" s="293">
        <v>0</v>
      </c>
      <c r="P169" s="293">
        <v>0</v>
      </c>
      <c r="Q169" s="293">
        <v>0</v>
      </c>
      <c r="R169" s="293">
        <v>0</v>
      </c>
      <c r="S169" s="293">
        <v>0</v>
      </c>
      <c r="T169" s="293">
        <v>0</v>
      </c>
      <c r="U169" s="293">
        <v>0</v>
      </c>
      <c r="V169" s="293">
        <v>0</v>
      </c>
      <c r="W169" s="293">
        <v>0</v>
      </c>
      <c r="X169" s="293">
        <v>0</v>
      </c>
      <c r="Y169" s="293">
        <v>0</v>
      </c>
      <c r="Z169" s="293">
        <v>0</v>
      </c>
      <c r="AA169" s="293">
        <v>0</v>
      </c>
      <c r="AB169" s="293">
        <v>0</v>
      </c>
      <c r="AC169" s="293">
        <v>0</v>
      </c>
      <c r="AD169" s="293">
        <v>0</v>
      </c>
      <c r="AE169" s="293">
        <v>0</v>
      </c>
      <c r="AF169" s="293">
        <v>0</v>
      </c>
      <c r="AG169" s="293">
        <v>0</v>
      </c>
      <c r="AH169" s="293">
        <v>1</v>
      </c>
      <c r="AI169" s="293">
        <v>0</v>
      </c>
      <c r="AJ169" s="291"/>
      <c r="AK169" s="291"/>
      <c r="AL169" s="291"/>
      <c r="AM169" s="291"/>
      <c r="AN169" s="291"/>
      <c r="AO169" s="291"/>
      <c r="AP169" s="291"/>
      <c r="AQ169" s="291"/>
      <c r="AR169" s="291"/>
      <c r="AS169" s="291"/>
      <c r="AT169" s="291"/>
      <c r="AU169" s="291"/>
      <c r="AV169" s="291"/>
      <c r="AW169" s="291"/>
      <c r="AX169" s="291"/>
      <c r="AY169" s="291"/>
      <c r="AZ169" s="291"/>
      <c r="BA169" s="291"/>
      <c r="BB169" s="291"/>
      <c r="BC169" s="291"/>
      <c r="BD169" s="291"/>
      <c r="BE169" s="291"/>
      <c r="BF169" s="291"/>
      <c r="BG169" s="291"/>
      <c r="BH169" s="291"/>
      <c r="BI169" s="291"/>
      <c r="BJ169" s="291"/>
      <c r="BK169" s="291"/>
      <c r="BL169" s="291"/>
      <c r="BM169" s="291"/>
      <c r="BN169" s="291"/>
      <c r="BO169" s="291"/>
      <c r="BP169" s="291"/>
      <c r="BQ169" s="291"/>
      <c r="BR169" s="291"/>
      <c r="BS169" s="291"/>
      <c r="BT169" s="291"/>
      <c r="BU169" s="291"/>
      <c r="BV169" s="291"/>
      <c r="BW169" s="291"/>
      <c r="BX169" s="291" t="s">
        <v>106</v>
      </c>
      <c r="BY169" s="293">
        <v>100</v>
      </c>
      <c r="BZ169" s="291"/>
      <c r="CA169" s="291"/>
      <c r="CB169" s="291" t="s">
        <v>168</v>
      </c>
      <c r="CC169" s="291">
        <v>89678115</v>
      </c>
      <c r="CD169" s="291" t="s">
        <v>1620</v>
      </c>
      <c r="CE169" s="291"/>
      <c r="CF169" s="291">
        <v>167</v>
      </c>
    </row>
    <row r="170" spans="1:84" ht="14.4" x14ac:dyDescent="0.25">
      <c r="A170" s="291" t="s">
        <v>1621</v>
      </c>
      <c r="B170" s="291" t="s">
        <v>1622</v>
      </c>
      <c r="C170" s="291" t="s">
        <v>1623</v>
      </c>
      <c r="D170" s="291" t="s">
        <v>1421</v>
      </c>
      <c r="E170" s="294">
        <v>862178042193582</v>
      </c>
      <c r="F170" s="291" t="s">
        <v>248</v>
      </c>
      <c r="G170" s="291"/>
      <c r="H170" s="291" t="s">
        <v>1421</v>
      </c>
      <c r="I170" s="291" t="s">
        <v>1590</v>
      </c>
      <c r="J170" s="291" t="s">
        <v>88</v>
      </c>
      <c r="K170" s="291" t="s">
        <v>1591</v>
      </c>
      <c r="L170" s="291" t="s">
        <v>88</v>
      </c>
      <c r="M170" s="291" t="s">
        <v>110</v>
      </c>
      <c r="N170" s="293">
        <v>0</v>
      </c>
      <c r="O170" s="293">
        <v>0</v>
      </c>
      <c r="P170" s="293">
        <v>0</v>
      </c>
      <c r="Q170" s="293">
        <v>0</v>
      </c>
      <c r="R170" s="293">
        <v>0</v>
      </c>
      <c r="S170" s="293">
        <v>0</v>
      </c>
      <c r="T170" s="293">
        <v>0</v>
      </c>
      <c r="U170" s="293">
        <v>0</v>
      </c>
      <c r="V170" s="293">
        <v>0</v>
      </c>
      <c r="W170" s="293">
        <v>0</v>
      </c>
      <c r="X170" s="293">
        <v>0</v>
      </c>
      <c r="Y170" s="293">
        <v>0</v>
      </c>
      <c r="Z170" s="293">
        <v>0</v>
      </c>
      <c r="AA170" s="293">
        <v>0</v>
      </c>
      <c r="AB170" s="293">
        <v>0</v>
      </c>
      <c r="AC170" s="293">
        <v>0</v>
      </c>
      <c r="AD170" s="293">
        <v>0</v>
      </c>
      <c r="AE170" s="293">
        <v>0</v>
      </c>
      <c r="AF170" s="293">
        <v>0</v>
      </c>
      <c r="AG170" s="293">
        <v>0</v>
      </c>
      <c r="AH170" s="293">
        <v>1</v>
      </c>
      <c r="AI170" s="293">
        <v>0</v>
      </c>
      <c r="AJ170" s="291"/>
      <c r="AK170" s="291"/>
      <c r="AL170" s="291"/>
      <c r="AM170" s="291"/>
      <c r="AN170" s="291"/>
      <c r="AO170" s="291"/>
      <c r="AP170" s="291"/>
      <c r="AQ170" s="291"/>
      <c r="AR170" s="291"/>
      <c r="AS170" s="291"/>
      <c r="AT170" s="291"/>
      <c r="AU170" s="291"/>
      <c r="AV170" s="291"/>
      <c r="AW170" s="291"/>
      <c r="AX170" s="291"/>
      <c r="AY170" s="291"/>
      <c r="AZ170" s="291"/>
      <c r="BA170" s="291"/>
      <c r="BB170" s="291"/>
      <c r="BC170" s="291"/>
      <c r="BD170" s="291"/>
      <c r="BE170" s="291"/>
      <c r="BF170" s="291"/>
      <c r="BG170" s="291"/>
      <c r="BH170" s="291"/>
      <c r="BI170" s="291"/>
      <c r="BJ170" s="291"/>
      <c r="BK170" s="291"/>
      <c r="BL170" s="291"/>
      <c r="BM170" s="291"/>
      <c r="BN170" s="291"/>
      <c r="BO170" s="291"/>
      <c r="BP170" s="291"/>
      <c r="BQ170" s="291"/>
      <c r="BR170" s="291"/>
      <c r="BS170" s="291"/>
      <c r="BT170" s="291"/>
      <c r="BU170" s="291"/>
      <c r="BV170" s="291"/>
      <c r="BW170" s="291"/>
      <c r="BX170" s="291" t="s">
        <v>106</v>
      </c>
      <c r="BY170" s="293">
        <v>100</v>
      </c>
      <c r="BZ170" s="291"/>
      <c r="CA170" s="291"/>
      <c r="CB170" s="291" t="s">
        <v>168</v>
      </c>
      <c r="CC170" s="291">
        <v>89678200</v>
      </c>
      <c r="CD170" s="291" t="s">
        <v>1624</v>
      </c>
      <c r="CE170" s="291"/>
      <c r="CF170" s="291">
        <v>168</v>
      </c>
    </row>
    <row r="171" spans="1:84" ht="14.4" x14ac:dyDescent="0.25">
      <c r="A171" s="291" t="s">
        <v>1625</v>
      </c>
      <c r="B171" s="291" t="s">
        <v>1626</v>
      </c>
      <c r="C171" s="291" t="s">
        <v>1627</v>
      </c>
      <c r="D171" s="291" t="s">
        <v>1421</v>
      </c>
      <c r="E171" s="294">
        <v>862178042193582</v>
      </c>
      <c r="F171" s="291" t="s">
        <v>248</v>
      </c>
      <c r="G171" s="291"/>
      <c r="H171" s="291" t="s">
        <v>1421</v>
      </c>
      <c r="I171" s="291" t="s">
        <v>1590</v>
      </c>
      <c r="J171" s="291" t="s">
        <v>88</v>
      </c>
      <c r="K171" s="291" t="s">
        <v>1591</v>
      </c>
      <c r="L171" s="291" t="s">
        <v>88</v>
      </c>
      <c r="M171" s="291" t="s">
        <v>110</v>
      </c>
      <c r="N171" s="293">
        <v>0</v>
      </c>
      <c r="O171" s="293">
        <v>0</v>
      </c>
      <c r="P171" s="293">
        <v>0</v>
      </c>
      <c r="Q171" s="293">
        <v>0</v>
      </c>
      <c r="R171" s="293">
        <v>0</v>
      </c>
      <c r="S171" s="293">
        <v>0</v>
      </c>
      <c r="T171" s="293">
        <v>0</v>
      </c>
      <c r="U171" s="293">
        <v>0</v>
      </c>
      <c r="V171" s="293">
        <v>0</v>
      </c>
      <c r="W171" s="293">
        <v>0</v>
      </c>
      <c r="X171" s="293">
        <v>0</v>
      </c>
      <c r="Y171" s="293">
        <v>0</v>
      </c>
      <c r="Z171" s="293">
        <v>0</v>
      </c>
      <c r="AA171" s="293">
        <v>0</v>
      </c>
      <c r="AB171" s="293">
        <v>0</v>
      </c>
      <c r="AC171" s="293">
        <v>0</v>
      </c>
      <c r="AD171" s="293">
        <v>0</v>
      </c>
      <c r="AE171" s="293">
        <v>0</v>
      </c>
      <c r="AF171" s="293">
        <v>0</v>
      </c>
      <c r="AG171" s="293">
        <v>0</v>
      </c>
      <c r="AH171" s="293">
        <v>1</v>
      </c>
      <c r="AI171" s="293">
        <v>0</v>
      </c>
      <c r="AJ171" s="291"/>
      <c r="AK171" s="291"/>
      <c r="AL171" s="291"/>
      <c r="AM171" s="291"/>
      <c r="AN171" s="291"/>
      <c r="AO171" s="291"/>
      <c r="AP171" s="291"/>
      <c r="AQ171" s="291"/>
      <c r="AR171" s="291"/>
      <c r="AS171" s="291"/>
      <c r="AT171" s="291"/>
      <c r="AU171" s="291"/>
      <c r="AV171" s="291"/>
      <c r="AW171" s="291"/>
      <c r="AX171" s="291"/>
      <c r="AY171" s="291"/>
      <c r="AZ171" s="291"/>
      <c r="BA171" s="291"/>
      <c r="BB171" s="291"/>
      <c r="BC171" s="291"/>
      <c r="BD171" s="291"/>
      <c r="BE171" s="291"/>
      <c r="BF171" s="291"/>
      <c r="BG171" s="291"/>
      <c r="BH171" s="291"/>
      <c r="BI171" s="291"/>
      <c r="BJ171" s="291"/>
      <c r="BK171" s="291"/>
      <c r="BL171" s="291"/>
      <c r="BM171" s="291"/>
      <c r="BN171" s="291"/>
      <c r="BO171" s="291"/>
      <c r="BP171" s="291"/>
      <c r="BQ171" s="291"/>
      <c r="BR171" s="291"/>
      <c r="BS171" s="291"/>
      <c r="BT171" s="291"/>
      <c r="BU171" s="291"/>
      <c r="BV171" s="291"/>
      <c r="BW171" s="291"/>
      <c r="BX171" s="291" t="s">
        <v>106</v>
      </c>
      <c r="BY171" s="293">
        <v>100</v>
      </c>
      <c r="BZ171" s="291"/>
      <c r="CA171" s="291"/>
      <c r="CB171" s="291" t="s">
        <v>168</v>
      </c>
      <c r="CC171" s="291">
        <v>89678251</v>
      </c>
      <c r="CD171" s="291" t="s">
        <v>1628</v>
      </c>
      <c r="CE171" s="291"/>
      <c r="CF171" s="291">
        <v>169</v>
      </c>
    </row>
    <row r="172" spans="1:84" ht="14.4" x14ac:dyDescent="0.25">
      <c r="A172" s="291" t="s">
        <v>1629</v>
      </c>
      <c r="B172" s="291" t="s">
        <v>1630</v>
      </c>
      <c r="C172" s="291" t="s">
        <v>1631</v>
      </c>
      <c r="D172" s="291" t="s">
        <v>1421</v>
      </c>
      <c r="E172" s="294">
        <v>862178042193582</v>
      </c>
      <c r="F172" s="291" t="s">
        <v>248</v>
      </c>
      <c r="G172" s="291"/>
      <c r="H172" s="291" t="s">
        <v>1421</v>
      </c>
      <c r="I172" s="291" t="s">
        <v>1590</v>
      </c>
      <c r="J172" s="291" t="s">
        <v>88</v>
      </c>
      <c r="K172" s="291" t="s">
        <v>1591</v>
      </c>
      <c r="L172" s="291" t="s">
        <v>88</v>
      </c>
      <c r="M172" s="291" t="s">
        <v>110</v>
      </c>
      <c r="N172" s="293">
        <v>0</v>
      </c>
      <c r="O172" s="293">
        <v>0</v>
      </c>
      <c r="P172" s="293">
        <v>0</v>
      </c>
      <c r="Q172" s="293">
        <v>0</v>
      </c>
      <c r="R172" s="293">
        <v>0</v>
      </c>
      <c r="S172" s="293">
        <v>0</v>
      </c>
      <c r="T172" s="293">
        <v>0</v>
      </c>
      <c r="U172" s="293">
        <v>0</v>
      </c>
      <c r="V172" s="293">
        <v>0</v>
      </c>
      <c r="W172" s="293">
        <v>0</v>
      </c>
      <c r="X172" s="293">
        <v>0</v>
      </c>
      <c r="Y172" s="293">
        <v>0</v>
      </c>
      <c r="Z172" s="293">
        <v>0</v>
      </c>
      <c r="AA172" s="293">
        <v>0</v>
      </c>
      <c r="AB172" s="293">
        <v>0</v>
      </c>
      <c r="AC172" s="293">
        <v>0</v>
      </c>
      <c r="AD172" s="293">
        <v>0</v>
      </c>
      <c r="AE172" s="293">
        <v>0</v>
      </c>
      <c r="AF172" s="293">
        <v>0</v>
      </c>
      <c r="AG172" s="293">
        <v>0</v>
      </c>
      <c r="AH172" s="293">
        <v>1</v>
      </c>
      <c r="AI172" s="293">
        <v>0</v>
      </c>
      <c r="AJ172" s="291"/>
      <c r="AK172" s="291"/>
      <c r="AL172" s="291"/>
      <c r="AM172" s="291"/>
      <c r="AN172" s="291"/>
      <c r="AO172" s="291"/>
      <c r="AP172" s="291"/>
      <c r="AQ172" s="291"/>
      <c r="AR172" s="291"/>
      <c r="AS172" s="291"/>
      <c r="AT172" s="291"/>
      <c r="AU172" s="291"/>
      <c r="AV172" s="291"/>
      <c r="AW172" s="291"/>
      <c r="AX172" s="291"/>
      <c r="AY172" s="291"/>
      <c r="AZ172" s="291"/>
      <c r="BA172" s="291"/>
      <c r="BB172" s="291"/>
      <c r="BC172" s="291"/>
      <c r="BD172" s="291"/>
      <c r="BE172" s="291"/>
      <c r="BF172" s="291"/>
      <c r="BG172" s="291"/>
      <c r="BH172" s="291"/>
      <c r="BI172" s="291"/>
      <c r="BJ172" s="291"/>
      <c r="BK172" s="291"/>
      <c r="BL172" s="291"/>
      <c r="BM172" s="291"/>
      <c r="BN172" s="291"/>
      <c r="BO172" s="291"/>
      <c r="BP172" s="291"/>
      <c r="BQ172" s="291"/>
      <c r="BR172" s="291"/>
      <c r="BS172" s="291"/>
      <c r="BT172" s="291"/>
      <c r="BU172" s="291"/>
      <c r="BV172" s="291"/>
      <c r="BW172" s="291"/>
      <c r="BX172" s="291" t="s">
        <v>106</v>
      </c>
      <c r="BY172" s="293">
        <v>100</v>
      </c>
      <c r="BZ172" s="291"/>
      <c r="CA172" s="291"/>
      <c r="CB172" s="291" t="s">
        <v>168</v>
      </c>
      <c r="CC172" s="291">
        <v>89678342</v>
      </c>
      <c r="CD172" s="291" t="s">
        <v>1632</v>
      </c>
      <c r="CE172" s="291"/>
      <c r="CF172" s="291">
        <v>170</v>
      </c>
    </row>
    <row r="173" spans="1:84" ht="14.4" x14ac:dyDescent="0.25">
      <c r="A173" s="291" t="s">
        <v>1633</v>
      </c>
      <c r="B173" s="291" t="s">
        <v>1634</v>
      </c>
      <c r="C173" s="291" t="s">
        <v>1635</v>
      </c>
      <c r="D173" s="291" t="s">
        <v>1421</v>
      </c>
      <c r="E173" s="294">
        <v>862178042193582</v>
      </c>
      <c r="F173" s="291" t="s">
        <v>248</v>
      </c>
      <c r="G173" s="291"/>
      <c r="H173" s="291" t="s">
        <v>1421</v>
      </c>
      <c r="I173" s="291" t="s">
        <v>1590</v>
      </c>
      <c r="J173" s="291" t="s">
        <v>88</v>
      </c>
      <c r="K173" s="291" t="s">
        <v>1591</v>
      </c>
      <c r="L173" s="291" t="s">
        <v>88</v>
      </c>
      <c r="M173" s="291" t="s">
        <v>145</v>
      </c>
      <c r="N173" s="293">
        <v>0</v>
      </c>
      <c r="O173" s="293">
        <v>0</v>
      </c>
      <c r="P173" s="293">
        <v>0</v>
      </c>
      <c r="Q173" s="293">
        <v>0</v>
      </c>
      <c r="R173" s="293">
        <v>0</v>
      </c>
      <c r="S173" s="293">
        <v>0</v>
      </c>
      <c r="T173" s="293">
        <v>0</v>
      </c>
      <c r="U173" s="293">
        <v>0</v>
      </c>
      <c r="V173" s="293">
        <v>1</v>
      </c>
      <c r="W173" s="293">
        <v>1</v>
      </c>
      <c r="X173" s="293">
        <v>1</v>
      </c>
      <c r="Y173" s="293">
        <v>1</v>
      </c>
      <c r="Z173" s="293">
        <v>1</v>
      </c>
      <c r="AA173" s="293">
        <v>0</v>
      </c>
      <c r="AB173" s="293">
        <v>0</v>
      </c>
      <c r="AC173" s="293">
        <v>0</v>
      </c>
      <c r="AD173" s="293">
        <v>0</v>
      </c>
      <c r="AE173" s="293">
        <v>0</v>
      </c>
      <c r="AF173" s="293">
        <v>0</v>
      </c>
      <c r="AG173" s="293">
        <v>0</v>
      </c>
      <c r="AH173" s="293">
        <v>0</v>
      </c>
      <c r="AI173" s="293">
        <v>0</v>
      </c>
      <c r="AJ173" s="291"/>
      <c r="AK173" s="291"/>
      <c r="AL173" s="291"/>
      <c r="AM173" s="291"/>
      <c r="AN173" s="291"/>
      <c r="AO173" s="291"/>
      <c r="AP173" s="291"/>
      <c r="AQ173" s="291"/>
      <c r="AR173" s="291"/>
      <c r="AS173" s="291"/>
      <c r="AT173" s="291"/>
      <c r="AU173" s="291"/>
      <c r="AV173" s="291"/>
      <c r="AW173" s="291"/>
      <c r="AX173" s="291"/>
      <c r="AY173" s="291"/>
      <c r="AZ173" s="291" t="s">
        <v>422</v>
      </c>
      <c r="BA173" s="293">
        <v>200</v>
      </c>
      <c r="BB173" s="291" t="s">
        <v>422</v>
      </c>
      <c r="BC173" s="293">
        <v>300</v>
      </c>
      <c r="BD173" s="291" t="s">
        <v>422</v>
      </c>
      <c r="BE173" s="293">
        <v>250</v>
      </c>
      <c r="BF173" s="291"/>
      <c r="BG173" s="291"/>
      <c r="BH173" s="291" t="s">
        <v>422</v>
      </c>
      <c r="BI173" s="293">
        <v>450</v>
      </c>
      <c r="BJ173" s="291" t="s">
        <v>422</v>
      </c>
      <c r="BK173" s="293">
        <v>300</v>
      </c>
      <c r="BL173" s="291"/>
      <c r="BM173" s="291"/>
      <c r="BN173" s="291"/>
      <c r="BO173" s="291"/>
      <c r="BP173" s="291"/>
      <c r="BQ173" s="291"/>
      <c r="BR173" s="291"/>
      <c r="BS173" s="291"/>
      <c r="BT173" s="291"/>
      <c r="BU173" s="291"/>
      <c r="BV173" s="291"/>
      <c r="BW173" s="291"/>
      <c r="BX173" s="291"/>
      <c r="BY173" s="291"/>
      <c r="BZ173" s="291"/>
      <c r="CA173" s="291"/>
      <c r="CB173" s="291" t="s">
        <v>168</v>
      </c>
      <c r="CC173" s="291">
        <v>89678450</v>
      </c>
      <c r="CD173" s="291" t="s">
        <v>1636</v>
      </c>
      <c r="CE173" s="291"/>
      <c r="CF173" s="291">
        <v>171</v>
      </c>
    </row>
    <row r="174" spans="1:84" ht="14.4" x14ac:dyDescent="0.25">
      <c r="A174" s="291" t="s">
        <v>1637</v>
      </c>
      <c r="B174" s="291" t="s">
        <v>1638</v>
      </c>
      <c r="C174" s="291" t="s">
        <v>1639</v>
      </c>
      <c r="D174" s="291" t="s">
        <v>1421</v>
      </c>
      <c r="E174" s="294">
        <v>862178042193582</v>
      </c>
      <c r="F174" s="291" t="s">
        <v>248</v>
      </c>
      <c r="G174" s="291"/>
      <c r="H174" s="291" t="s">
        <v>1421</v>
      </c>
      <c r="I174" s="291" t="s">
        <v>1590</v>
      </c>
      <c r="J174" s="291" t="s">
        <v>88</v>
      </c>
      <c r="K174" s="291" t="s">
        <v>1591</v>
      </c>
      <c r="L174" s="291" t="s">
        <v>88</v>
      </c>
      <c r="M174" s="291" t="s">
        <v>145</v>
      </c>
      <c r="N174" s="293">
        <v>0</v>
      </c>
      <c r="O174" s="293">
        <v>0</v>
      </c>
      <c r="P174" s="293">
        <v>0</v>
      </c>
      <c r="Q174" s="293">
        <v>0</v>
      </c>
      <c r="R174" s="293">
        <v>0</v>
      </c>
      <c r="S174" s="293">
        <v>0</v>
      </c>
      <c r="T174" s="293">
        <v>0</v>
      </c>
      <c r="U174" s="293">
        <v>0</v>
      </c>
      <c r="V174" s="293">
        <v>1</v>
      </c>
      <c r="W174" s="293">
        <v>1</v>
      </c>
      <c r="X174" s="293">
        <v>1</v>
      </c>
      <c r="Y174" s="293">
        <v>1</v>
      </c>
      <c r="Z174" s="293">
        <v>1</v>
      </c>
      <c r="AA174" s="293">
        <v>0</v>
      </c>
      <c r="AB174" s="293">
        <v>0</v>
      </c>
      <c r="AC174" s="293">
        <v>0</v>
      </c>
      <c r="AD174" s="293">
        <v>0</v>
      </c>
      <c r="AE174" s="293">
        <v>0</v>
      </c>
      <c r="AF174" s="293">
        <v>0</v>
      </c>
      <c r="AG174" s="293">
        <v>0</v>
      </c>
      <c r="AH174" s="293">
        <v>0</v>
      </c>
      <c r="AI174" s="293">
        <v>0</v>
      </c>
      <c r="AJ174" s="291"/>
      <c r="AK174" s="291"/>
      <c r="AL174" s="291"/>
      <c r="AM174" s="291"/>
      <c r="AN174" s="291"/>
      <c r="AO174" s="291"/>
      <c r="AP174" s="291"/>
      <c r="AQ174" s="291"/>
      <c r="AR174" s="291"/>
      <c r="AS174" s="291"/>
      <c r="AT174" s="291"/>
      <c r="AU174" s="291"/>
      <c r="AV174" s="291"/>
      <c r="AW174" s="291"/>
      <c r="AX174" s="291"/>
      <c r="AY174" s="291"/>
      <c r="AZ174" s="291" t="s">
        <v>422</v>
      </c>
      <c r="BA174" s="293">
        <v>200</v>
      </c>
      <c r="BB174" s="291" t="s">
        <v>422</v>
      </c>
      <c r="BC174" s="293">
        <v>300</v>
      </c>
      <c r="BD174" s="291" t="s">
        <v>422</v>
      </c>
      <c r="BE174" s="293">
        <v>250</v>
      </c>
      <c r="BF174" s="291"/>
      <c r="BG174" s="291"/>
      <c r="BH174" s="291" t="s">
        <v>422</v>
      </c>
      <c r="BI174" s="293">
        <v>450</v>
      </c>
      <c r="BJ174" s="291" t="s">
        <v>422</v>
      </c>
      <c r="BK174" s="293">
        <v>300</v>
      </c>
      <c r="BL174" s="291"/>
      <c r="BM174" s="291"/>
      <c r="BN174" s="291"/>
      <c r="BO174" s="291"/>
      <c r="BP174" s="291"/>
      <c r="BQ174" s="291"/>
      <c r="BR174" s="291"/>
      <c r="BS174" s="291"/>
      <c r="BT174" s="291"/>
      <c r="BU174" s="291"/>
      <c r="BV174" s="291"/>
      <c r="BW174" s="291"/>
      <c r="BX174" s="291"/>
      <c r="BY174" s="291"/>
      <c r="BZ174" s="291"/>
      <c r="CA174" s="291"/>
      <c r="CB174" s="291" t="s">
        <v>168</v>
      </c>
      <c r="CC174" s="291">
        <v>89678692</v>
      </c>
      <c r="CD174" s="291" t="s">
        <v>1640</v>
      </c>
      <c r="CE174" s="291"/>
      <c r="CF174" s="291">
        <v>172</v>
      </c>
    </row>
    <row r="175" spans="1:84" ht="14.4" x14ac:dyDescent="0.25">
      <c r="A175" s="291" t="s">
        <v>1641</v>
      </c>
      <c r="B175" s="291" t="s">
        <v>1642</v>
      </c>
      <c r="C175" s="291" t="s">
        <v>1643</v>
      </c>
      <c r="D175" s="291" t="s">
        <v>1421</v>
      </c>
      <c r="E175" s="294">
        <v>862178042193582</v>
      </c>
      <c r="F175" s="291" t="s">
        <v>248</v>
      </c>
      <c r="G175" s="291"/>
      <c r="H175" s="291" t="s">
        <v>1421</v>
      </c>
      <c r="I175" s="291" t="s">
        <v>1590</v>
      </c>
      <c r="J175" s="291" t="s">
        <v>88</v>
      </c>
      <c r="K175" s="291" t="s">
        <v>1591</v>
      </c>
      <c r="L175" s="291" t="s">
        <v>88</v>
      </c>
      <c r="M175" s="291" t="s">
        <v>145</v>
      </c>
      <c r="N175" s="293">
        <v>0</v>
      </c>
      <c r="O175" s="293">
        <v>0</v>
      </c>
      <c r="P175" s="293">
        <v>0</v>
      </c>
      <c r="Q175" s="293">
        <v>0</v>
      </c>
      <c r="R175" s="293">
        <v>0</v>
      </c>
      <c r="S175" s="293">
        <v>0</v>
      </c>
      <c r="T175" s="293">
        <v>0</v>
      </c>
      <c r="U175" s="293">
        <v>0</v>
      </c>
      <c r="V175" s="293">
        <v>1</v>
      </c>
      <c r="W175" s="293">
        <v>1</v>
      </c>
      <c r="X175" s="293">
        <v>1</v>
      </c>
      <c r="Y175" s="293">
        <v>1</v>
      </c>
      <c r="Z175" s="293">
        <v>1</v>
      </c>
      <c r="AA175" s="293">
        <v>0</v>
      </c>
      <c r="AB175" s="293">
        <v>0</v>
      </c>
      <c r="AC175" s="293">
        <v>0</v>
      </c>
      <c r="AD175" s="293">
        <v>0</v>
      </c>
      <c r="AE175" s="293">
        <v>0</v>
      </c>
      <c r="AF175" s="293">
        <v>0</v>
      </c>
      <c r="AG175" s="293">
        <v>0</v>
      </c>
      <c r="AH175" s="293">
        <v>0</v>
      </c>
      <c r="AI175" s="293">
        <v>0</v>
      </c>
      <c r="AJ175" s="291"/>
      <c r="AK175" s="291"/>
      <c r="AL175" s="291"/>
      <c r="AM175" s="291"/>
      <c r="AN175" s="291"/>
      <c r="AO175" s="291"/>
      <c r="AP175" s="291"/>
      <c r="AQ175" s="291"/>
      <c r="AR175" s="291"/>
      <c r="AS175" s="291"/>
      <c r="AT175" s="291"/>
      <c r="AU175" s="291"/>
      <c r="AV175" s="291"/>
      <c r="AW175" s="291"/>
      <c r="AX175" s="291"/>
      <c r="AY175" s="291"/>
      <c r="AZ175" s="291" t="s">
        <v>422</v>
      </c>
      <c r="BA175" s="293">
        <v>200</v>
      </c>
      <c r="BB175" s="291" t="s">
        <v>422</v>
      </c>
      <c r="BC175" s="293">
        <v>350</v>
      </c>
      <c r="BD175" s="291" t="s">
        <v>422</v>
      </c>
      <c r="BE175" s="293">
        <v>300</v>
      </c>
      <c r="BF175" s="291"/>
      <c r="BG175" s="291"/>
      <c r="BH175" s="291" t="s">
        <v>422</v>
      </c>
      <c r="BI175" s="293">
        <v>400</v>
      </c>
      <c r="BJ175" s="291" t="s">
        <v>422</v>
      </c>
      <c r="BK175" s="293">
        <v>300</v>
      </c>
      <c r="BL175" s="291"/>
      <c r="BM175" s="291"/>
      <c r="BN175" s="291"/>
      <c r="BO175" s="291"/>
      <c r="BP175" s="291"/>
      <c r="BQ175" s="291"/>
      <c r="BR175" s="291"/>
      <c r="BS175" s="291"/>
      <c r="BT175" s="291"/>
      <c r="BU175" s="291"/>
      <c r="BV175" s="291"/>
      <c r="BW175" s="291"/>
      <c r="BX175" s="291"/>
      <c r="BY175" s="291"/>
      <c r="BZ175" s="291"/>
      <c r="CA175" s="291"/>
      <c r="CB175" s="291" t="s">
        <v>168</v>
      </c>
      <c r="CC175" s="291">
        <v>89678924</v>
      </c>
      <c r="CD175" s="291" t="s">
        <v>1644</v>
      </c>
      <c r="CE175" s="291"/>
      <c r="CF175" s="291">
        <v>173</v>
      </c>
    </row>
    <row r="176" spans="1:84" ht="14.4" x14ac:dyDescent="0.25">
      <c r="A176" s="291" t="s">
        <v>1645</v>
      </c>
      <c r="B176" s="291" t="s">
        <v>1646</v>
      </c>
      <c r="C176" s="291" t="s">
        <v>1647</v>
      </c>
      <c r="D176" s="291" t="s">
        <v>1421</v>
      </c>
      <c r="E176" s="294">
        <v>862178042193582</v>
      </c>
      <c r="F176" s="291" t="s">
        <v>248</v>
      </c>
      <c r="G176" s="291"/>
      <c r="H176" s="291" t="s">
        <v>1421</v>
      </c>
      <c r="I176" s="291" t="s">
        <v>1590</v>
      </c>
      <c r="J176" s="291" t="s">
        <v>88</v>
      </c>
      <c r="K176" s="291" t="s">
        <v>1591</v>
      </c>
      <c r="L176" s="291" t="s">
        <v>88</v>
      </c>
      <c r="M176" s="291" t="s">
        <v>145</v>
      </c>
      <c r="N176" s="293">
        <v>0</v>
      </c>
      <c r="O176" s="293">
        <v>0</v>
      </c>
      <c r="P176" s="293">
        <v>0</v>
      </c>
      <c r="Q176" s="293">
        <v>0</v>
      </c>
      <c r="R176" s="293">
        <v>0</v>
      </c>
      <c r="S176" s="293">
        <v>0</v>
      </c>
      <c r="T176" s="293">
        <v>0</v>
      </c>
      <c r="U176" s="293">
        <v>0</v>
      </c>
      <c r="V176" s="293">
        <v>1</v>
      </c>
      <c r="W176" s="293">
        <v>1</v>
      </c>
      <c r="X176" s="293">
        <v>1</v>
      </c>
      <c r="Y176" s="293">
        <v>1</v>
      </c>
      <c r="Z176" s="293">
        <v>1</v>
      </c>
      <c r="AA176" s="293">
        <v>0</v>
      </c>
      <c r="AB176" s="293">
        <v>0</v>
      </c>
      <c r="AC176" s="293">
        <v>0</v>
      </c>
      <c r="AD176" s="293">
        <v>0</v>
      </c>
      <c r="AE176" s="293">
        <v>0</v>
      </c>
      <c r="AF176" s="293">
        <v>0</v>
      </c>
      <c r="AG176" s="293">
        <v>0</v>
      </c>
      <c r="AH176" s="293">
        <v>0</v>
      </c>
      <c r="AI176" s="293">
        <v>0</v>
      </c>
      <c r="AJ176" s="291"/>
      <c r="AK176" s="291"/>
      <c r="AL176" s="291"/>
      <c r="AM176" s="291"/>
      <c r="AN176" s="291"/>
      <c r="AO176" s="291"/>
      <c r="AP176" s="291"/>
      <c r="AQ176" s="291"/>
      <c r="AR176" s="291"/>
      <c r="AS176" s="291"/>
      <c r="AT176" s="291"/>
      <c r="AU176" s="291"/>
      <c r="AV176" s="291"/>
      <c r="AW176" s="291"/>
      <c r="AX176" s="291"/>
      <c r="AY176" s="291"/>
      <c r="AZ176" s="291" t="s">
        <v>422</v>
      </c>
      <c r="BA176" s="293">
        <v>200</v>
      </c>
      <c r="BB176" s="291" t="s">
        <v>422</v>
      </c>
      <c r="BC176" s="293">
        <v>300</v>
      </c>
      <c r="BD176" s="291" t="s">
        <v>422</v>
      </c>
      <c r="BE176" s="293">
        <v>250</v>
      </c>
      <c r="BF176" s="291"/>
      <c r="BG176" s="291"/>
      <c r="BH176" s="291" t="s">
        <v>422</v>
      </c>
      <c r="BI176" s="293">
        <v>450</v>
      </c>
      <c r="BJ176" s="291" t="s">
        <v>422</v>
      </c>
      <c r="BK176" s="293">
        <v>300</v>
      </c>
      <c r="BL176" s="291"/>
      <c r="BM176" s="291"/>
      <c r="BN176" s="291"/>
      <c r="BO176" s="291"/>
      <c r="BP176" s="291"/>
      <c r="BQ176" s="291"/>
      <c r="BR176" s="291"/>
      <c r="BS176" s="291"/>
      <c r="BT176" s="291"/>
      <c r="BU176" s="291"/>
      <c r="BV176" s="291"/>
      <c r="BW176" s="291"/>
      <c r="BX176" s="291"/>
      <c r="BY176" s="291"/>
      <c r="BZ176" s="291"/>
      <c r="CA176" s="291"/>
      <c r="CB176" s="291" t="s">
        <v>168</v>
      </c>
      <c r="CC176" s="291">
        <v>89679108</v>
      </c>
      <c r="CD176" s="291" t="s">
        <v>1648</v>
      </c>
      <c r="CE176" s="291"/>
      <c r="CF176" s="291">
        <v>174</v>
      </c>
    </row>
    <row r="177" spans="1:84" ht="14.4" x14ac:dyDescent="0.25">
      <c r="A177" s="291" t="s">
        <v>1649</v>
      </c>
      <c r="B177" s="291" t="s">
        <v>1650</v>
      </c>
      <c r="C177" s="291" t="s">
        <v>1651</v>
      </c>
      <c r="D177" s="291" t="s">
        <v>1421</v>
      </c>
      <c r="E177" s="294">
        <v>862178042193582</v>
      </c>
      <c r="F177" s="291" t="s">
        <v>248</v>
      </c>
      <c r="G177" s="291"/>
      <c r="H177" s="291" t="s">
        <v>1421</v>
      </c>
      <c r="I177" s="291" t="s">
        <v>1590</v>
      </c>
      <c r="J177" s="291" t="s">
        <v>88</v>
      </c>
      <c r="K177" s="291" t="s">
        <v>1591</v>
      </c>
      <c r="L177" s="291" t="s">
        <v>88</v>
      </c>
      <c r="M177" s="291" t="s">
        <v>145</v>
      </c>
      <c r="N177" s="293">
        <v>0</v>
      </c>
      <c r="O177" s="293">
        <v>0</v>
      </c>
      <c r="P177" s="293">
        <v>0</v>
      </c>
      <c r="Q177" s="293">
        <v>0</v>
      </c>
      <c r="R177" s="293">
        <v>0</v>
      </c>
      <c r="S177" s="293">
        <v>0</v>
      </c>
      <c r="T177" s="293">
        <v>0</v>
      </c>
      <c r="U177" s="293">
        <v>0</v>
      </c>
      <c r="V177" s="293">
        <v>1</v>
      </c>
      <c r="W177" s="293">
        <v>1</v>
      </c>
      <c r="X177" s="293">
        <v>1</v>
      </c>
      <c r="Y177" s="293">
        <v>1</v>
      </c>
      <c r="Z177" s="293">
        <v>1</v>
      </c>
      <c r="AA177" s="293">
        <v>0</v>
      </c>
      <c r="AB177" s="293">
        <v>0</v>
      </c>
      <c r="AC177" s="293">
        <v>0</v>
      </c>
      <c r="AD177" s="293">
        <v>0</v>
      </c>
      <c r="AE177" s="293">
        <v>0</v>
      </c>
      <c r="AF177" s="293">
        <v>0</v>
      </c>
      <c r="AG177" s="293">
        <v>0</v>
      </c>
      <c r="AH177" s="293">
        <v>0</v>
      </c>
      <c r="AI177" s="293">
        <v>0</v>
      </c>
      <c r="AJ177" s="291"/>
      <c r="AK177" s="291"/>
      <c r="AL177" s="291"/>
      <c r="AM177" s="291"/>
      <c r="AN177" s="291"/>
      <c r="AO177" s="291"/>
      <c r="AP177" s="291"/>
      <c r="AQ177" s="291"/>
      <c r="AR177" s="291"/>
      <c r="AS177" s="291"/>
      <c r="AT177" s="291"/>
      <c r="AU177" s="291"/>
      <c r="AV177" s="291"/>
      <c r="AW177" s="291"/>
      <c r="AX177" s="291"/>
      <c r="AY177" s="291"/>
      <c r="AZ177" s="291" t="s">
        <v>422</v>
      </c>
      <c r="BA177" s="293">
        <v>200</v>
      </c>
      <c r="BB177" s="291" t="s">
        <v>422</v>
      </c>
      <c r="BC177" s="293">
        <v>300</v>
      </c>
      <c r="BD177" s="291" t="s">
        <v>422</v>
      </c>
      <c r="BE177" s="293">
        <v>250</v>
      </c>
      <c r="BF177" s="291"/>
      <c r="BG177" s="291"/>
      <c r="BH177" s="291" t="s">
        <v>422</v>
      </c>
      <c r="BI177" s="293">
        <v>450</v>
      </c>
      <c r="BJ177" s="291" t="s">
        <v>422</v>
      </c>
      <c r="BK177" s="293">
        <v>300</v>
      </c>
      <c r="BL177" s="291"/>
      <c r="BM177" s="291"/>
      <c r="BN177" s="291"/>
      <c r="BO177" s="291"/>
      <c r="BP177" s="291"/>
      <c r="BQ177" s="291"/>
      <c r="BR177" s="291"/>
      <c r="BS177" s="291"/>
      <c r="BT177" s="291"/>
      <c r="BU177" s="291"/>
      <c r="BV177" s="291"/>
      <c r="BW177" s="291"/>
      <c r="BX177" s="291"/>
      <c r="BY177" s="291"/>
      <c r="BZ177" s="291"/>
      <c r="CA177" s="291"/>
      <c r="CB177" s="291" t="s">
        <v>168</v>
      </c>
      <c r="CC177" s="291">
        <v>89679299</v>
      </c>
      <c r="CD177" s="291" t="s">
        <v>1652</v>
      </c>
      <c r="CE177" s="291"/>
      <c r="CF177" s="291">
        <v>175</v>
      </c>
    </row>
    <row r="178" spans="1:84" ht="14.4" x14ac:dyDescent="0.25">
      <c r="A178" s="291" t="s">
        <v>1653</v>
      </c>
      <c r="B178" s="291" t="s">
        <v>1654</v>
      </c>
      <c r="C178" s="291" t="s">
        <v>1655</v>
      </c>
      <c r="D178" s="291" t="s">
        <v>1421</v>
      </c>
      <c r="E178" s="294">
        <v>862178042193582</v>
      </c>
      <c r="F178" s="291" t="s">
        <v>248</v>
      </c>
      <c r="G178" s="291"/>
      <c r="H178" s="291" t="s">
        <v>1421</v>
      </c>
      <c r="I178" s="291" t="s">
        <v>1590</v>
      </c>
      <c r="J178" s="291" t="s">
        <v>88</v>
      </c>
      <c r="K178" s="291" t="s">
        <v>1591</v>
      </c>
      <c r="L178" s="291" t="s">
        <v>88</v>
      </c>
      <c r="M178" s="291" t="s">
        <v>1656</v>
      </c>
      <c r="N178" s="293">
        <v>1</v>
      </c>
      <c r="O178" s="293">
        <v>0</v>
      </c>
      <c r="P178" s="293">
        <v>0</v>
      </c>
      <c r="Q178" s="293">
        <v>1</v>
      </c>
      <c r="R178" s="293">
        <v>1</v>
      </c>
      <c r="S178" s="293">
        <v>1</v>
      </c>
      <c r="T178" s="293">
        <v>1</v>
      </c>
      <c r="U178" s="293">
        <v>1</v>
      </c>
      <c r="V178" s="293">
        <v>0</v>
      </c>
      <c r="W178" s="293">
        <v>0</v>
      </c>
      <c r="X178" s="293">
        <v>0</v>
      </c>
      <c r="Y178" s="293">
        <v>0</v>
      </c>
      <c r="Z178" s="293">
        <v>0</v>
      </c>
      <c r="AA178" s="293">
        <v>0</v>
      </c>
      <c r="AB178" s="293">
        <v>0</v>
      </c>
      <c r="AC178" s="293">
        <v>0</v>
      </c>
      <c r="AD178" s="293">
        <v>0</v>
      </c>
      <c r="AE178" s="293">
        <v>0</v>
      </c>
      <c r="AF178" s="293">
        <v>1</v>
      </c>
      <c r="AG178" s="293">
        <v>1</v>
      </c>
      <c r="AH178" s="293">
        <v>0</v>
      </c>
      <c r="AI178" s="293">
        <v>0</v>
      </c>
      <c r="AJ178" s="291" t="s">
        <v>106</v>
      </c>
      <c r="AK178" s="293">
        <v>1500</v>
      </c>
      <c r="AL178" s="291"/>
      <c r="AM178" s="291"/>
      <c r="AN178" s="291"/>
      <c r="AO178" s="291"/>
      <c r="AP178" s="291" t="s">
        <v>106</v>
      </c>
      <c r="AQ178" s="293">
        <v>6000</v>
      </c>
      <c r="AR178" s="291" t="s">
        <v>106</v>
      </c>
      <c r="AS178" s="293">
        <v>3000</v>
      </c>
      <c r="AT178" s="291" t="s">
        <v>106</v>
      </c>
      <c r="AU178" s="293">
        <v>15000</v>
      </c>
      <c r="AV178" s="291" t="s">
        <v>106</v>
      </c>
      <c r="AW178" s="293">
        <v>6000</v>
      </c>
      <c r="AX178" s="291" t="s">
        <v>106</v>
      </c>
      <c r="AY178" s="293">
        <v>6500</v>
      </c>
      <c r="AZ178" s="291"/>
      <c r="BA178" s="291"/>
      <c r="BB178" s="291"/>
      <c r="BC178" s="291"/>
      <c r="BD178" s="291"/>
      <c r="BE178" s="291"/>
      <c r="BF178" s="291"/>
      <c r="BG178" s="291"/>
      <c r="BH178" s="291"/>
      <c r="BI178" s="291"/>
      <c r="BJ178" s="291"/>
      <c r="BK178" s="291"/>
      <c r="BL178" s="291"/>
      <c r="BM178" s="291"/>
      <c r="BN178" s="291"/>
      <c r="BO178" s="291"/>
      <c r="BP178" s="291"/>
      <c r="BQ178" s="291"/>
      <c r="BR178" s="291"/>
      <c r="BS178" s="291"/>
      <c r="BT178" s="291" t="s">
        <v>106</v>
      </c>
      <c r="BU178" s="293">
        <v>2500</v>
      </c>
      <c r="BV178" s="291" t="s">
        <v>106</v>
      </c>
      <c r="BW178" s="293">
        <v>3000</v>
      </c>
      <c r="BX178" s="291"/>
      <c r="BY178" s="291"/>
      <c r="BZ178" s="291"/>
      <c r="CA178" s="291"/>
      <c r="CB178" s="291" t="s">
        <v>1611</v>
      </c>
      <c r="CC178" s="291">
        <v>89680406</v>
      </c>
      <c r="CD178" s="291" t="s">
        <v>1657</v>
      </c>
      <c r="CE178" s="291"/>
      <c r="CF178" s="291">
        <v>176</v>
      </c>
    </row>
    <row r="179" spans="1:84" ht="14.4" x14ac:dyDescent="0.25">
      <c r="A179" s="291" t="s">
        <v>1658</v>
      </c>
      <c r="B179" s="291" t="s">
        <v>1659</v>
      </c>
      <c r="C179" s="291" t="s">
        <v>1660</v>
      </c>
      <c r="D179" s="291" t="s">
        <v>1421</v>
      </c>
      <c r="E179" s="294">
        <v>862178042193582</v>
      </c>
      <c r="F179" s="291" t="s">
        <v>248</v>
      </c>
      <c r="G179" s="291"/>
      <c r="H179" s="291" t="s">
        <v>1421</v>
      </c>
      <c r="I179" s="291" t="s">
        <v>1590</v>
      </c>
      <c r="J179" s="291" t="s">
        <v>88</v>
      </c>
      <c r="K179" s="291" t="s">
        <v>1591</v>
      </c>
      <c r="L179" s="291" t="s">
        <v>88</v>
      </c>
      <c r="M179" s="291" t="s">
        <v>1661</v>
      </c>
      <c r="N179" s="293">
        <v>1</v>
      </c>
      <c r="O179" s="293">
        <v>0</v>
      </c>
      <c r="P179" s="293">
        <v>0</v>
      </c>
      <c r="Q179" s="293">
        <v>1</v>
      </c>
      <c r="R179" s="293">
        <v>0</v>
      </c>
      <c r="S179" s="293">
        <v>0</v>
      </c>
      <c r="T179" s="293">
        <v>0</v>
      </c>
      <c r="U179" s="293">
        <v>1</v>
      </c>
      <c r="V179" s="293">
        <v>0</v>
      </c>
      <c r="W179" s="293">
        <v>0</v>
      </c>
      <c r="X179" s="293">
        <v>0</v>
      </c>
      <c r="Y179" s="293">
        <v>0</v>
      </c>
      <c r="Z179" s="293">
        <v>0</v>
      </c>
      <c r="AA179" s="293">
        <v>0</v>
      </c>
      <c r="AB179" s="293">
        <v>0</v>
      </c>
      <c r="AC179" s="293">
        <v>0</v>
      </c>
      <c r="AD179" s="293">
        <v>0</v>
      </c>
      <c r="AE179" s="293">
        <v>0</v>
      </c>
      <c r="AF179" s="293">
        <v>0</v>
      </c>
      <c r="AG179" s="293">
        <v>1</v>
      </c>
      <c r="AH179" s="293">
        <v>0</v>
      </c>
      <c r="AI179" s="293">
        <v>0</v>
      </c>
      <c r="AJ179" s="291" t="s">
        <v>106</v>
      </c>
      <c r="AK179" s="293">
        <v>2000</v>
      </c>
      <c r="AL179" s="291"/>
      <c r="AM179" s="291"/>
      <c r="AN179" s="291"/>
      <c r="AO179" s="291"/>
      <c r="AP179" s="291" t="s">
        <v>106</v>
      </c>
      <c r="AQ179" s="293">
        <v>5000</v>
      </c>
      <c r="AR179" s="291"/>
      <c r="AS179" s="291"/>
      <c r="AT179" s="291"/>
      <c r="AU179" s="291"/>
      <c r="AV179" s="291"/>
      <c r="AW179" s="291"/>
      <c r="AX179" s="291" t="s">
        <v>106</v>
      </c>
      <c r="AY179" s="293">
        <v>6500</v>
      </c>
      <c r="AZ179" s="291"/>
      <c r="BA179" s="291"/>
      <c r="BB179" s="291"/>
      <c r="BC179" s="291"/>
      <c r="BD179" s="291"/>
      <c r="BE179" s="291"/>
      <c r="BF179" s="291"/>
      <c r="BG179" s="291"/>
      <c r="BH179" s="291"/>
      <c r="BI179" s="291"/>
      <c r="BJ179" s="291"/>
      <c r="BK179" s="291"/>
      <c r="BL179" s="291"/>
      <c r="BM179" s="291"/>
      <c r="BN179" s="291"/>
      <c r="BO179" s="291"/>
      <c r="BP179" s="291"/>
      <c r="BQ179" s="291"/>
      <c r="BR179" s="291"/>
      <c r="BS179" s="291"/>
      <c r="BT179" s="291"/>
      <c r="BU179" s="291"/>
      <c r="BV179" s="291" t="s">
        <v>106</v>
      </c>
      <c r="BW179" s="293">
        <v>3000</v>
      </c>
      <c r="BX179" s="291"/>
      <c r="BY179" s="291"/>
      <c r="BZ179" s="291"/>
      <c r="CA179" s="291"/>
      <c r="CB179" s="291" t="s">
        <v>1662</v>
      </c>
      <c r="CC179" s="291">
        <v>89680515</v>
      </c>
      <c r="CD179" s="291" t="s">
        <v>1663</v>
      </c>
      <c r="CE179" s="291"/>
      <c r="CF179" s="291">
        <v>177</v>
      </c>
    </row>
    <row r="180" spans="1:84" ht="14.4" x14ac:dyDescent="0.25">
      <c r="A180" s="291" t="s">
        <v>1664</v>
      </c>
      <c r="B180" s="291" t="s">
        <v>1665</v>
      </c>
      <c r="C180" s="291" t="s">
        <v>1666</v>
      </c>
      <c r="D180" s="291" t="s">
        <v>1421</v>
      </c>
      <c r="E180" s="294">
        <v>862178042193566</v>
      </c>
      <c r="F180" s="291" t="s">
        <v>248</v>
      </c>
      <c r="G180" s="291"/>
      <c r="H180" s="291" t="s">
        <v>1421</v>
      </c>
      <c r="I180" s="291" t="s">
        <v>1590</v>
      </c>
      <c r="J180" s="291" t="s">
        <v>88</v>
      </c>
      <c r="K180" s="291" t="s">
        <v>1591</v>
      </c>
      <c r="L180" s="291" t="s">
        <v>88</v>
      </c>
      <c r="M180" s="291" t="s">
        <v>1667</v>
      </c>
      <c r="N180" s="293">
        <v>0</v>
      </c>
      <c r="O180" s="293">
        <v>0</v>
      </c>
      <c r="P180" s="293">
        <v>0</v>
      </c>
      <c r="Q180" s="293">
        <v>0</v>
      </c>
      <c r="R180" s="293">
        <v>0</v>
      </c>
      <c r="S180" s="293">
        <v>0</v>
      </c>
      <c r="T180" s="293">
        <v>0</v>
      </c>
      <c r="U180" s="293">
        <v>0</v>
      </c>
      <c r="V180" s="293">
        <v>0</v>
      </c>
      <c r="W180" s="293">
        <v>0</v>
      </c>
      <c r="X180" s="293">
        <v>0</v>
      </c>
      <c r="Y180" s="293">
        <v>0</v>
      </c>
      <c r="Z180" s="293">
        <v>0</v>
      </c>
      <c r="AA180" s="293">
        <v>1</v>
      </c>
      <c r="AB180" s="293">
        <v>1</v>
      </c>
      <c r="AC180" s="293">
        <v>0</v>
      </c>
      <c r="AD180" s="293">
        <v>0</v>
      </c>
      <c r="AE180" s="293">
        <v>1</v>
      </c>
      <c r="AF180" s="293">
        <v>0</v>
      </c>
      <c r="AG180" s="293">
        <v>0</v>
      </c>
      <c r="AH180" s="293">
        <v>0</v>
      </c>
      <c r="AI180" s="293">
        <v>0</v>
      </c>
      <c r="AJ180" s="291"/>
      <c r="AK180" s="291"/>
      <c r="AL180" s="291"/>
      <c r="AM180" s="291"/>
      <c r="AN180" s="291"/>
      <c r="AO180" s="291"/>
      <c r="AP180" s="291"/>
      <c r="AQ180" s="291"/>
      <c r="AR180" s="291"/>
      <c r="AS180" s="291"/>
      <c r="AT180" s="291"/>
      <c r="AU180" s="291"/>
      <c r="AV180" s="291"/>
      <c r="AW180" s="291"/>
      <c r="AX180" s="291"/>
      <c r="AY180" s="291"/>
      <c r="AZ180" s="291"/>
      <c r="BA180" s="291"/>
      <c r="BB180" s="291"/>
      <c r="BC180" s="291"/>
      <c r="BD180" s="291"/>
      <c r="BE180" s="291"/>
      <c r="BF180" s="291"/>
      <c r="BG180" s="291"/>
      <c r="BH180" s="291"/>
      <c r="BI180" s="291"/>
      <c r="BJ180" s="291"/>
      <c r="BK180" s="291"/>
      <c r="BL180" s="291"/>
      <c r="BM180" s="291"/>
      <c r="BN180" s="291" t="s">
        <v>422</v>
      </c>
      <c r="BO180" s="293">
        <v>100</v>
      </c>
      <c r="BP180" s="291" t="s">
        <v>422</v>
      </c>
      <c r="BQ180" s="293">
        <v>100</v>
      </c>
      <c r="BR180" s="291" t="s">
        <v>106</v>
      </c>
      <c r="BS180" s="293">
        <v>200</v>
      </c>
      <c r="BT180" s="291"/>
      <c r="BU180" s="291"/>
      <c r="BV180" s="291"/>
      <c r="BW180" s="291"/>
      <c r="BX180" s="291"/>
      <c r="BY180" s="291"/>
      <c r="BZ180" s="291"/>
      <c r="CA180" s="291"/>
      <c r="CB180" s="291" t="s">
        <v>1668</v>
      </c>
      <c r="CC180" s="291">
        <v>89680978</v>
      </c>
      <c r="CD180" s="291" t="s">
        <v>1669</v>
      </c>
      <c r="CE180" s="291"/>
      <c r="CF180" s="291">
        <v>178</v>
      </c>
    </row>
    <row r="181" spans="1:84" ht="14.4" x14ac:dyDescent="0.25">
      <c r="A181" s="291" t="s">
        <v>1670</v>
      </c>
      <c r="B181" s="291" t="s">
        <v>1671</v>
      </c>
      <c r="C181" s="291" t="s">
        <v>1672</v>
      </c>
      <c r="D181" s="291" t="s">
        <v>1421</v>
      </c>
      <c r="E181" s="294">
        <v>862178042193566</v>
      </c>
      <c r="F181" s="291" t="s">
        <v>248</v>
      </c>
      <c r="G181" s="291"/>
      <c r="H181" s="291" t="s">
        <v>1421</v>
      </c>
      <c r="I181" s="291" t="s">
        <v>1590</v>
      </c>
      <c r="J181" s="291" t="s">
        <v>88</v>
      </c>
      <c r="K181" s="291" t="s">
        <v>1591</v>
      </c>
      <c r="L181" s="291" t="s">
        <v>88</v>
      </c>
      <c r="M181" s="291" t="s">
        <v>1667</v>
      </c>
      <c r="N181" s="293">
        <v>0</v>
      </c>
      <c r="O181" s="293">
        <v>0</v>
      </c>
      <c r="P181" s="293">
        <v>0</v>
      </c>
      <c r="Q181" s="293">
        <v>0</v>
      </c>
      <c r="R181" s="293">
        <v>0</v>
      </c>
      <c r="S181" s="293">
        <v>0</v>
      </c>
      <c r="T181" s="293">
        <v>0</v>
      </c>
      <c r="U181" s="293">
        <v>0</v>
      </c>
      <c r="V181" s="293">
        <v>0</v>
      </c>
      <c r="W181" s="293">
        <v>0</v>
      </c>
      <c r="X181" s="293">
        <v>0</v>
      </c>
      <c r="Y181" s="293">
        <v>0</v>
      </c>
      <c r="Z181" s="293">
        <v>0</v>
      </c>
      <c r="AA181" s="293">
        <v>1</v>
      </c>
      <c r="AB181" s="293">
        <v>1</v>
      </c>
      <c r="AC181" s="293">
        <v>0</v>
      </c>
      <c r="AD181" s="293">
        <v>0</v>
      </c>
      <c r="AE181" s="293">
        <v>1</v>
      </c>
      <c r="AF181" s="293">
        <v>0</v>
      </c>
      <c r="AG181" s="293">
        <v>0</v>
      </c>
      <c r="AH181" s="293">
        <v>0</v>
      </c>
      <c r="AI181" s="293">
        <v>0</v>
      </c>
      <c r="AJ181" s="291"/>
      <c r="AK181" s="291"/>
      <c r="AL181" s="291"/>
      <c r="AM181" s="291"/>
      <c r="AN181" s="291"/>
      <c r="AO181" s="291"/>
      <c r="AP181" s="291"/>
      <c r="AQ181" s="291"/>
      <c r="AR181" s="291"/>
      <c r="AS181" s="291"/>
      <c r="AT181" s="291"/>
      <c r="AU181" s="291"/>
      <c r="AV181" s="291"/>
      <c r="AW181" s="291"/>
      <c r="AX181" s="291"/>
      <c r="AY181" s="291"/>
      <c r="AZ181" s="291"/>
      <c r="BA181" s="291"/>
      <c r="BB181" s="291"/>
      <c r="BC181" s="291"/>
      <c r="BD181" s="291"/>
      <c r="BE181" s="291"/>
      <c r="BF181" s="291"/>
      <c r="BG181" s="291"/>
      <c r="BH181" s="291"/>
      <c r="BI181" s="291"/>
      <c r="BJ181" s="291"/>
      <c r="BK181" s="291"/>
      <c r="BL181" s="291"/>
      <c r="BM181" s="291"/>
      <c r="BN181" s="291" t="s">
        <v>422</v>
      </c>
      <c r="BO181" s="293">
        <v>100</v>
      </c>
      <c r="BP181" s="291" t="s">
        <v>422</v>
      </c>
      <c r="BQ181" s="293">
        <v>100</v>
      </c>
      <c r="BR181" s="291" t="s">
        <v>106</v>
      </c>
      <c r="BS181" s="293">
        <v>200</v>
      </c>
      <c r="BT181" s="291"/>
      <c r="BU181" s="291"/>
      <c r="BV181" s="291"/>
      <c r="BW181" s="291"/>
      <c r="BX181" s="291"/>
      <c r="BY181" s="291"/>
      <c r="BZ181" s="291"/>
      <c r="CA181" s="291"/>
      <c r="CB181" s="291" t="s">
        <v>1673</v>
      </c>
      <c r="CC181" s="291">
        <v>89681372</v>
      </c>
      <c r="CD181" s="291" t="s">
        <v>1674</v>
      </c>
      <c r="CE181" s="291"/>
      <c r="CF181" s="291">
        <v>179</v>
      </c>
    </row>
    <row r="182" spans="1:84" ht="14.4" x14ac:dyDescent="0.25">
      <c r="A182" s="291" t="s">
        <v>1675</v>
      </c>
      <c r="B182" s="291" t="s">
        <v>1676</v>
      </c>
      <c r="C182" s="291" t="s">
        <v>1677</v>
      </c>
      <c r="D182" s="291" t="s">
        <v>1421</v>
      </c>
      <c r="E182" s="294">
        <v>862178042193566</v>
      </c>
      <c r="F182" s="291" t="s">
        <v>248</v>
      </c>
      <c r="G182" s="291"/>
      <c r="H182" s="291" t="s">
        <v>1421</v>
      </c>
      <c r="I182" s="291" t="s">
        <v>1590</v>
      </c>
      <c r="J182" s="291" t="s">
        <v>88</v>
      </c>
      <c r="K182" s="291" t="s">
        <v>1591</v>
      </c>
      <c r="L182" s="291" t="s">
        <v>88</v>
      </c>
      <c r="M182" s="291" t="s">
        <v>1678</v>
      </c>
      <c r="N182" s="293">
        <v>0</v>
      </c>
      <c r="O182" s="293">
        <v>0</v>
      </c>
      <c r="P182" s="293">
        <v>0</v>
      </c>
      <c r="Q182" s="293">
        <v>0</v>
      </c>
      <c r="R182" s="293">
        <v>0</v>
      </c>
      <c r="S182" s="293">
        <v>0</v>
      </c>
      <c r="T182" s="293">
        <v>0</v>
      </c>
      <c r="U182" s="293">
        <v>0</v>
      </c>
      <c r="V182" s="293">
        <v>0</v>
      </c>
      <c r="W182" s="293">
        <v>0</v>
      </c>
      <c r="X182" s="293">
        <v>0</v>
      </c>
      <c r="Y182" s="293">
        <v>0</v>
      </c>
      <c r="Z182" s="293">
        <v>0</v>
      </c>
      <c r="AA182" s="293">
        <v>1</v>
      </c>
      <c r="AB182" s="293">
        <v>1</v>
      </c>
      <c r="AC182" s="293">
        <v>0</v>
      </c>
      <c r="AD182" s="293">
        <v>1</v>
      </c>
      <c r="AE182" s="293">
        <v>1</v>
      </c>
      <c r="AF182" s="293">
        <v>0</v>
      </c>
      <c r="AG182" s="293">
        <v>0</v>
      </c>
      <c r="AH182" s="293">
        <v>0</v>
      </c>
      <c r="AI182" s="293">
        <v>0</v>
      </c>
      <c r="AJ182" s="291"/>
      <c r="AK182" s="291"/>
      <c r="AL182" s="291"/>
      <c r="AM182" s="291"/>
      <c r="AN182" s="291"/>
      <c r="AO182" s="291"/>
      <c r="AP182" s="291"/>
      <c r="AQ182" s="291"/>
      <c r="AR182" s="291"/>
      <c r="AS182" s="291"/>
      <c r="AT182" s="291"/>
      <c r="AU182" s="291"/>
      <c r="AV182" s="291"/>
      <c r="AW182" s="291"/>
      <c r="AX182" s="291"/>
      <c r="AY182" s="291"/>
      <c r="AZ182" s="291"/>
      <c r="BA182" s="291"/>
      <c r="BB182" s="291"/>
      <c r="BC182" s="291"/>
      <c r="BD182" s="291"/>
      <c r="BE182" s="291"/>
      <c r="BF182" s="291"/>
      <c r="BG182" s="291"/>
      <c r="BH182" s="291"/>
      <c r="BI182" s="291"/>
      <c r="BJ182" s="291"/>
      <c r="BK182" s="291"/>
      <c r="BL182" s="291" t="s">
        <v>106</v>
      </c>
      <c r="BM182" s="293">
        <v>1500</v>
      </c>
      <c r="BN182" s="291" t="s">
        <v>422</v>
      </c>
      <c r="BO182" s="293">
        <v>100</v>
      </c>
      <c r="BP182" s="291" t="s">
        <v>422</v>
      </c>
      <c r="BQ182" s="293">
        <v>100</v>
      </c>
      <c r="BR182" s="291" t="s">
        <v>106</v>
      </c>
      <c r="BS182" s="293">
        <v>200</v>
      </c>
      <c r="BT182" s="291"/>
      <c r="BU182" s="291"/>
      <c r="BV182" s="291"/>
      <c r="BW182" s="291"/>
      <c r="BX182" s="291"/>
      <c r="BY182" s="291"/>
      <c r="BZ182" s="291"/>
      <c r="CA182" s="291"/>
      <c r="CB182" s="291" t="s">
        <v>1679</v>
      </c>
      <c r="CC182" s="291">
        <v>89681427</v>
      </c>
      <c r="CD182" s="291" t="s">
        <v>1680</v>
      </c>
      <c r="CE182" s="291"/>
      <c r="CF182" s="291">
        <v>180</v>
      </c>
    </row>
    <row r="183" spans="1:84" ht="14.4" x14ac:dyDescent="0.25">
      <c r="A183" s="291" t="s">
        <v>1681</v>
      </c>
      <c r="B183" s="291" t="s">
        <v>1682</v>
      </c>
      <c r="C183" s="291" t="s">
        <v>1683</v>
      </c>
      <c r="D183" s="291" t="s">
        <v>1421</v>
      </c>
      <c r="E183" s="294">
        <v>862178042193566</v>
      </c>
      <c r="F183" s="291" t="s">
        <v>248</v>
      </c>
      <c r="G183" s="291"/>
      <c r="H183" s="291" t="s">
        <v>1421</v>
      </c>
      <c r="I183" s="291" t="s">
        <v>1590</v>
      </c>
      <c r="J183" s="291" t="s">
        <v>88</v>
      </c>
      <c r="K183" s="291" t="s">
        <v>1591</v>
      </c>
      <c r="L183" s="291" t="s">
        <v>88</v>
      </c>
      <c r="M183" s="291" t="s">
        <v>1678</v>
      </c>
      <c r="N183" s="293">
        <v>0</v>
      </c>
      <c r="O183" s="293">
        <v>0</v>
      </c>
      <c r="P183" s="293">
        <v>0</v>
      </c>
      <c r="Q183" s="293">
        <v>0</v>
      </c>
      <c r="R183" s="293">
        <v>0</v>
      </c>
      <c r="S183" s="293">
        <v>0</v>
      </c>
      <c r="T183" s="293">
        <v>0</v>
      </c>
      <c r="U183" s="293">
        <v>0</v>
      </c>
      <c r="V183" s="293">
        <v>0</v>
      </c>
      <c r="W183" s="293">
        <v>0</v>
      </c>
      <c r="X183" s="293">
        <v>0</v>
      </c>
      <c r="Y183" s="293">
        <v>0</v>
      </c>
      <c r="Z183" s="293">
        <v>0</v>
      </c>
      <c r="AA183" s="293">
        <v>1</v>
      </c>
      <c r="AB183" s="293">
        <v>1</v>
      </c>
      <c r="AC183" s="293">
        <v>0</v>
      </c>
      <c r="AD183" s="293">
        <v>1</v>
      </c>
      <c r="AE183" s="293">
        <v>1</v>
      </c>
      <c r="AF183" s="293">
        <v>0</v>
      </c>
      <c r="AG183" s="293">
        <v>0</v>
      </c>
      <c r="AH183" s="293">
        <v>0</v>
      </c>
      <c r="AI183" s="293">
        <v>0</v>
      </c>
      <c r="AJ183" s="291"/>
      <c r="AK183" s="291"/>
      <c r="AL183" s="291"/>
      <c r="AM183" s="291"/>
      <c r="AN183" s="291"/>
      <c r="AO183" s="291"/>
      <c r="AP183" s="291"/>
      <c r="AQ183" s="291"/>
      <c r="AR183" s="291"/>
      <c r="AS183" s="291"/>
      <c r="AT183" s="291"/>
      <c r="AU183" s="291"/>
      <c r="AV183" s="291"/>
      <c r="AW183" s="291"/>
      <c r="AX183" s="291"/>
      <c r="AY183" s="291"/>
      <c r="AZ183" s="291"/>
      <c r="BA183" s="291"/>
      <c r="BB183" s="291"/>
      <c r="BC183" s="291"/>
      <c r="BD183" s="291"/>
      <c r="BE183" s="291"/>
      <c r="BF183" s="291"/>
      <c r="BG183" s="291"/>
      <c r="BH183" s="291"/>
      <c r="BI183" s="291"/>
      <c r="BJ183" s="291"/>
      <c r="BK183" s="291"/>
      <c r="BL183" s="291" t="s">
        <v>106</v>
      </c>
      <c r="BM183" s="293">
        <v>1500</v>
      </c>
      <c r="BN183" s="291" t="s">
        <v>422</v>
      </c>
      <c r="BO183" s="293">
        <v>100</v>
      </c>
      <c r="BP183" s="291" t="s">
        <v>422</v>
      </c>
      <c r="BQ183" s="293">
        <v>100</v>
      </c>
      <c r="BR183" s="291" t="s">
        <v>106</v>
      </c>
      <c r="BS183" s="293">
        <v>200</v>
      </c>
      <c r="BT183" s="291"/>
      <c r="BU183" s="291"/>
      <c r="BV183" s="291"/>
      <c r="BW183" s="291"/>
      <c r="BX183" s="291"/>
      <c r="BY183" s="291"/>
      <c r="BZ183" s="291"/>
      <c r="CA183" s="291"/>
      <c r="CB183" s="291" t="s">
        <v>1684</v>
      </c>
      <c r="CC183" s="291">
        <v>89681501</v>
      </c>
      <c r="CD183" s="291" t="s">
        <v>1685</v>
      </c>
      <c r="CE183" s="291"/>
      <c r="CF183" s="291">
        <v>181</v>
      </c>
    </row>
    <row r="184" spans="1:84" ht="14.4" x14ac:dyDescent="0.25">
      <c r="A184" s="291" t="s">
        <v>1686</v>
      </c>
      <c r="B184" s="291" t="s">
        <v>1687</v>
      </c>
      <c r="C184" s="291" t="s">
        <v>1688</v>
      </c>
      <c r="D184" s="291" t="s">
        <v>1421</v>
      </c>
      <c r="E184" s="294">
        <v>862178042193566</v>
      </c>
      <c r="F184" s="291" t="s">
        <v>248</v>
      </c>
      <c r="G184" s="291"/>
      <c r="H184" s="291" t="s">
        <v>1421</v>
      </c>
      <c r="I184" s="291" t="s">
        <v>1590</v>
      </c>
      <c r="J184" s="291" t="s">
        <v>88</v>
      </c>
      <c r="K184" s="291" t="s">
        <v>1591</v>
      </c>
      <c r="L184" s="291" t="s">
        <v>88</v>
      </c>
      <c r="M184" s="291" t="s">
        <v>1689</v>
      </c>
      <c r="N184" s="293">
        <v>0</v>
      </c>
      <c r="O184" s="293">
        <v>0</v>
      </c>
      <c r="P184" s="293">
        <v>0</v>
      </c>
      <c r="Q184" s="293">
        <v>0</v>
      </c>
      <c r="R184" s="293">
        <v>0</v>
      </c>
      <c r="S184" s="293">
        <v>0</v>
      </c>
      <c r="T184" s="293">
        <v>0</v>
      </c>
      <c r="U184" s="293">
        <v>0</v>
      </c>
      <c r="V184" s="293">
        <v>0</v>
      </c>
      <c r="W184" s="293">
        <v>0</v>
      </c>
      <c r="X184" s="293">
        <v>0</v>
      </c>
      <c r="Y184" s="293">
        <v>0</v>
      </c>
      <c r="Z184" s="293">
        <v>0</v>
      </c>
      <c r="AA184" s="293">
        <v>0</v>
      </c>
      <c r="AB184" s="293">
        <v>1</v>
      </c>
      <c r="AC184" s="293">
        <v>0</v>
      </c>
      <c r="AD184" s="293">
        <v>1</v>
      </c>
      <c r="AE184" s="293">
        <v>1</v>
      </c>
      <c r="AF184" s="293">
        <v>0</v>
      </c>
      <c r="AG184" s="293">
        <v>0</v>
      </c>
      <c r="AH184" s="293">
        <v>0</v>
      </c>
      <c r="AI184" s="293">
        <v>0</v>
      </c>
      <c r="AJ184" s="291"/>
      <c r="AK184" s="291"/>
      <c r="AL184" s="291"/>
      <c r="AM184" s="291"/>
      <c r="AN184" s="291"/>
      <c r="AO184" s="291"/>
      <c r="AP184" s="291"/>
      <c r="AQ184" s="291"/>
      <c r="AR184" s="291"/>
      <c r="AS184" s="291"/>
      <c r="AT184" s="291"/>
      <c r="AU184" s="291"/>
      <c r="AV184" s="291"/>
      <c r="AW184" s="291"/>
      <c r="AX184" s="291"/>
      <c r="AY184" s="291"/>
      <c r="AZ184" s="291"/>
      <c r="BA184" s="291"/>
      <c r="BB184" s="291"/>
      <c r="BC184" s="291"/>
      <c r="BD184" s="291"/>
      <c r="BE184" s="291"/>
      <c r="BF184" s="291"/>
      <c r="BG184" s="291"/>
      <c r="BH184" s="291"/>
      <c r="BI184" s="291"/>
      <c r="BJ184" s="291"/>
      <c r="BK184" s="291"/>
      <c r="BL184" s="291" t="s">
        <v>106</v>
      </c>
      <c r="BM184" s="293">
        <v>1500</v>
      </c>
      <c r="BN184" s="291"/>
      <c r="BO184" s="291"/>
      <c r="BP184" s="291" t="s">
        <v>422</v>
      </c>
      <c r="BQ184" s="293">
        <v>100</v>
      </c>
      <c r="BR184" s="291" t="s">
        <v>106</v>
      </c>
      <c r="BS184" s="293">
        <v>200</v>
      </c>
      <c r="BT184" s="291"/>
      <c r="BU184" s="291"/>
      <c r="BV184" s="291"/>
      <c r="BW184" s="291"/>
      <c r="BX184" s="291"/>
      <c r="BY184" s="291"/>
      <c r="BZ184" s="291"/>
      <c r="CA184" s="291"/>
      <c r="CB184" s="291" t="s">
        <v>1690</v>
      </c>
      <c r="CC184" s="291">
        <v>89681526</v>
      </c>
      <c r="CD184" s="291" t="s">
        <v>1691</v>
      </c>
      <c r="CE184" s="291"/>
      <c r="CF184" s="291">
        <v>182</v>
      </c>
    </row>
    <row r="185" spans="1:84" ht="14.4" x14ac:dyDescent="0.25">
      <c r="A185" s="291" t="s">
        <v>1692</v>
      </c>
      <c r="B185" s="291" t="s">
        <v>1693</v>
      </c>
      <c r="C185" s="291" t="s">
        <v>1694</v>
      </c>
      <c r="D185" s="291" t="s">
        <v>1421</v>
      </c>
      <c r="E185" s="294">
        <v>862178042193566</v>
      </c>
      <c r="F185" s="291" t="s">
        <v>248</v>
      </c>
      <c r="G185" s="291"/>
      <c r="H185" s="291" t="s">
        <v>1421</v>
      </c>
      <c r="I185" s="291" t="s">
        <v>1590</v>
      </c>
      <c r="J185" s="291" t="s">
        <v>88</v>
      </c>
      <c r="K185" s="291" t="s">
        <v>1591</v>
      </c>
      <c r="L185" s="291" t="s">
        <v>88</v>
      </c>
      <c r="M185" s="291" t="s">
        <v>1695</v>
      </c>
      <c r="N185" s="293">
        <v>0</v>
      </c>
      <c r="O185" s="293">
        <v>0</v>
      </c>
      <c r="P185" s="293">
        <v>0</v>
      </c>
      <c r="Q185" s="293">
        <v>0</v>
      </c>
      <c r="R185" s="293">
        <v>0</v>
      </c>
      <c r="S185" s="293">
        <v>0</v>
      </c>
      <c r="T185" s="293">
        <v>0</v>
      </c>
      <c r="U185" s="293">
        <v>0</v>
      </c>
      <c r="V185" s="293">
        <v>0</v>
      </c>
      <c r="W185" s="293">
        <v>0</v>
      </c>
      <c r="X185" s="293">
        <v>0</v>
      </c>
      <c r="Y185" s="293">
        <v>0</v>
      </c>
      <c r="Z185" s="293">
        <v>0</v>
      </c>
      <c r="AA185" s="293">
        <v>1</v>
      </c>
      <c r="AB185" s="293">
        <v>0</v>
      </c>
      <c r="AC185" s="293">
        <v>0</v>
      </c>
      <c r="AD185" s="293">
        <v>1</v>
      </c>
      <c r="AE185" s="293">
        <v>0</v>
      </c>
      <c r="AF185" s="293">
        <v>0</v>
      </c>
      <c r="AG185" s="293">
        <v>0</v>
      </c>
      <c r="AH185" s="293">
        <v>0</v>
      </c>
      <c r="AI185" s="293">
        <v>0</v>
      </c>
      <c r="AJ185" s="291"/>
      <c r="AK185" s="291"/>
      <c r="AL185" s="291"/>
      <c r="AM185" s="291"/>
      <c r="AN185" s="291"/>
      <c r="AO185" s="291"/>
      <c r="AP185" s="291"/>
      <c r="AQ185" s="291"/>
      <c r="AR185" s="291"/>
      <c r="AS185" s="291"/>
      <c r="AT185" s="291"/>
      <c r="AU185" s="291"/>
      <c r="AV185" s="291"/>
      <c r="AW185" s="291"/>
      <c r="AX185" s="291"/>
      <c r="AY185" s="291"/>
      <c r="AZ185" s="291"/>
      <c r="BA185" s="291"/>
      <c r="BB185" s="291"/>
      <c r="BC185" s="291"/>
      <c r="BD185" s="291"/>
      <c r="BE185" s="291"/>
      <c r="BF185" s="291"/>
      <c r="BG185" s="291"/>
      <c r="BH185" s="291"/>
      <c r="BI185" s="291"/>
      <c r="BJ185" s="291"/>
      <c r="BK185" s="291"/>
      <c r="BL185" s="291" t="s">
        <v>106</v>
      </c>
      <c r="BM185" s="293">
        <v>1500</v>
      </c>
      <c r="BN185" s="291" t="s">
        <v>422</v>
      </c>
      <c r="BO185" s="293">
        <v>100</v>
      </c>
      <c r="BP185" s="291"/>
      <c r="BQ185" s="291"/>
      <c r="BR185" s="291"/>
      <c r="BS185" s="291"/>
      <c r="BT185" s="291"/>
      <c r="BU185" s="291"/>
      <c r="BV185" s="291"/>
      <c r="BW185" s="291"/>
      <c r="BX185" s="291"/>
      <c r="BY185" s="291"/>
      <c r="BZ185" s="291"/>
      <c r="CA185" s="291"/>
      <c r="CB185" s="291" t="s">
        <v>168</v>
      </c>
      <c r="CC185" s="291">
        <v>89681546</v>
      </c>
      <c r="CD185" s="291" t="s">
        <v>1696</v>
      </c>
      <c r="CE185" s="291"/>
      <c r="CF185" s="291">
        <v>183</v>
      </c>
    </row>
    <row r="186" spans="1:84" ht="14.4" x14ac:dyDescent="0.25">
      <c r="A186" s="291" t="s">
        <v>1697</v>
      </c>
      <c r="B186" s="291" t="s">
        <v>1698</v>
      </c>
      <c r="C186" s="291" t="s">
        <v>1699</v>
      </c>
      <c r="D186" s="291" t="s">
        <v>1421</v>
      </c>
      <c r="E186" s="294">
        <v>862178042193566</v>
      </c>
      <c r="F186" s="291" t="s">
        <v>248</v>
      </c>
      <c r="G186" s="291"/>
      <c r="H186" s="291" t="s">
        <v>1421</v>
      </c>
      <c r="I186" s="291" t="s">
        <v>1590</v>
      </c>
      <c r="J186" s="291" t="s">
        <v>88</v>
      </c>
      <c r="K186" s="291" t="s">
        <v>1591</v>
      </c>
      <c r="L186" s="291" t="s">
        <v>88</v>
      </c>
      <c r="M186" s="291" t="s">
        <v>128</v>
      </c>
      <c r="N186" s="293">
        <v>0</v>
      </c>
      <c r="O186" s="293">
        <v>0</v>
      </c>
      <c r="P186" s="293">
        <v>0</v>
      </c>
      <c r="Q186" s="293">
        <v>0</v>
      </c>
      <c r="R186" s="293">
        <v>0</v>
      </c>
      <c r="S186" s="293">
        <v>0</v>
      </c>
      <c r="T186" s="293">
        <v>0</v>
      </c>
      <c r="U186" s="293">
        <v>0</v>
      </c>
      <c r="V186" s="293">
        <v>0</v>
      </c>
      <c r="W186" s="293">
        <v>0</v>
      </c>
      <c r="X186" s="293">
        <v>0</v>
      </c>
      <c r="Y186" s="293">
        <v>0</v>
      </c>
      <c r="Z186" s="293">
        <v>0</v>
      </c>
      <c r="AA186" s="293">
        <v>0</v>
      </c>
      <c r="AB186" s="293">
        <v>0</v>
      </c>
      <c r="AC186" s="293">
        <v>0</v>
      </c>
      <c r="AD186" s="293">
        <v>1</v>
      </c>
      <c r="AE186" s="293">
        <v>0</v>
      </c>
      <c r="AF186" s="293">
        <v>0</v>
      </c>
      <c r="AG186" s="293">
        <v>0</v>
      </c>
      <c r="AH186" s="293">
        <v>0</v>
      </c>
      <c r="AI186" s="293">
        <v>0</v>
      </c>
      <c r="AJ186" s="291"/>
      <c r="AK186" s="291"/>
      <c r="AL186" s="291"/>
      <c r="AM186" s="291"/>
      <c r="AN186" s="291"/>
      <c r="AO186" s="291"/>
      <c r="AP186" s="291"/>
      <c r="AQ186" s="291"/>
      <c r="AR186" s="291"/>
      <c r="AS186" s="291"/>
      <c r="AT186" s="291"/>
      <c r="AU186" s="291"/>
      <c r="AV186" s="291"/>
      <c r="AW186" s="291"/>
      <c r="AX186" s="291"/>
      <c r="AY186" s="291"/>
      <c r="AZ186" s="291"/>
      <c r="BA186" s="291"/>
      <c r="BB186" s="291"/>
      <c r="BC186" s="291"/>
      <c r="BD186" s="291"/>
      <c r="BE186" s="291"/>
      <c r="BF186" s="291"/>
      <c r="BG186" s="291"/>
      <c r="BH186" s="291"/>
      <c r="BI186" s="291"/>
      <c r="BJ186" s="291"/>
      <c r="BK186" s="291"/>
      <c r="BL186" s="291" t="s">
        <v>106</v>
      </c>
      <c r="BM186" s="293">
        <v>1500</v>
      </c>
      <c r="BN186" s="291"/>
      <c r="BO186" s="291"/>
      <c r="BP186" s="291"/>
      <c r="BQ186" s="291"/>
      <c r="BR186" s="291"/>
      <c r="BS186" s="291"/>
      <c r="BT186" s="291"/>
      <c r="BU186" s="291"/>
      <c r="BV186" s="291"/>
      <c r="BW186" s="291"/>
      <c r="BX186" s="291"/>
      <c r="BY186" s="291"/>
      <c r="BZ186" s="291"/>
      <c r="CA186" s="291"/>
      <c r="CB186" s="291" t="s">
        <v>1700</v>
      </c>
      <c r="CC186" s="291">
        <v>89681589</v>
      </c>
      <c r="CD186" s="291" t="s">
        <v>1701</v>
      </c>
      <c r="CE186" s="291"/>
      <c r="CF186" s="291">
        <v>184</v>
      </c>
    </row>
    <row r="187" spans="1:84" ht="14.4" x14ac:dyDescent="0.25">
      <c r="A187" s="291" t="s">
        <v>1702</v>
      </c>
      <c r="B187" s="291" t="s">
        <v>1703</v>
      </c>
      <c r="C187" s="291" t="s">
        <v>1704</v>
      </c>
      <c r="D187" s="291" t="s">
        <v>1421</v>
      </c>
      <c r="E187" s="294">
        <v>862178042193566</v>
      </c>
      <c r="F187" s="291" t="s">
        <v>248</v>
      </c>
      <c r="G187" s="291"/>
      <c r="H187" s="291" t="s">
        <v>1421</v>
      </c>
      <c r="I187" s="291" t="s">
        <v>1590</v>
      </c>
      <c r="J187" s="291" t="s">
        <v>88</v>
      </c>
      <c r="K187" s="291" t="s">
        <v>1591</v>
      </c>
      <c r="L187" s="291" t="s">
        <v>88</v>
      </c>
      <c r="M187" s="291" t="s">
        <v>111</v>
      </c>
      <c r="N187" s="293">
        <v>0</v>
      </c>
      <c r="O187" s="293">
        <v>0</v>
      </c>
      <c r="P187" s="293">
        <v>0</v>
      </c>
      <c r="Q187" s="293">
        <v>0</v>
      </c>
      <c r="R187" s="293">
        <v>0</v>
      </c>
      <c r="S187" s="293">
        <v>0</v>
      </c>
      <c r="T187" s="293">
        <v>0</v>
      </c>
      <c r="U187" s="293">
        <v>0</v>
      </c>
      <c r="V187" s="293">
        <v>0</v>
      </c>
      <c r="W187" s="293">
        <v>0</v>
      </c>
      <c r="X187" s="293">
        <v>0</v>
      </c>
      <c r="Y187" s="293">
        <v>0</v>
      </c>
      <c r="Z187" s="293">
        <v>0</v>
      </c>
      <c r="AA187" s="293">
        <v>0</v>
      </c>
      <c r="AB187" s="293">
        <v>0</v>
      </c>
      <c r="AC187" s="293">
        <v>1</v>
      </c>
      <c r="AD187" s="293">
        <v>0</v>
      </c>
      <c r="AE187" s="293">
        <v>0</v>
      </c>
      <c r="AF187" s="293">
        <v>0</v>
      </c>
      <c r="AG187" s="293">
        <v>0</v>
      </c>
      <c r="AH187" s="293">
        <v>0</v>
      </c>
      <c r="AI187" s="293">
        <v>0</v>
      </c>
      <c r="AJ187" s="291"/>
      <c r="AK187" s="291"/>
      <c r="AL187" s="291"/>
      <c r="AM187" s="291"/>
      <c r="AN187" s="291"/>
      <c r="AO187" s="291"/>
      <c r="AP187" s="291"/>
      <c r="AQ187" s="291"/>
      <c r="AR187" s="291"/>
      <c r="AS187" s="291"/>
      <c r="AT187" s="291"/>
      <c r="AU187" s="291"/>
      <c r="AV187" s="291"/>
      <c r="AW187" s="291"/>
      <c r="AX187" s="291"/>
      <c r="AY187" s="291"/>
      <c r="AZ187" s="291"/>
      <c r="BA187" s="291"/>
      <c r="BB187" s="291"/>
      <c r="BC187" s="291"/>
      <c r="BD187" s="291"/>
      <c r="BE187" s="291"/>
      <c r="BF187" s="291" t="s">
        <v>106</v>
      </c>
      <c r="BG187" s="293">
        <v>3000</v>
      </c>
      <c r="BH187" s="291"/>
      <c r="BI187" s="291"/>
      <c r="BJ187" s="291"/>
      <c r="BK187" s="291"/>
      <c r="BL187" s="291"/>
      <c r="BM187" s="291"/>
      <c r="BN187" s="291"/>
      <c r="BO187" s="291"/>
      <c r="BP187" s="291"/>
      <c r="BQ187" s="291"/>
      <c r="BR187" s="291"/>
      <c r="BS187" s="291"/>
      <c r="BT187" s="291"/>
      <c r="BU187" s="291"/>
      <c r="BV187" s="291"/>
      <c r="BW187" s="291"/>
      <c r="BX187" s="291"/>
      <c r="BY187" s="291"/>
      <c r="BZ187" s="291"/>
      <c r="CA187" s="291"/>
      <c r="CB187" s="291" t="s">
        <v>1705</v>
      </c>
      <c r="CC187" s="291">
        <v>89681616</v>
      </c>
      <c r="CD187" s="291" t="s">
        <v>1706</v>
      </c>
      <c r="CE187" s="291"/>
      <c r="CF187" s="291">
        <v>185</v>
      </c>
    </row>
    <row r="188" spans="1:84" ht="14.4" x14ac:dyDescent="0.25">
      <c r="A188" s="291" t="s">
        <v>1707</v>
      </c>
      <c r="B188" s="291" t="s">
        <v>1708</v>
      </c>
      <c r="C188" s="291" t="s">
        <v>1709</v>
      </c>
      <c r="D188" s="291" t="s">
        <v>1421</v>
      </c>
      <c r="E188" s="294">
        <v>862178042193566</v>
      </c>
      <c r="F188" s="291" t="s">
        <v>248</v>
      </c>
      <c r="G188" s="291"/>
      <c r="H188" s="291" t="s">
        <v>1421</v>
      </c>
      <c r="I188" s="291" t="s">
        <v>1590</v>
      </c>
      <c r="J188" s="291" t="s">
        <v>88</v>
      </c>
      <c r="K188" s="291" t="s">
        <v>1591</v>
      </c>
      <c r="L188" s="291" t="s">
        <v>88</v>
      </c>
      <c r="M188" s="291" t="s">
        <v>111</v>
      </c>
      <c r="N188" s="293">
        <v>0</v>
      </c>
      <c r="O188" s="293">
        <v>0</v>
      </c>
      <c r="P188" s="293">
        <v>0</v>
      </c>
      <c r="Q188" s="293">
        <v>0</v>
      </c>
      <c r="R188" s="293">
        <v>0</v>
      </c>
      <c r="S188" s="293">
        <v>0</v>
      </c>
      <c r="T188" s="293">
        <v>0</v>
      </c>
      <c r="U188" s="293">
        <v>0</v>
      </c>
      <c r="V188" s="293">
        <v>0</v>
      </c>
      <c r="W188" s="293">
        <v>0</v>
      </c>
      <c r="X188" s="293">
        <v>0</v>
      </c>
      <c r="Y188" s="293">
        <v>0</v>
      </c>
      <c r="Z188" s="293">
        <v>0</v>
      </c>
      <c r="AA188" s="293">
        <v>0</v>
      </c>
      <c r="AB188" s="293">
        <v>0</v>
      </c>
      <c r="AC188" s="293">
        <v>1</v>
      </c>
      <c r="AD188" s="293">
        <v>0</v>
      </c>
      <c r="AE188" s="293">
        <v>0</v>
      </c>
      <c r="AF188" s="293">
        <v>0</v>
      </c>
      <c r="AG188" s="293">
        <v>0</v>
      </c>
      <c r="AH188" s="293">
        <v>0</v>
      </c>
      <c r="AI188" s="293">
        <v>0</v>
      </c>
      <c r="AJ188" s="291"/>
      <c r="AK188" s="291"/>
      <c r="AL188" s="291"/>
      <c r="AM188" s="291"/>
      <c r="AN188" s="291"/>
      <c r="AO188" s="291"/>
      <c r="AP188" s="291"/>
      <c r="AQ188" s="291"/>
      <c r="AR188" s="291"/>
      <c r="AS188" s="291"/>
      <c r="AT188" s="291"/>
      <c r="AU188" s="291"/>
      <c r="AV188" s="291"/>
      <c r="AW188" s="291"/>
      <c r="AX188" s="291"/>
      <c r="AY188" s="291"/>
      <c r="AZ188" s="291"/>
      <c r="BA188" s="291"/>
      <c r="BB188" s="291"/>
      <c r="BC188" s="291"/>
      <c r="BD188" s="291"/>
      <c r="BE188" s="291"/>
      <c r="BF188" s="291" t="s">
        <v>106</v>
      </c>
      <c r="BG188" s="293">
        <v>3000</v>
      </c>
      <c r="BH188" s="291"/>
      <c r="BI188" s="291"/>
      <c r="BJ188" s="291"/>
      <c r="BK188" s="291"/>
      <c r="BL188" s="291"/>
      <c r="BM188" s="291"/>
      <c r="BN188" s="291"/>
      <c r="BO188" s="291"/>
      <c r="BP188" s="291"/>
      <c r="BQ188" s="291"/>
      <c r="BR188" s="291"/>
      <c r="BS188" s="291"/>
      <c r="BT188" s="291"/>
      <c r="BU188" s="291"/>
      <c r="BV188" s="291"/>
      <c r="BW188" s="291"/>
      <c r="BX188" s="291"/>
      <c r="BY188" s="291"/>
      <c r="BZ188" s="291"/>
      <c r="CA188" s="291"/>
      <c r="CB188" s="291" t="s">
        <v>1710</v>
      </c>
      <c r="CC188" s="291">
        <v>89681647</v>
      </c>
      <c r="CD188" s="291" t="s">
        <v>1711</v>
      </c>
      <c r="CE188" s="291"/>
      <c r="CF188" s="291">
        <v>186</v>
      </c>
    </row>
    <row r="189" spans="1:84" ht="14.4" x14ac:dyDescent="0.25">
      <c r="A189" s="291" t="s">
        <v>1712</v>
      </c>
      <c r="B189" s="291" t="s">
        <v>1713</v>
      </c>
      <c r="C189" s="291" t="s">
        <v>1714</v>
      </c>
      <c r="D189" s="291" t="s">
        <v>1421</v>
      </c>
      <c r="E189" s="294">
        <v>862178042193566</v>
      </c>
      <c r="F189" s="291" t="s">
        <v>248</v>
      </c>
      <c r="G189" s="291"/>
      <c r="H189" s="291" t="s">
        <v>1421</v>
      </c>
      <c r="I189" s="291" t="s">
        <v>1590</v>
      </c>
      <c r="J189" s="291" t="s">
        <v>88</v>
      </c>
      <c r="K189" s="291" t="s">
        <v>1591</v>
      </c>
      <c r="L189" s="291" t="s">
        <v>88</v>
      </c>
      <c r="M189" s="291" t="s">
        <v>111</v>
      </c>
      <c r="N189" s="293">
        <v>0</v>
      </c>
      <c r="O189" s="293">
        <v>0</v>
      </c>
      <c r="P189" s="293">
        <v>0</v>
      </c>
      <c r="Q189" s="293">
        <v>0</v>
      </c>
      <c r="R189" s="293">
        <v>0</v>
      </c>
      <c r="S189" s="293">
        <v>0</v>
      </c>
      <c r="T189" s="293">
        <v>0</v>
      </c>
      <c r="U189" s="293">
        <v>0</v>
      </c>
      <c r="V189" s="293">
        <v>0</v>
      </c>
      <c r="W189" s="293">
        <v>0</v>
      </c>
      <c r="X189" s="293">
        <v>0</v>
      </c>
      <c r="Y189" s="293">
        <v>0</v>
      </c>
      <c r="Z189" s="293">
        <v>0</v>
      </c>
      <c r="AA189" s="293">
        <v>0</v>
      </c>
      <c r="AB189" s="293">
        <v>0</v>
      </c>
      <c r="AC189" s="293">
        <v>1</v>
      </c>
      <c r="AD189" s="293">
        <v>0</v>
      </c>
      <c r="AE189" s="293">
        <v>0</v>
      </c>
      <c r="AF189" s="293">
        <v>0</v>
      </c>
      <c r="AG189" s="293">
        <v>0</v>
      </c>
      <c r="AH189" s="293">
        <v>0</v>
      </c>
      <c r="AI189" s="293">
        <v>0</v>
      </c>
      <c r="AJ189" s="291"/>
      <c r="AK189" s="291"/>
      <c r="AL189" s="291"/>
      <c r="AM189" s="291"/>
      <c r="AN189" s="291"/>
      <c r="AO189" s="291"/>
      <c r="AP189" s="291"/>
      <c r="AQ189" s="291"/>
      <c r="AR189" s="291"/>
      <c r="AS189" s="291"/>
      <c r="AT189" s="291"/>
      <c r="AU189" s="291"/>
      <c r="AV189" s="291"/>
      <c r="AW189" s="291"/>
      <c r="AX189" s="291"/>
      <c r="AY189" s="291"/>
      <c r="AZ189" s="291"/>
      <c r="BA189" s="291"/>
      <c r="BB189" s="291"/>
      <c r="BC189" s="291"/>
      <c r="BD189" s="291"/>
      <c r="BE189" s="291"/>
      <c r="BF189" s="291" t="s">
        <v>106</v>
      </c>
      <c r="BG189" s="293">
        <v>3000</v>
      </c>
      <c r="BH189" s="291"/>
      <c r="BI189" s="291"/>
      <c r="BJ189" s="291"/>
      <c r="BK189" s="291"/>
      <c r="BL189" s="291"/>
      <c r="BM189" s="291"/>
      <c r="BN189" s="291"/>
      <c r="BO189" s="291"/>
      <c r="BP189" s="291"/>
      <c r="BQ189" s="291"/>
      <c r="BR189" s="291"/>
      <c r="BS189" s="291"/>
      <c r="BT189" s="291"/>
      <c r="BU189" s="291"/>
      <c r="BV189" s="291"/>
      <c r="BW189" s="291"/>
      <c r="BX189" s="291"/>
      <c r="BY189" s="291"/>
      <c r="BZ189" s="291"/>
      <c r="CA189" s="291"/>
      <c r="CB189" s="291" t="s">
        <v>1715</v>
      </c>
      <c r="CC189" s="291">
        <v>89681669</v>
      </c>
      <c r="CD189" s="291" t="s">
        <v>1716</v>
      </c>
      <c r="CE189" s="291"/>
      <c r="CF189" s="291">
        <v>187</v>
      </c>
    </row>
    <row r="190" spans="1:84" ht="14.4" x14ac:dyDescent="0.25">
      <c r="A190" s="291" t="s">
        <v>1717</v>
      </c>
      <c r="B190" s="291" t="s">
        <v>1718</v>
      </c>
      <c r="C190" s="291" t="s">
        <v>1719</v>
      </c>
      <c r="D190" s="291" t="s">
        <v>1421</v>
      </c>
      <c r="E190" s="294">
        <v>862178042193566</v>
      </c>
      <c r="F190" s="291" t="s">
        <v>248</v>
      </c>
      <c r="G190" s="291"/>
      <c r="H190" s="291" t="s">
        <v>1421</v>
      </c>
      <c r="I190" s="291" t="s">
        <v>1590</v>
      </c>
      <c r="J190" s="291" t="s">
        <v>88</v>
      </c>
      <c r="K190" s="291" t="s">
        <v>1591</v>
      </c>
      <c r="L190" s="291" t="s">
        <v>88</v>
      </c>
      <c r="M190" s="291" t="s">
        <v>111</v>
      </c>
      <c r="N190" s="293">
        <v>0</v>
      </c>
      <c r="O190" s="293">
        <v>0</v>
      </c>
      <c r="P190" s="293">
        <v>0</v>
      </c>
      <c r="Q190" s="293">
        <v>0</v>
      </c>
      <c r="R190" s="293">
        <v>0</v>
      </c>
      <c r="S190" s="293">
        <v>0</v>
      </c>
      <c r="T190" s="293">
        <v>0</v>
      </c>
      <c r="U190" s="293">
        <v>0</v>
      </c>
      <c r="V190" s="293">
        <v>0</v>
      </c>
      <c r="W190" s="293">
        <v>0</v>
      </c>
      <c r="X190" s="293">
        <v>0</v>
      </c>
      <c r="Y190" s="293">
        <v>0</v>
      </c>
      <c r="Z190" s="293">
        <v>0</v>
      </c>
      <c r="AA190" s="293">
        <v>0</v>
      </c>
      <c r="AB190" s="293">
        <v>0</v>
      </c>
      <c r="AC190" s="293">
        <v>1</v>
      </c>
      <c r="AD190" s="293">
        <v>0</v>
      </c>
      <c r="AE190" s="293">
        <v>0</v>
      </c>
      <c r="AF190" s="293">
        <v>0</v>
      </c>
      <c r="AG190" s="293">
        <v>0</v>
      </c>
      <c r="AH190" s="293">
        <v>0</v>
      </c>
      <c r="AI190" s="293">
        <v>0</v>
      </c>
      <c r="AJ190" s="291"/>
      <c r="AK190" s="291"/>
      <c r="AL190" s="291"/>
      <c r="AM190" s="291"/>
      <c r="AN190" s="291"/>
      <c r="AO190" s="291"/>
      <c r="AP190" s="291"/>
      <c r="AQ190" s="291"/>
      <c r="AR190" s="291"/>
      <c r="AS190" s="291"/>
      <c r="AT190" s="291"/>
      <c r="AU190" s="291"/>
      <c r="AV190" s="291"/>
      <c r="AW190" s="291"/>
      <c r="AX190" s="291"/>
      <c r="AY190" s="291"/>
      <c r="AZ190" s="291"/>
      <c r="BA190" s="291"/>
      <c r="BB190" s="291"/>
      <c r="BC190" s="291"/>
      <c r="BD190" s="291"/>
      <c r="BE190" s="291"/>
      <c r="BF190" s="291" t="s">
        <v>106</v>
      </c>
      <c r="BG190" s="293">
        <v>3000</v>
      </c>
      <c r="BH190" s="291"/>
      <c r="BI190" s="291"/>
      <c r="BJ190" s="291"/>
      <c r="BK190" s="291"/>
      <c r="BL190" s="291"/>
      <c r="BM190" s="291"/>
      <c r="BN190" s="291"/>
      <c r="BO190" s="291"/>
      <c r="BP190" s="291"/>
      <c r="BQ190" s="291"/>
      <c r="BR190" s="291"/>
      <c r="BS190" s="291"/>
      <c r="BT190" s="291"/>
      <c r="BU190" s="291"/>
      <c r="BV190" s="291"/>
      <c r="BW190" s="291"/>
      <c r="BX190" s="291"/>
      <c r="BY190" s="291"/>
      <c r="BZ190" s="291"/>
      <c r="CA190" s="291"/>
      <c r="CB190" s="291" t="s">
        <v>168</v>
      </c>
      <c r="CC190" s="291">
        <v>89681692</v>
      </c>
      <c r="CD190" s="291" t="s">
        <v>1720</v>
      </c>
      <c r="CE190" s="291"/>
      <c r="CF190" s="291">
        <v>188</v>
      </c>
    </row>
    <row r="191" spans="1:84" ht="14.4" x14ac:dyDescent="0.25">
      <c r="A191" s="291" t="s">
        <v>1721</v>
      </c>
      <c r="B191" s="291" t="s">
        <v>1722</v>
      </c>
      <c r="C191" s="291" t="s">
        <v>1723</v>
      </c>
      <c r="D191" s="291" t="s">
        <v>1421</v>
      </c>
      <c r="E191" s="294">
        <v>862178042193566</v>
      </c>
      <c r="F191" s="291" t="s">
        <v>248</v>
      </c>
      <c r="G191" s="291"/>
      <c r="H191" s="291" t="s">
        <v>1421</v>
      </c>
      <c r="I191" s="291" t="s">
        <v>1590</v>
      </c>
      <c r="J191" s="291" t="s">
        <v>88</v>
      </c>
      <c r="K191" s="291" t="s">
        <v>1591</v>
      </c>
      <c r="L191" s="291" t="s">
        <v>88</v>
      </c>
      <c r="M191" s="291" t="s">
        <v>111</v>
      </c>
      <c r="N191" s="293">
        <v>0</v>
      </c>
      <c r="O191" s="293">
        <v>0</v>
      </c>
      <c r="P191" s="293">
        <v>0</v>
      </c>
      <c r="Q191" s="293">
        <v>0</v>
      </c>
      <c r="R191" s="293">
        <v>0</v>
      </c>
      <c r="S191" s="293">
        <v>0</v>
      </c>
      <c r="T191" s="293">
        <v>0</v>
      </c>
      <c r="U191" s="293">
        <v>0</v>
      </c>
      <c r="V191" s="293">
        <v>0</v>
      </c>
      <c r="W191" s="293">
        <v>0</v>
      </c>
      <c r="X191" s="293">
        <v>0</v>
      </c>
      <c r="Y191" s="293">
        <v>0</v>
      </c>
      <c r="Z191" s="293">
        <v>0</v>
      </c>
      <c r="AA191" s="293">
        <v>0</v>
      </c>
      <c r="AB191" s="293">
        <v>0</v>
      </c>
      <c r="AC191" s="293">
        <v>1</v>
      </c>
      <c r="AD191" s="293">
        <v>0</v>
      </c>
      <c r="AE191" s="293">
        <v>0</v>
      </c>
      <c r="AF191" s="293">
        <v>0</v>
      </c>
      <c r="AG191" s="293">
        <v>0</v>
      </c>
      <c r="AH191" s="293">
        <v>0</v>
      </c>
      <c r="AI191" s="293">
        <v>0</v>
      </c>
      <c r="AJ191" s="291"/>
      <c r="AK191" s="291"/>
      <c r="AL191" s="291"/>
      <c r="AM191" s="291"/>
      <c r="AN191" s="291"/>
      <c r="AO191" s="291"/>
      <c r="AP191" s="291"/>
      <c r="AQ191" s="291"/>
      <c r="AR191" s="291"/>
      <c r="AS191" s="291"/>
      <c r="AT191" s="291"/>
      <c r="AU191" s="291"/>
      <c r="AV191" s="291"/>
      <c r="AW191" s="291"/>
      <c r="AX191" s="291"/>
      <c r="AY191" s="291"/>
      <c r="AZ191" s="291"/>
      <c r="BA191" s="291"/>
      <c r="BB191" s="291"/>
      <c r="BC191" s="291"/>
      <c r="BD191" s="291"/>
      <c r="BE191" s="291"/>
      <c r="BF191" s="291" t="s">
        <v>106</v>
      </c>
      <c r="BG191" s="293">
        <v>3000</v>
      </c>
      <c r="BH191" s="291"/>
      <c r="BI191" s="291"/>
      <c r="BJ191" s="291"/>
      <c r="BK191" s="291"/>
      <c r="BL191" s="291"/>
      <c r="BM191" s="291"/>
      <c r="BN191" s="291"/>
      <c r="BO191" s="291"/>
      <c r="BP191" s="291"/>
      <c r="BQ191" s="291"/>
      <c r="BR191" s="291"/>
      <c r="BS191" s="291"/>
      <c r="BT191" s="291"/>
      <c r="BU191" s="291"/>
      <c r="BV191" s="291"/>
      <c r="BW191" s="291"/>
      <c r="BX191" s="291"/>
      <c r="BY191" s="291"/>
      <c r="BZ191" s="291"/>
      <c r="CA191" s="291"/>
      <c r="CB191" s="291" t="s">
        <v>1724</v>
      </c>
      <c r="CC191" s="291">
        <v>89681700</v>
      </c>
      <c r="CD191" s="291" t="s">
        <v>1725</v>
      </c>
      <c r="CE191" s="291"/>
      <c r="CF191" s="291">
        <v>189</v>
      </c>
    </row>
    <row r="192" spans="1:84" ht="14.4" x14ac:dyDescent="0.25">
      <c r="A192" s="291" t="s">
        <v>1726</v>
      </c>
      <c r="B192" s="291" t="s">
        <v>1727</v>
      </c>
      <c r="C192" s="291" t="s">
        <v>1728</v>
      </c>
      <c r="D192" s="291" t="s">
        <v>1421</v>
      </c>
      <c r="E192" s="294">
        <v>862178042193566</v>
      </c>
      <c r="F192" s="291" t="s">
        <v>248</v>
      </c>
      <c r="G192" s="291"/>
      <c r="H192" s="291" t="s">
        <v>1421</v>
      </c>
      <c r="I192" s="291" t="s">
        <v>1590</v>
      </c>
      <c r="J192" s="291" t="s">
        <v>88</v>
      </c>
      <c r="K192" s="291" t="s">
        <v>1591</v>
      </c>
      <c r="L192" s="291" t="s">
        <v>88</v>
      </c>
      <c r="M192" s="291" t="s">
        <v>122</v>
      </c>
      <c r="N192" s="293">
        <v>0</v>
      </c>
      <c r="O192" s="293">
        <v>1</v>
      </c>
      <c r="P192" s="293">
        <v>0</v>
      </c>
      <c r="Q192" s="293">
        <v>0</v>
      </c>
      <c r="R192" s="293">
        <v>0</v>
      </c>
      <c r="S192" s="293">
        <v>0</v>
      </c>
      <c r="T192" s="293">
        <v>0</v>
      </c>
      <c r="U192" s="293">
        <v>0</v>
      </c>
      <c r="V192" s="293">
        <v>0</v>
      </c>
      <c r="W192" s="293">
        <v>0</v>
      </c>
      <c r="X192" s="293">
        <v>0</v>
      </c>
      <c r="Y192" s="293">
        <v>0</v>
      </c>
      <c r="Z192" s="293">
        <v>0</v>
      </c>
      <c r="AA192" s="293">
        <v>0</v>
      </c>
      <c r="AB192" s="293">
        <v>0</v>
      </c>
      <c r="AC192" s="293">
        <v>0</v>
      </c>
      <c r="AD192" s="293">
        <v>0</v>
      </c>
      <c r="AE192" s="293">
        <v>0</v>
      </c>
      <c r="AF192" s="293">
        <v>0</v>
      </c>
      <c r="AG192" s="293">
        <v>0</v>
      </c>
      <c r="AH192" s="293">
        <v>0</v>
      </c>
      <c r="AI192" s="293">
        <v>1</v>
      </c>
      <c r="AJ192" s="291"/>
      <c r="AK192" s="291"/>
      <c r="AL192" s="291" t="s">
        <v>106</v>
      </c>
      <c r="AM192" s="293">
        <v>1500</v>
      </c>
      <c r="AN192" s="291"/>
      <c r="AO192" s="291"/>
      <c r="AP192" s="291"/>
      <c r="AQ192" s="291"/>
      <c r="AR192" s="291"/>
      <c r="AS192" s="291"/>
      <c r="AT192" s="291"/>
      <c r="AU192" s="291"/>
      <c r="AV192" s="291"/>
      <c r="AW192" s="291"/>
      <c r="AX192" s="291"/>
      <c r="AY192" s="291"/>
      <c r="AZ192" s="291"/>
      <c r="BA192" s="291"/>
      <c r="BB192" s="291"/>
      <c r="BC192" s="291"/>
      <c r="BD192" s="291"/>
      <c r="BE192" s="291"/>
      <c r="BF192" s="291"/>
      <c r="BG192" s="291"/>
      <c r="BH192" s="291"/>
      <c r="BI192" s="291"/>
      <c r="BJ192" s="291"/>
      <c r="BK192" s="291"/>
      <c r="BL192" s="291"/>
      <c r="BM192" s="291"/>
      <c r="BN192" s="291"/>
      <c r="BO192" s="291"/>
      <c r="BP192" s="291"/>
      <c r="BQ192" s="291"/>
      <c r="BR192" s="291"/>
      <c r="BS192" s="291"/>
      <c r="BT192" s="291"/>
      <c r="BU192" s="291"/>
      <c r="BV192" s="291"/>
      <c r="BW192" s="291"/>
      <c r="BX192" s="291"/>
      <c r="BY192" s="291"/>
      <c r="BZ192" s="291" t="s">
        <v>106</v>
      </c>
      <c r="CA192" s="293">
        <v>1300</v>
      </c>
      <c r="CB192" s="291" t="s">
        <v>1729</v>
      </c>
      <c r="CC192" s="291">
        <v>89681712</v>
      </c>
      <c r="CD192" s="291" t="s">
        <v>1730</v>
      </c>
      <c r="CE192" s="291"/>
      <c r="CF192" s="291">
        <v>190</v>
      </c>
    </row>
    <row r="193" spans="1:84" ht="14.4" x14ac:dyDescent="0.25">
      <c r="A193" s="291" t="s">
        <v>1731</v>
      </c>
      <c r="B193" s="291" t="s">
        <v>1732</v>
      </c>
      <c r="C193" s="291" t="s">
        <v>1733</v>
      </c>
      <c r="D193" s="291" t="s">
        <v>1421</v>
      </c>
      <c r="E193" s="294">
        <v>862178042193566</v>
      </c>
      <c r="F193" s="291" t="s">
        <v>248</v>
      </c>
      <c r="G193" s="291"/>
      <c r="H193" s="291" t="s">
        <v>1421</v>
      </c>
      <c r="I193" s="291" t="s">
        <v>1590</v>
      </c>
      <c r="J193" s="291" t="s">
        <v>88</v>
      </c>
      <c r="K193" s="291" t="s">
        <v>1591</v>
      </c>
      <c r="L193" s="291" t="s">
        <v>88</v>
      </c>
      <c r="M193" s="291" t="s">
        <v>122</v>
      </c>
      <c r="N193" s="293">
        <v>0</v>
      </c>
      <c r="O193" s="293">
        <v>1</v>
      </c>
      <c r="P193" s="293">
        <v>0</v>
      </c>
      <c r="Q193" s="293">
        <v>0</v>
      </c>
      <c r="R193" s="293">
        <v>0</v>
      </c>
      <c r="S193" s="293">
        <v>0</v>
      </c>
      <c r="T193" s="293">
        <v>0</v>
      </c>
      <c r="U193" s="293">
        <v>0</v>
      </c>
      <c r="V193" s="293">
        <v>0</v>
      </c>
      <c r="W193" s="293">
        <v>0</v>
      </c>
      <c r="X193" s="293">
        <v>0</v>
      </c>
      <c r="Y193" s="293">
        <v>0</v>
      </c>
      <c r="Z193" s="293">
        <v>0</v>
      </c>
      <c r="AA193" s="293">
        <v>0</v>
      </c>
      <c r="AB193" s="293">
        <v>0</v>
      </c>
      <c r="AC193" s="293">
        <v>0</v>
      </c>
      <c r="AD193" s="293">
        <v>0</v>
      </c>
      <c r="AE193" s="293">
        <v>0</v>
      </c>
      <c r="AF193" s="293">
        <v>0</v>
      </c>
      <c r="AG193" s="293">
        <v>0</v>
      </c>
      <c r="AH193" s="293">
        <v>0</v>
      </c>
      <c r="AI193" s="293">
        <v>1</v>
      </c>
      <c r="AJ193" s="291"/>
      <c r="AK193" s="291"/>
      <c r="AL193" s="291" t="s">
        <v>106</v>
      </c>
      <c r="AM193" s="293">
        <v>1500</v>
      </c>
      <c r="AN193" s="291"/>
      <c r="AO193" s="291"/>
      <c r="AP193" s="291"/>
      <c r="AQ193" s="291"/>
      <c r="AR193" s="291"/>
      <c r="AS193" s="291"/>
      <c r="AT193" s="291"/>
      <c r="AU193" s="291"/>
      <c r="AV193" s="291"/>
      <c r="AW193" s="291"/>
      <c r="AX193" s="291"/>
      <c r="AY193" s="291"/>
      <c r="AZ193" s="291"/>
      <c r="BA193" s="291"/>
      <c r="BB193" s="291"/>
      <c r="BC193" s="291"/>
      <c r="BD193" s="291"/>
      <c r="BE193" s="291"/>
      <c r="BF193" s="291"/>
      <c r="BG193" s="291"/>
      <c r="BH193" s="291"/>
      <c r="BI193" s="291"/>
      <c r="BJ193" s="291"/>
      <c r="BK193" s="291"/>
      <c r="BL193" s="291"/>
      <c r="BM193" s="291"/>
      <c r="BN193" s="291"/>
      <c r="BO193" s="291"/>
      <c r="BP193" s="291"/>
      <c r="BQ193" s="291"/>
      <c r="BR193" s="291"/>
      <c r="BS193" s="291"/>
      <c r="BT193" s="291"/>
      <c r="BU193" s="291"/>
      <c r="BV193" s="291"/>
      <c r="BW193" s="291"/>
      <c r="BX193" s="291"/>
      <c r="BY193" s="291"/>
      <c r="BZ193" s="291" t="s">
        <v>106</v>
      </c>
      <c r="CA193" s="293">
        <v>1300</v>
      </c>
      <c r="CB193" s="291" t="s">
        <v>1734</v>
      </c>
      <c r="CC193" s="291">
        <v>89681718</v>
      </c>
      <c r="CD193" s="291" t="s">
        <v>1735</v>
      </c>
      <c r="CE193" s="291"/>
      <c r="CF193" s="291">
        <v>191</v>
      </c>
    </row>
    <row r="194" spans="1:84" ht="14.4" x14ac:dyDescent="0.25">
      <c r="A194" s="291" t="s">
        <v>1736</v>
      </c>
      <c r="B194" s="291" t="s">
        <v>1737</v>
      </c>
      <c r="C194" s="291" t="s">
        <v>1738</v>
      </c>
      <c r="D194" s="291" t="s">
        <v>1421</v>
      </c>
      <c r="E194" s="294">
        <v>862178042193566</v>
      </c>
      <c r="F194" s="291" t="s">
        <v>248</v>
      </c>
      <c r="G194" s="291"/>
      <c r="H194" s="291" t="s">
        <v>1421</v>
      </c>
      <c r="I194" s="291" t="s">
        <v>1590</v>
      </c>
      <c r="J194" s="291" t="s">
        <v>88</v>
      </c>
      <c r="K194" s="291" t="s">
        <v>1591</v>
      </c>
      <c r="L194" s="291" t="s">
        <v>88</v>
      </c>
      <c r="M194" s="291" t="s">
        <v>122</v>
      </c>
      <c r="N194" s="293">
        <v>0</v>
      </c>
      <c r="O194" s="293">
        <v>1</v>
      </c>
      <c r="P194" s="293">
        <v>0</v>
      </c>
      <c r="Q194" s="293">
        <v>0</v>
      </c>
      <c r="R194" s="293">
        <v>0</v>
      </c>
      <c r="S194" s="293">
        <v>0</v>
      </c>
      <c r="T194" s="293">
        <v>0</v>
      </c>
      <c r="U194" s="293">
        <v>0</v>
      </c>
      <c r="V194" s="293">
        <v>0</v>
      </c>
      <c r="W194" s="293">
        <v>0</v>
      </c>
      <c r="X194" s="293">
        <v>0</v>
      </c>
      <c r="Y194" s="293">
        <v>0</v>
      </c>
      <c r="Z194" s="293">
        <v>0</v>
      </c>
      <c r="AA194" s="293">
        <v>0</v>
      </c>
      <c r="AB194" s="293">
        <v>0</v>
      </c>
      <c r="AC194" s="293">
        <v>0</v>
      </c>
      <c r="AD194" s="293">
        <v>0</v>
      </c>
      <c r="AE194" s="293">
        <v>0</v>
      </c>
      <c r="AF194" s="293">
        <v>0</v>
      </c>
      <c r="AG194" s="293">
        <v>0</v>
      </c>
      <c r="AH194" s="293">
        <v>0</v>
      </c>
      <c r="AI194" s="293">
        <v>1</v>
      </c>
      <c r="AJ194" s="291"/>
      <c r="AK194" s="291"/>
      <c r="AL194" s="291" t="s">
        <v>106</v>
      </c>
      <c r="AM194" s="293">
        <v>1500</v>
      </c>
      <c r="AN194" s="291"/>
      <c r="AO194" s="291"/>
      <c r="AP194" s="291"/>
      <c r="AQ194" s="291"/>
      <c r="AR194" s="291"/>
      <c r="AS194" s="291"/>
      <c r="AT194" s="291"/>
      <c r="AU194" s="291"/>
      <c r="AV194" s="291"/>
      <c r="AW194" s="291"/>
      <c r="AX194" s="291"/>
      <c r="AY194" s="291"/>
      <c r="AZ194" s="291"/>
      <c r="BA194" s="291"/>
      <c r="BB194" s="291"/>
      <c r="BC194" s="291"/>
      <c r="BD194" s="291"/>
      <c r="BE194" s="291"/>
      <c r="BF194" s="291"/>
      <c r="BG194" s="291"/>
      <c r="BH194" s="291"/>
      <c r="BI194" s="291"/>
      <c r="BJ194" s="291"/>
      <c r="BK194" s="291"/>
      <c r="BL194" s="291"/>
      <c r="BM194" s="291"/>
      <c r="BN194" s="291"/>
      <c r="BO194" s="291"/>
      <c r="BP194" s="291"/>
      <c r="BQ194" s="291"/>
      <c r="BR194" s="291"/>
      <c r="BS194" s="291"/>
      <c r="BT194" s="291"/>
      <c r="BU194" s="291"/>
      <c r="BV194" s="291"/>
      <c r="BW194" s="291"/>
      <c r="BX194" s="291"/>
      <c r="BY194" s="291"/>
      <c r="BZ194" s="291" t="s">
        <v>106</v>
      </c>
      <c r="CA194" s="293">
        <v>1300</v>
      </c>
      <c r="CB194" s="291" t="s">
        <v>1739</v>
      </c>
      <c r="CC194" s="291">
        <v>89681733</v>
      </c>
      <c r="CD194" s="291" t="s">
        <v>1740</v>
      </c>
      <c r="CE194" s="291"/>
      <c r="CF194" s="291">
        <v>192</v>
      </c>
    </row>
    <row r="195" spans="1:84" ht="14.4" x14ac:dyDescent="0.25">
      <c r="A195" s="291" t="s">
        <v>1741</v>
      </c>
      <c r="B195" s="291" t="s">
        <v>1742</v>
      </c>
      <c r="C195" s="291" t="s">
        <v>1743</v>
      </c>
      <c r="D195" s="291" t="s">
        <v>1421</v>
      </c>
      <c r="E195" s="294">
        <v>862178042193566</v>
      </c>
      <c r="F195" s="291" t="s">
        <v>248</v>
      </c>
      <c r="G195" s="291"/>
      <c r="H195" s="291" t="s">
        <v>1421</v>
      </c>
      <c r="I195" s="291" t="s">
        <v>1590</v>
      </c>
      <c r="J195" s="291" t="s">
        <v>88</v>
      </c>
      <c r="K195" s="291" t="s">
        <v>1591</v>
      </c>
      <c r="L195" s="291" t="s">
        <v>88</v>
      </c>
      <c r="M195" s="291" t="s">
        <v>122</v>
      </c>
      <c r="N195" s="293">
        <v>0</v>
      </c>
      <c r="O195" s="293">
        <v>1</v>
      </c>
      <c r="P195" s="293">
        <v>0</v>
      </c>
      <c r="Q195" s="293">
        <v>0</v>
      </c>
      <c r="R195" s="293">
        <v>0</v>
      </c>
      <c r="S195" s="293">
        <v>0</v>
      </c>
      <c r="T195" s="293">
        <v>0</v>
      </c>
      <c r="U195" s="293">
        <v>0</v>
      </c>
      <c r="V195" s="293">
        <v>0</v>
      </c>
      <c r="W195" s="293">
        <v>0</v>
      </c>
      <c r="X195" s="293">
        <v>0</v>
      </c>
      <c r="Y195" s="293">
        <v>0</v>
      </c>
      <c r="Z195" s="293">
        <v>0</v>
      </c>
      <c r="AA195" s="293">
        <v>0</v>
      </c>
      <c r="AB195" s="293">
        <v>0</v>
      </c>
      <c r="AC195" s="293">
        <v>0</v>
      </c>
      <c r="AD195" s="293">
        <v>0</v>
      </c>
      <c r="AE195" s="293">
        <v>0</v>
      </c>
      <c r="AF195" s="293">
        <v>0</v>
      </c>
      <c r="AG195" s="293">
        <v>0</v>
      </c>
      <c r="AH195" s="293">
        <v>0</v>
      </c>
      <c r="AI195" s="293">
        <v>1</v>
      </c>
      <c r="AJ195" s="291"/>
      <c r="AK195" s="291"/>
      <c r="AL195" s="291" t="s">
        <v>106</v>
      </c>
      <c r="AM195" s="293">
        <v>1500</v>
      </c>
      <c r="AN195" s="291"/>
      <c r="AO195" s="291"/>
      <c r="AP195" s="291"/>
      <c r="AQ195" s="291"/>
      <c r="AR195" s="291"/>
      <c r="AS195" s="291"/>
      <c r="AT195" s="291"/>
      <c r="AU195" s="291"/>
      <c r="AV195" s="291"/>
      <c r="AW195" s="291"/>
      <c r="AX195" s="291"/>
      <c r="AY195" s="291"/>
      <c r="AZ195" s="291"/>
      <c r="BA195" s="291"/>
      <c r="BB195" s="291"/>
      <c r="BC195" s="291"/>
      <c r="BD195" s="291"/>
      <c r="BE195" s="291"/>
      <c r="BF195" s="291"/>
      <c r="BG195" s="291"/>
      <c r="BH195" s="291"/>
      <c r="BI195" s="291"/>
      <c r="BJ195" s="291"/>
      <c r="BK195" s="291"/>
      <c r="BL195" s="291"/>
      <c r="BM195" s="291"/>
      <c r="BN195" s="291"/>
      <c r="BO195" s="291"/>
      <c r="BP195" s="291"/>
      <c r="BQ195" s="291"/>
      <c r="BR195" s="291"/>
      <c r="BS195" s="291"/>
      <c r="BT195" s="291"/>
      <c r="BU195" s="291"/>
      <c r="BV195" s="291"/>
      <c r="BW195" s="291"/>
      <c r="BX195" s="291"/>
      <c r="BY195" s="291"/>
      <c r="BZ195" s="291" t="s">
        <v>106</v>
      </c>
      <c r="CA195" s="293">
        <v>1300</v>
      </c>
      <c r="CB195" s="291" t="s">
        <v>168</v>
      </c>
      <c r="CC195" s="291">
        <v>89681740</v>
      </c>
      <c r="CD195" s="291" t="s">
        <v>1744</v>
      </c>
      <c r="CE195" s="291"/>
      <c r="CF195" s="291">
        <v>193</v>
      </c>
    </row>
    <row r="196" spans="1:84" ht="14.4" x14ac:dyDescent="0.25">
      <c r="A196" s="291" t="s">
        <v>1745</v>
      </c>
      <c r="B196" s="291" t="s">
        <v>1746</v>
      </c>
      <c r="C196" s="291" t="s">
        <v>1747</v>
      </c>
      <c r="D196" s="291" t="s">
        <v>1421</v>
      </c>
      <c r="E196" s="294">
        <v>862178042193566</v>
      </c>
      <c r="F196" s="291" t="s">
        <v>248</v>
      </c>
      <c r="G196" s="291"/>
      <c r="H196" s="291" t="s">
        <v>1421</v>
      </c>
      <c r="I196" s="291" t="s">
        <v>1590</v>
      </c>
      <c r="J196" s="291" t="s">
        <v>88</v>
      </c>
      <c r="K196" s="291" t="s">
        <v>1591</v>
      </c>
      <c r="L196" s="291" t="s">
        <v>88</v>
      </c>
      <c r="M196" s="291" t="s">
        <v>122</v>
      </c>
      <c r="N196" s="293">
        <v>0</v>
      </c>
      <c r="O196" s="293">
        <v>1</v>
      </c>
      <c r="P196" s="293">
        <v>0</v>
      </c>
      <c r="Q196" s="293">
        <v>0</v>
      </c>
      <c r="R196" s="293">
        <v>0</v>
      </c>
      <c r="S196" s="293">
        <v>0</v>
      </c>
      <c r="T196" s="293">
        <v>0</v>
      </c>
      <c r="U196" s="293">
        <v>0</v>
      </c>
      <c r="V196" s="293">
        <v>0</v>
      </c>
      <c r="W196" s="293">
        <v>0</v>
      </c>
      <c r="X196" s="293">
        <v>0</v>
      </c>
      <c r="Y196" s="293">
        <v>0</v>
      </c>
      <c r="Z196" s="293">
        <v>0</v>
      </c>
      <c r="AA196" s="293">
        <v>0</v>
      </c>
      <c r="AB196" s="293">
        <v>0</v>
      </c>
      <c r="AC196" s="293">
        <v>0</v>
      </c>
      <c r="AD196" s="293">
        <v>0</v>
      </c>
      <c r="AE196" s="293">
        <v>0</v>
      </c>
      <c r="AF196" s="293">
        <v>0</v>
      </c>
      <c r="AG196" s="293">
        <v>0</v>
      </c>
      <c r="AH196" s="293">
        <v>0</v>
      </c>
      <c r="AI196" s="293">
        <v>1</v>
      </c>
      <c r="AJ196" s="291"/>
      <c r="AK196" s="291"/>
      <c r="AL196" s="291" t="s">
        <v>106</v>
      </c>
      <c r="AM196" s="293">
        <v>1500</v>
      </c>
      <c r="AN196" s="291"/>
      <c r="AO196" s="291"/>
      <c r="AP196" s="291"/>
      <c r="AQ196" s="291"/>
      <c r="AR196" s="291"/>
      <c r="AS196" s="291"/>
      <c r="AT196" s="291"/>
      <c r="AU196" s="291"/>
      <c r="AV196" s="291"/>
      <c r="AW196" s="291"/>
      <c r="AX196" s="291"/>
      <c r="AY196" s="291"/>
      <c r="AZ196" s="291"/>
      <c r="BA196" s="291"/>
      <c r="BB196" s="291"/>
      <c r="BC196" s="291"/>
      <c r="BD196" s="291"/>
      <c r="BE196" s="291"/>
      <c r="BF196" s="291"/>
      <c r="BG196" s="291"/>
      <c r="BH196" s="291"/>
      <c r="BI196" s="291"/>
      <c r="BJ196" s="291"/>
      <c r="BK196" s="291"/>
      <c r="BL196" s="291"/>
      <c r="BM196" s="291"/>
      <c r="BN196" s="291"/>
      <c r="BO196" s="291"/>
      <c r="BP196" s="291"/>
      <c r="BQ196" s="291"/>
      <c r="BR196" s="291"/>
      <c r="BS196" s="291"/>
      <c r="BT196" s="291"/>
      <c r="BU196" s="291"/>
      <c r="BV196" s="291"/>
      <c r="BW196" s="291"/>
      <c r="BX196" s="291"/>
      <c r="BY196" s="291"/>
      <c r="BZ196" s="291" t="s">
        <v>106</v>
      </c>
      <c r="CA196" s="293">
        <v>1300</v>
      </c>
      <c r="CB196" s="291" t="s">
        <v>168</v>
      </c>
      <c r="CC196" s="291">
        <v>89681746</v>
      </c>
      <c r="CD196" s="291" t="s">
        <v>1748</v>
      </c>
      <c r="CE196" s="291"/>
      <c r="CF196" s="291">
        <v>194</v>
      </c>
    </row>
    <row r="197" spans="1:84" ht="14.4" x14ac:dyDescent="0.25">
      <c r="A197" s="291" t="s">
        <v>1749</v>
      </c>
      <c r="B197" s="291" t="s">
        <v>1750</v>
      </c>
      <c r="C197" s="291" t="s">
        <v>1751</v>
      </c>
      <c r="D197" s="291" t="s">
        <v>1421</v>
      </c>
      <c r="E197" s="294">
        <v>862178042193566</v>
      </c>
      <c r="F197" s="291" t="s">
        <v>248</v>
      </c>
      <c r="G197" s="291"/>
      <c r="H197" s="291" t="s">
        <v>1421</v>
      </c>
      <c r="I197" s="291" t="s">
        <v>1590</v>
      </c>
      <c r="J197" s="291" t="s">
        <v>88</v>
      </c>
      <c r="K197" s="291" t="s">
        <v>1591</v>
      </c>
      <c r="L197" s="291" t="s">
        <v>88</v>
      </c>
      <c r="M197" s="291" t="s">
        <v>137</v>
      </c>
      <c r="N197" s="293">
        <v>0</v>
      </c>
      <c r="O197" s="293">
        <v>0</v>
      </c>
      <c r="P197" s="293">
        <v>1</v>
      </c>
      <c r="Q197" s="293">
        <v>0</v>
      </c>
      <c r="R197" s="293">
        <v>0</v>
      </c>
      <c r="S197" s="293">
        <v>0</v>
      </c>
      <c r="T197" s="293">
        <v>0</v>
      </c>
      <c r="U197" s="293">
        <v>0</v>
      </c>
      <c r="V197" s="293">
        <v>0</v>
      </c>
      <c r="W197" s="293">
        <v>0</v>
      </c>
      <c r="X197" s="293">
        <v>0</v>
      </c>
      <c r="Y197" s="293">
        <v>0</v>
      </c>
      <c r="Z197" s="293">
        <v>0</v>
      </c>
      <c r="AA197" s="293">
        <v>0</v>
      </c>
      <c r="AB197" s="293">
        <v>0</v>
      </c>
      <c r="AC197" s="293">
        <v>0</v>
      </c>
      <c r="AD197" s="293">
        <v>0</v>
      </c>
      <c r="AE197" s="293">
        <v>0</v>
      </c>
      <c r="AF197" s="293">
        <v>0</v>
      </c>
      <c r="AG197" s="293">
        <v>0</v>
      </c>
      <c r="AH197" s="293">
        <v>0</v>
      </c>
      <c r="AI197" s="293">
        <v>0</v>
      </c>
      <c r="AJ197" s="291"/>
      <c r="AK197" s="291"/>
      <c r="AL197" s="291"/>
      <c r="AM197" s="291"/>
      <c r="AN197" s="291" t="s">
        <v>106</v>
      </c>
      <c r="AO197" s="293">
        <v>4500</v>
      </c>
      <c r="AP197" s="291"/>
      <c r="AQ197" s="291"/>
      <c r="AR197" s="291"/>
      <c r="AS197" s="291"/>
      <c r="AT197" s="291"/>
      <c r="AU197" s="291"/>
      <c r="AV197" s="291"/>
      <c r="AW197" s="291"/>
      <c r="AX197" s="291"/>
      <c r="AY197" s="291"/>
      <c r="AZ197" s="291"/>
      <c r="BA197" s="291"/>
      <c r="BB197" s="291"/>
      <c r="BC197" s="291"/>
      <c r="BD197" s="291"/>
      <c r="BE197" s="291"/>
      <c r="BF197" s="291"/>
      <c r="BG197" s="291"/>
      <c r="BH197" s="291"/>
      <c r="BI197" s="291"/>
      <c r="BJ197" s="291"/>
      <c r="BK197" s="291"/>
      <c r="BL197" s="291"/>
      <c r="BM197" s="291"/>
      <c r="BN197" s="291"/>
      <c r="BO197" s="291"/>
      <c r="BP197" s="291"/>
      <c r="BQ197" s="291"/>
      <c r="BR197" s="291"/>
      <c r="BS197" s="291"/>
      <c r="BT197" s="291"/>
      <c r="BU197" s="291"/>
      <c r="BV197" s="291"/>
      <c r="BW197" s="291"/>
      <c r="BX197" s="291"/>
      <c r="BY197" s="291"/>
      <c r="BZ197" s="291"/>
      <c r="CA197" s="291"/>
      <c r="CB197" s="291" t="s">
        <v>168</v>
      </c>
      <c r="CC197" s="291">
        <v>89681749</v>
      </c>
      <c r="CD197" s="291" t="s">
        <v>1752</v>
      </c>
      <c r="CE197" s="291"/>
      <c r="CF197" s="291">
        <v>195</v>
      </c>
    </row>
    <row r="198" spans="1:84" ht="14.4" x14ac:dyDescent="0.25">
      <c r="A198" s="291" t="s">
        <v>1753</v>
      </c>
      <c r="B198" s="291" t="s">
        <v>1754</v>
      </c>
      <c r="C198" s="291" t="s">
        <v>1755</v>
      </c>
      <c r="D198" s="291" t="s">
        <v>1421</v>
      </c>
      <c r="E198" s="294">
        <v>862178042193566</v>
      </c>
      <c r="F198" s="291" t="s">
        <v>248</v>
      </c>
      <c r="G198" s="291"/>
      <c r="H198" s="291" t="s">
        <v>1421</v>
      </c>
      <c r="I198" s="291" t="s">
        <v>1590</v>
      </c>
      <c r="J198" s="291" t="s">
        <v>88</v>
      </c>
      <c r="K198" s="291" t="s">
        <v>1591</v>
      </c>
      <c r="L198" s="291" t="s">
        <v>88</v>
      </c>
      <c r="M198" s="291" t="s">
        <v>137</v>
      </c>
      <c r="N198" s="293">
        <v>0</v>
      </c>
      <c r="O198" s="293">
        <v>0</v>
      </c>
      <c r="P198" s="293">
        <v>1</v>
      </c>
      <c r="Q198" s="293">
        <v>0</v>
      </c>
      <c r="R198" s="293">
        <v>0</v>
      </c>
      <c r="S198" s="293">
        <v>0</v>
      </c>
      <c r="T198" s="293">
        <v>0</v>
      </c>
      <c r="U198" s="293">
        <v>0</v>
      </c>
      <c r="V198" s="293">
        <v>0</v>
      </c>
      <c r="W198" s="293">
        <v>0</v>
      </c>
      <c r="X198" s="293">
        <v>0</v>
      </c>
      <c r="Y198" s="293">
        <v>0</v>
      </c>
      <c r="Z198" s="293">
        <v>0</v>
      </c>
      <c r="AA198" s="293">
        <v>0</v>
      </c>
      <c r="AB198" s="293">
        <v>0</v>
      </c>
      <c r="AC198" s="293">
        <v>0</v>
      </c>
      <c r="AD198" s="293">
        <v>0</v>
      </c>
      <c r="AE198" s="293">
        <v>0</v>
      </c>
      <c r="AF198" s="293">
        <v>0</v>
      </c>
      <c r="AG198" s="293">
        <v>0</v>
      </c>
      <c r="AH198" s="293">
        <v>0</v>
      </c>
      <c r="AI198" s="293">
        <v>0</v>
      </c>
      <c r="AJ198" s="291"/>
      <c r="AK198" s="291"/>
      <c r="AL198" s="291"/>
      <c r="AM198" s="291"/>
      <c r="AN198" s="291" t="s">
        <v>106</v>
      </c>
      <c r="AO198" s="293">
        <v>3500</v>
      </c>
      <c r="AP198" s="291"/>
      <c r="AQ198" s="291"/>
      <c r="AR198" s="291"/>
      <c r="AS198" s="291"/>
      <c r="AT198" s="291"/>
      <c r="AU198" s="291"/>
      <c r="AV198" s="291"/>
      <c r="AW198" s="291"/>
      <c r="AX198" s="291"/>
      <c r="AY198" s="291"/>
      <c r="AZ198" s="291"/>
      <c r="BA198" s="291"/>
      <c r="BB198" s="291"/>
      <c r="BC198" s="291"/>
      <c r="BD198" s="291"/>
      <c r="BE198" s="291"/>
      <c r="BF198" s="291"/>
      <c r="BG198" s="291"/>
      <c r="BH198" s="291"/>
      <c r="BI198" s="291"/>
      <c r="BJ198" s="291"/>
      <c r="BK198" s="291"/>
      <c r="BL198" s="291"/>
      <c r="BM198" s="291"/>
      <c r="BN198" s="291"/>
      <c r="BO198" s="291"/>
      <c r="BP198" s="291"/>
      <c r="BQ198" s="291"/>
      <c r="BR198" s="291"/>
      <c r="BS198" s="291"/>
      <c r="BT198" s="291"/>
      <c r="BU198" s="291"/>
      <c r="BV198" s="291"/>
      <c r="BW198" s="291"/>
      <c r="BX198" s="291"/>
      <c r="BY198" s="291"/>
      <c r="BZ198" s="291"/>
      <c r="CA198" s="291"/>
      <c r="CB198" s="291" t="s">
        <v>168</v>
      </c>
      <c r="CC198" s="291">
        <v>89681757</v>
      </c>
      <c r="CD198" s="291" t="s">
        <v>1756</v>
      </c>
      <c r="CE198" s="291"/>
      <c r="CF198" s="291">
        <v>196</v>
      </c>
    </row>
    <row r="199" spans="1:84" ht="14.4" x14ac:dyDescent="0.25">
      <c r="A199" s="291" t="s">
        <v>1757</v>
      </c>
      <c r="B199" s="291" t="s">
        <v>1758</v>
      </c>
      <c r="C199" s="291" t="s">
        <v>1759</v>
      </c>
      <c r="D199" s="291" t="s">
        <v>1421</v>
      </c>
      <c r="E199" s="294">
        <v>862178042193566</v>
      </c>
      <c r="F199" s="291" t="s">
        <v>248</v>
      </c>
      <c r="G199" s="291"/>
      <c r="H199" s="291" t="s">
        <v>1421</v>
      </c>
      <c r="I199" s="291" t="s">
        <v>1590</v>
      </c>
      <c r="J199" s="291" t="s">
        <v>88</v>
      </c>
      <c r="K199" s="291" t="s">
        <v>1591</v>
      </c>
      <c r="L199" s="291" t="s">
        <v>88</v>
      </c>
      <c r="M199" s="291" t="s">
        <v>137</v>
      </c>
      <c r="N199" s="293">
        <v>0</v>
      </c>
      <c r="O199" s="293">
        <v>0</v>
      </c>
      <c r="P199" s="293">
        <v>1</v>
      </c>
      <c r="Q199" s="293">
        <v>0</v>
      </c>
      <c r="R199" s="293">
        <v>0</v>
      </c>
      <c r="S199" s="293">
        <v>0</v>
      </c>
      <c r="T199" s="293">
        <v>0</v>
      </c>
      <c r="U199" s="293">
        <v>0</v>
      </c>
      <c r="V199" s="293">
        <v>0</v>
      </c>
      <c r="W199" s="293">
        <v>0</v>
      </c>
      <c r="X199" s="293">
        <v>0</v>
      </c>
      <c r="Y199" s="293">
        <v>0</v>
      </c>
      <c r="Z199" s="293">
        <v>0</v>
      </c>
      <c r="AA199" s="293">
        <v>0</v>
      </c>
      <c r="AB199" s="293">
        <v>0</v>
      </c>
      <c r="AC199" s="293">
        <v>0</v>
      </c>
      <c r="AD199" s="293">
        <v>0</v>
      </c>
      <c r="AE199" s="293">
        <v>0</v>
      </c>
      <c r="AF199" s="293">
        <v>0</v>
      </c>
      <c r="AG199" s="293">
        <v>0</v>
      </c>
      <c r="AH199" s="293">
        <v>0</v>
      </c>
      <c r="AI199" s="293">
        <v>0</v>
      </c>
      <c r="AJ199" s="291"/>
      <c r="AK199" s="291"/>
      <c r="AL199" s="291"/>
      <c r="AM199" s="291"/>
      <c r="AN199" s="291" t="s">
        <v>106</v>
      </c>
      <c r="AO199" s="293">
        <v>3500</v>
      </c>
      <c r="AP199" s="291"/>
      <c r="AQ199" s="291"/>
      <c r="AR199" s="291"/>
      <c r="AS199" s="291"/>
      <c r="AT199" s="291"/>
      <c r="AU199" s="291"/>
      <c r="AV199" s="291"/>
      <c r="AW199" s="291"/>
      <c r="AX199" s="291"/>
      <c r="AY199" s="291"/>
      <c r="AZ199" s="291"/>
      <c r="BA199" s="291"/>
      <c r="BB199" s="291"/>
      <c r="BC199" s="291"/>
      <c r="BD199" s="291"/>
      <c r="BE199" s="291"/>
      <c r="BF199" s="291"/>
      <c r="BG199" s="291"/>
      <c r="BH199" s="291"/>
      <c r="BI199" s="291"/>
      <c r="BJ199" s="291"/>
      <c r="BK199" s="291"/>
      <c r="BL199" s="291"/>
      <c r="BM199" s="291"/>
      <c r="BN199" s="291"/>
      <c r="BO199" s="291"/>
      <c r="BP199" s="291"/>
      <c r="BQ199" s="291"/>
      <c r="BR199" s="291"/>
      <c r="BS199" s="291"/>
      <c r="BT199" s="291"/>
      <c r="BU199" s="291"/>
      <c r="BV199" s="291"/>
      <c r="BW199" s="291"/>
      <c r="BX199" s="291"/>
      <c r="BY199" s="291"/>
      <c r="BZ199" s="291"/>
      <c r="CA199" s="291"/>
      <c r="CB199" s="291" t="s">
        <v>168</v>
      </c>
      <c r="CC199" s="291">
        <v>89681764</v>
      </c>
      <c r="CD199" s="291" t="s">
        <v>1760</v>
      </c>
      <c r="CE199" s="291"/>
      <c r="CF199" s="291">
        <v>197</v>
      </c>
    </row>
    <row r="200" spans="1:84" ht="14.4" x14ac:dyDescent="0.25">
      <c r="A200" s="291" t="s">
        <v>1761</v>
      </c>
      <c r="B200" s="291" t="s">
        <v>1762</v>
      </c>
      <c r="C200" s="291" t="s">
        <v>1763</v>
      </c>
      <c r="D200" s="291" t="s">
        <v>1421</v>
      </c>
      <c r="E200" s="294">
        <v>862178042193566</v>
      </c>
      <c r="F200" s="291" t="s">
        <v>248</v>
      </c>
      <c r="G200" s="291"/>
      <c r="H200" s="291" t="s">
        <v>1421</v>
      </c>
      <c r="I200" s="291" t="s">
        <v>1590</v>
      </c>
      <c r="J200" s="291" t="s">
        <v>88</v>
      </c>
      <c r="K200" s="291" t="s">
        <v>1591</v>
      </c>
      <c r="L200" s="291" t="s">
        <v>88</v>
      </c>
      <c r="M200" s="291" t="s">
        <v>137</v>
      </c>
      <c r="N200" s="293">
        <v>0</v>
      </c>
      <c r="O200" s="293">
        <v>0</v>
      </c>
      <c r="P200" s="293">
        <v>1</v>
      </c>
      <c r="Q200" s="293">
        <v>0</v>
      </c>
      <c r="R200" s="293">
        <v>0</v>
      </c>
      <c r="S200" s="293">
        <v>0</v>
      </c>
      <c r="T200" s="293">
        <v>0</v>
      </c>
      <c r="U200" s="293">
        <v>0</v>
      </c>
      <c r="V200" s="293">
        <v>0</v>
      </c>
      <c r="W200" s="293">
        <v>0</v>
      </c>
      <c r="X200" s="293">
        <v>0</v>
      </c>
      <c r="Y200" s="293">
        <v>0</v>
      </c>
      <c r="Z200" s="293">
        <v>0</v>
      </c>
      <c r="AA200" s="293">
        <v>0</v>
      </c>
      <c r="AB200" s="293">
        <v>0</v>
      </c>
      <c r="AC200" s="293">
        <v>0</v>
      </c>
      <c r="AD200" s="293">
        <v>0</v>
      </c>
      <c r="AE200" s="293">
        <v>0</v>
      </c>
      <c r="AF200" s="293">
        <v>0</v>
      </c>
      <c r="AG200" s="293">
        <v>0</v>
      </c>
      <c r="AH200" s="293">
        <v>0</v>
      </c>
      <c r="AI200" s="293">
        <v>0</v>
      </c>
      <c r="AJ200" s="291"/>
      <c r="AK200" s="291"/>
      <c r="AL200" s="291"/>
      <c r="AM200" s="291"/>
      <c r="AN200" s="291" t="s">
        <v>106</v>
      </c>
      <c r="AO200" s="293">
        <v>3500</v>
      </c>
      <c r="AP200" s="291"/>
      <c r="AQ200" s="291"/>
      <c r="AR200" s="291"/>
      <c r="AS200" s="291"/>
      <c r="AT200" s="291"/>
      <c r="AU200" s="291"/>
      <c r="AV200" s="291"/>
      <c r="AW200" s="291"/>
      <c r="AX200" s="291"/>
      <c r="AY200" s="291"/>
      <c r="AZ200" s="291"/>
      <c r="BA200" s="291"/>
      <c r="BB200" s="291"/>
      <c r="BC200" s="291"/>
      <c r="BD200" s="291"/>
      <c r="BE200" s="291"/>
      <c r="BF200" s="291"/>
      <c r="BG200" s="291"/>
      <c r="BH200" s="291"/>
      <c r="BI200" s="291"/>
      <c r="BJ200" s="291"/>
      <c r="BK200" s="291"/>
      <c r="BL200" s="291"/>
      <c r="BM200" s="291"/>
      <c r="BN200" s="291"/>
      <c r="BO200" s="291"/>
      <c r="BP200" s="291"/>
      <c r="BQ200" s="291"/>
      <c r="BR200" s="291"/>
      <c r="BS200" s="291"/>
      <c r="BT200" s="291"/>
      <c r="BU200" s="291"/>
      <c r="BV200" s="291"/>
      <c r="BW200" s="291"/>
      <c r="BX200" s="291"/>
      <c r="BY200" s="291"/>
      <c r="BZ200" s="291"/>
      <c r="CA200" s="291"/>
      <c r="CB200" s="291" t="s">
        <v>168</v>
      </c>
      <c r="CC200" s="291">
        <v>89681769</v>
      </c>
      <c r="CD200" s="291" t="s">
        <v>1764</v>
      </c>
      <c r="CE200" s="291"/>
      <c r="CF200" s="291">
        <v>198</v>
      </c>
    </row>
    <row r="201" spans="1:84" ht="14.4" x14ac:dyDescent="0.25">
      <c r="A201" s="291" t="s">
        <v>1765</v>
      </c>
      <c r="B201" s="291" t="s">
        <v>1766</v>
      </c>
      <c r="C201" s="291" t="s">
        <v>1767</v>
      </c>
      <c r="D201" s="291" t="s">
        <v>1421</v>
      </c>
      <c r="E201" s="294">
        <v>862178042193566</v>
      </c>
      <c r="F201" s="291" t="s">
        <v>248</v>
      </c>
      <c r="G201" s="291"/>
      <c r="H201" s="291" t="s">
        <v>1421</v>
      </c>
      <c r="I201" s="291" t="s">
        <v>1590</v>
      </c>
      <c r="J201" s="291" t="s">
        <v>88</v>
      </c>
      <c r="K201" s="291" t="s">
        <v>1591</v>
      </c>
      <c r="L201" s="291" t="s">
        <v>88</v>
      </c>
      <c r="M201" s="291" t="s">
        <v>137</v>
      </c>
      <c r="N201" s="293">
        <v>0</v>
      </c>
      <c r="O201" s="293">
        <v>0</v>
      </c>
      <c r="P201" s="293">
        <v>1</v>
      </c>
      <c r="Q201" s="293">
        <v>0</v>
      </c>
      <c r="R201" s="293">
        <v>0</v>
      </c>
      <c r="S201" s="293">
        <v>0</v>
      </c>
      <c r="T201" s="293">
        <v>0</v>
      </c>
      <c r="U201" s="293">
        <v>0</v>
      </c>
      <c r="V201" s="293">
        <v>0</v>
      </c>
      <c r="W201" s="293">
        <v>0</v>
      </c>
      <c r="X201" s="293">
        <v>0</v>
      </c>
      <c r="Y201" s="293">
        <v>0</v>
      </c>
      <c r="Z201" s="293">
        <v>0</v>
      </c>
      <c r="AA201" s="293">
        <v>0</v>
      </c>
      <c r="AB201" s="293">
        <v>0</v>
      </c>
      <c r="AC201" s="293">
        <v>0</v>
      </c>
      <c r="AD201" s="293">
        <v>0</v>
      </c>
      <c r="AE201" s="293">
        <v>0</v>
      </c>
      <c r="AF201" s="293">
        <v>0</v>
      </c>
      <c r="AG201" s="293">
        <v>0</v>
      </c>
      <c r="AH201" s="293">
        <v>0</v>
      </c>
      <c r="AI201" s="293">
        <v>0</v>
      </c>
      <c r="AJ201" s="291"/>
      <c r="AK201" s="291"/>
      <c r="AL201" s="291"/>
      <c r="AM201" s="291"/>
      <c r="AN201" s="291" t="s">
        <v>106</v>
      </c>
      <c r="AO201" s="293">
        <v>3500</v>
      </c>
      <c r="AP201" s="291"/>
      <c r="AQ201" s="291"/>
      <c r="AR201" s="291"/>
      <c r="AS201" s="291"/>
      <c r="AT201" s="291"/>
      <c r="AU201" s="291"/>
      <c r="AV201" s="291"/>
      <c r="AW201" s="291"/>
      <c r="AX201" s="291"/>
      <c r="AY201" s="291"/>
      <c r="AZ201" s="291"/>
      <c r="BA201" s="291"/>
      <c r="BB201" s="291"/>
      <c r="BC201" s="291"/>
      <c r="BD201" s="291"/>
      <c r="BE201" s="291"/>
      <c r="BF201" s="291"/>
      <c r="BG201" s="291"/>
      <c r="BH201" s="291"/>
      <c r="BI201" s="291"/>
      <c r="BJ201" s="291"/>
      <c r="BK201" s="291"/>
      <c r="BL201" s="291"/>
      <c r="BM201" s="291"/>
      <c r="BN201" s="291"/>
      <c r="BO201" s="291"/>
      <c r="BP201" s="291"/>
      <c r="BQ201" s="291"/>
      <c r="BR201" s="291"/>
      <c r="BS201" s="291"/>
      <c r="BT201" s="291"/>
      <c r="BU201" s="291"/>
      <c r="BV201" s="291"/>
      <c r="BW201" s="291"/>
      <c r="BX201" s="291"/>
      <c r="BY201" s="291"/>
      <c r="BZ201" s="291"/>
      <c r="CA201" s="291"/>
      <c r="CB201" s="291" t="s">
        <v>168</v>
      </c>
      <c r="CC201" s="291">
        <v>89681791</v>
      </c>
      <c r="CD201" s="291" t="s">
        <v>1768</v>
      </c>
      <c r="CE201" s="291"/>
      <c r="CF201" s="291">
        <v>199</v>
      </c>
    </row>
    <row r="202" spans="1:84" ht="14.4" x14ac:dyDescent="0.25">
      <c r="A202" s="291" t="s">
        <v>1773</v>
      </c>
      <c r="B202" s="291" t="s">
        <v>1774</v>
      </c>
      <c r="C202" s="291" t="s">
        <v>1775</v>
      </c>
      <c r="D202" s="291" t="s">
        <v>1776</v>
      </c>
      <c r="E202" s="294">
        <v>351696097882039</v>
      </c>
      <c r="F202" s="291" t="s">
        <v>240</v>
      </c>
      <c r="G202" s="291"/>
      <c r="H202" s="291" t="s">
        <v>1776</v>
      </c>
      <c r="I202" s="291" t="s">
        <v>1777</v>
      </c>
      <c r="J202" s="291" t="s">
        <v>169</v>
      </c>
      <c r="K202" s="291" t="s">
        <v>169</v>
      </c>
      <c r="L202" s="291" t="s">
        <v>169</v>
      </c>
      <c r="M202" s="291" t="s">
        <v>1778</v>
      </c>
      <c r="N202" s="293">
        <v>1</v>
      </c>
      <c r="O202" s="293">
        <v>1</v>
      </c>
      <c r="P202" s="293">
        <v>1</v>
      </c>
      <c r="Q202" s="293">
        <v>1</v>
      </c>
      <c r="R202" s="293">
        <v>1</v>
      </c>
      <c r="S202" s="293">
        <v>1</v>
      </c>
      <c r="T202" s="293">
        <v>0</v>
      </c>
      <c r="U202" s="293">
        <v>0</v>
      </c>
      <c r="V202" s="293">
        <v>0</v>
      </c>
      <c r="W202" s="293">
        <v>0</v>
      </c>
      <c r="X202" s="293">
        <v>0</v>
      </c>
      <c r="Y202" s="293">
        <v>0</v>
      </c>
      <c r="Z202" s="293">
        <v>0</v>
      </c>
      <c r="AA202" s="293">
        <v>0</v>
      </c>
      <c r="AB202" s="293">
        <v>0</v>
      </c>
      <c r="AC202" s="293">
        <v>0</v>
      </c>
      <c r="AD202" s="293">
        <v>0</v>
      </c>
      <c r="AE202" s="293">
        <v>1</v>
      </c>
      <c r="AF202" s="293">
        <v>1</v>
      </c>
      <c r="AG202" s="293">
        <v>1</v>
      </c>
      <c r="AH202" s="293">
        <v>0</v>
      </c>
      <c r="AI202" s="293">
        <v>1</v>
      </c>
      <c r="AJ202" s="291" t="s">
        <v>106</v>
      </c>
      <c r="AK202" s="293">
        <v>300</v>
      </c>
      <c r="AL202" s="291" t="s">
        <v>106</v>
      </c>
      <c r="AM202" s="293">
        <v>3500</v>
      </c>
      <c r="AN202" s="291" t="s">
        <v>106</v>
      </c>
      <c r="AO202" s="293">
        <v>7500</v>
      </c>
      <c r="AP202" s="291" t="s">
        <v>106</v>
      </c>
      <c r="AQ202" s="293">
        <v>11000</v>
      </c>
      <c r="AR202" s="291" t="s">
        <v>106</v>
      </c>
      <c r="AS202" s="293">
        <v>2500</v>
      </c>
      <c r="AT202" s="291" t="s">
        <v>106</v>
      </c>
      <c r="AU202" s="293">
        <v>15000</v>
      </c>
      <c r="AV202" s="291"/>
      <c r="AW202" s="291"/>
      <c r="AX202" s="291"/>
      <c r="AY202" s="291"/>
      <c r="AZ202" s="291"/>
      <c r="BA202" s="291"/>
      <c r="BB202" s="291"/>
      <c r="BC202" s="291"/>
      <c r="BD202" s="291"/>
      <c r="BE202" s="291"/>
      <c r="BF202" s="291"/>
      <c r="BG202" s="291"/>
      <c r="BH202" s="291"/>
      <c r="BI202" s="291"/>
      <c r="BJ202" s="291"/>
      <c r="BK202" s="291"/>
      <c r="BL202" s="291"/>
      <c r="BM202" s="291"/>
      <c r="BN202" s="291"/>
      <c r="BO202" s="291"/>
      <c r="BP202" s="291"/>
      <c r="BQ202" s="291"/>
      <c r="BR202" s="291" t="s">
        <v>106</v>
      </c>
      <c r="BS202" s="293">
        <v>500</v>
      </c>
      <c r="BT202" s="291" t="s">
        <v>106</v>
      </c>
      <c r="BU202" s="293">
        <v>3000</v>
      </c>
      <c r="BV202" s="291" t="s">
        <v>106</v>
      </c>
      <c r="BW202" s="293">
        <v>7500</v>
      </c>
      <c r="BX202" s="291"/>
      <c r="BY202" s="291"/>
      <c r="BZ202" s="291" t="s">
        <v>106</v>
      </c>
      <c r="CA202" s="293">
        <v>2000</v>
      </c>
      <c r="CB202" s="291"/>
      <c r="CC202" s="291">
        <v>89845101</v>
      </c>
      <c r="CD202" s="291" t="s">
        <v>1779</v>
      </c>
      <c r="CE202" s="291"/>
      <c r="CF202" s="291">
        <v>211</v>
      </c>
    </row>
    <row r="203" spans="1:84" ht="14.4" x14ac:dyDescent="0.25">
      <c r="A203" s="291" t="s">
        <v>1780</v>
      </c>
      <c r="B203" s="291" t="s">
        <v>1781</v>
      </c>
      <c r="C203" s="291" t="s">
        <v>1782</v>
      </c>
      <c r="D203" s="291" t="s">
        <v>1776</v>
      </c>
      <c r="E203" s="294">
        <v>351696097882039</v>
      </c>
      <c r="F203" s="291" t="s">
        <v>240</v>
      </c>
      <c r="G203" s="291"/>
      <c r="H203" s="291" t="s">
        <v>1776</v>
      </c>
      <c r="I203" s="291" t="s">
        <v>1777</v>
      </c>
      <c r="J203" s="291" t="s">
        <v>169</v>
      </c>
      <c r="K203" s="291" t="s">
        <v>169</v>
      </c>
      <c r="L203" s="291" t="s">
        <v>169</v>
      </c>
      <c r="M203" s="291" t="s">
        <v>1783</v>
      </c>
      <c r="N203" s="293">
        <v>0</v>
      </c>
      <c r="O203" s="293">
        <v>0</v>
      </c>
      <c r="P203" s="293">
        <v>0</v>
      </c>
      <c r="Q203" s="293">
        <v>0</v>
      </c>
      <c r="R203" s="293">
        <v>0</v>
      </c>
      <c r="S203" s="293">
        <v>0</v>
      </c>
      <c r="T203" s="293">
        <v>0</v>
      </c>
      <c r="U203" s="293">
        <v>0</v>
      </c>
      <c r="V203" s="293">
        <v>0</v>
      </c>
      <c r="W203" s="293">
        <v>0</v>
      </c>
      <c r="X203" s="293">
        <v>0</v>
      </c>
      <c r="Y203" s="293">
        <v>0</v>
      </c>
      <c r="Z203" s="293">
        <v>0</v>
      </c>
      <c r="AA203" s="293">
        <v>0</v>
      </c>
      <c r="AB203" s="293">
        <v>0</v>
      </c>
      <c r="AC203" s="293">
        <v>0</v>
      </c>
      <c r="AD203" s="293">
        <v>0</v>
      </c>
      <c r="AE203" s="293">
        <v>1</v>
      </c>
      <c r="AF203" s="293">
        <v>0</v>
      </c>
      <c r="AG203" s="293">
        <v>0</v>
      </c>
      <c r="AH203" s="293">
        <v>0</v>
      </c>
      <c r="AI203" s="293">
        <v>1</v>
      </c>
      <c r="AJ203" s="291"/>
      <c r="AK203" s="291"/>
      <c r="AL203" s="291"/>
      <c r="AM203" s="291"/>
      <c r="AN203" s="291"/>
      <c r="AO203" s="291"/>
      <c r="AP203" s="291"/>
      <c r="AQ203" s="291"/>
      <c r="AR203" s="291"/>
      <c r="AS203" s="291"/>
      <c r="AT203" s="291"/>
      <c r="AU203" s="291"/>
      <c r="AV203" s="291"/>
      <c r="AW203" s="291"/>
      <c r="AX203" s="291"/>
      <c r="AY203" s="291"/>
      <c r="AZ203" s="291"/>
      <c r="BA203" s="291"/>
      <c r="BB203" s="291"/>
      <c r="BC203" s="291"/>
      <c r="BD203" s="291"/>
      <c r="BE203" s="291"/>
      <c r="BF203" s="291"/>
      <c r="BG203" s="291"/>
      <c r="BH203" s="291"/>
      <c r="BI203" s="291"/>
      <c r="BJ203" s="291"/>
      <c r="BK203" s="291"/>
      <c r="BL203" s="291"/>
      <c r="BM203" s="291"/>
      <c r="BN203" s="291"/>
      <c r="BO203" s="291"/>
      <c r="BP203" s="291"/>
      <c r="BQ203" s="291"/>
      <c r="BR203" s="291" t="s">
        <v>106</v>
      </c>
      <c r="BS203" s="293">
        <v>500</v>
      </c>
      <c r="BT203" s="291"/>
      <c r="BU203" s="291"/>
      <c r="BV203" s="291"/>
      <c r="BW203" s="291"/>
      <c r="BX203" s="291"/>
      <c r="BY203" s="291"/>
      <c r="BZ203" s="291" t="s">
        <v>106</v>
      </c>
      <c r="CA203" s="293">
        <v>2000</v>
      </c>
      <c r="CB203" s="291"/>
      <c r="CC203" s="291">
        <v>89845106</v>
      </c>
      <c r="CD203" s="291" t="s">
        <v>1784</v>
      </c>
      <c r="CE203" s="291"/>
      <c r="CF203" s="291">
        <v>212</v>
      </c>
    </row>
    <row r="204" spans="1:84" ht="14.4" x14ac:dyDescent="0.25">
      <c r="A204" s="291" t="s">
        <v>1785</v>
      </c>
      <c r="B204" s="291" t="s">
        <v>1786</v>
      </c>
      <c r="C204" s="291" t="s">
        <v>1787</v>
      </c>
      <c r="D204" s="291" t="s">
        <v>1776</v>
      </c>
      <c r="E204" s="294">
        <v>351696097882039</v>
      </c>
      <c r="F204" s="291" t="s">
        <v>240</v>
      </c>
      <c r="G204" s="291"/>
      <c r="H204" s="291" t="s">
        <v>1776</v>
      </c>
      <c r="I204" s="291" t="s">
        <v>1777</v>
      </c>
      <c r="J204" s="291" t="s">
        <v>169</v>
      </c>
      <c r="K204" s="291" t="s">
        <v>169</v>
      </c>
      <c r="L204" s="291" t="s">
        <v>169</v>
      </c>
      <c r="M204" s="291" t="s">
        <v>1788</v>
      </c>
      <c r="N204" s="293">
        <v>0</v>
      </c>
      <c r="O204" s="293">
        <v>0</v>
      </c>
      <c r="P204" s="293">
        <v>1</v>
      </c>
      <c r="Q204" s="293">
        <v>1</v>
      </c>
      <c r="R204" s="293">
        <v>0</v>
      </c>
      <c r="S204" s="293">
        <v>0</v>
      </c>
      <c r="T204" s="293">
        <v>0</v>
      </c>
      <c r="U204" s="293">
        <v>0</v>
      </c>
      <c r="V204" s="293">
        <v>0</v>
      </c>
      <c r="W204" s="293">
        <v>0</v>
      </c>
      <c r="X204" s="293">
        <v>0</v>
      </c>
      <c r="Y204" s="293">
        <v>0</v>
      </c>
      <c r="Z204" s="293">
        <v>0</v>
      </c>
      <c r="AA204" s="293">
        <v>0</v>
      </c>
      <c r="AB204" s="293">
        <v>0</v>
      </c>
      <c r="AC204" s="293">
        <v>0</v>
      </c>
      <c r="AD204" s="293">
        <v>0</v>
      </c>
      <c r="AE204" s="293">
        <v>0</v>
      </c>
      <c r="AF204" s="293">
        <v>1</v>
      </c>
      <c r="AG204" s="293">
        <v>1</v>
      </c>
      <c r="AH204" s="293">
        <v>0</v>
      </c>
      <c r="AI204" s="293">
        <v>0</v>
      </c>
      <c r="AJ204" s="291"/>
      <c r="AK204" s="291"/>
      <c r="AL204" s="291"/>
      <c r="AM204" s="291"/>
      <c r="AN204" s="291" t="s">
        <v>106</v>
      </c>
      <c r="AO204" s="293">
        <v>5500</v>
      </c>
      <c r="AP204" s="291" t="s">
        <v>106</v>
      </c>
      <c r="AQ204" s="293">
        <v>11500</v>
      </c>
      <c r="AR204" s="291"/>
      <c r="AS204" s="291"/>
      <c r="AT204" s="291"/>
      <c r="AU204" s="291"/>
      <c r="AV204" s="291"/>
      <c r="AW204" s="291"/>
      <c r="AX204" s="291"/>
      <c r="AY204" s="291"/>
      <c r="AZ204" s="291"/>
      <c r="BA204" s="291"/>
      <c r="BB204" s="291"/>
      <c r="BC204" s="291"/>
      <c r="BD204" s="291"/>
      <c r="BE204" s="291"/>
      <c r="BF204" s="291"/>
      <c r="BG204" s="291"/>
      <c r="BH204" s="291"/>
      <c r="BI204" s="291"/>
      <c r="BJ204" s="291"/>
      <c r="BK204" s="291"/>
      <c r="BL204" s="291"/>
      <c r="BM204" s="291"/>
      <c r="BN204" s="291"/>
      <c r="BO204" s="291"/>
      <c r="BP204" s="291"/>
      <c r="BQ204" s="291"/>
      <c r="BR204" s="291"/>
      <c r="BS204" s="291"/>
      <c r="BT204" s="291" t="s">
        <v>106</v>
      </c>
      <c r="BU204" s="293">
        <v>2500</v>
      </c>
      <c r="BV204" s="291" t="s">
        <v>106</v>
      </c>
      <c r="BW204" s="293">
        <v>6500</v>
      </c>
      <c r="BX204" s="291"/>
      <c r="BY204" s="291"/>
      <c r="BZ204" s="291"/>
      <c r="CA204" s="291"/>
      <c r="CB204" s="291"/>
      <c r="CC204" s="291">
        <v>89845107</v>
      </c>
      <c r="CD204" s="291" t="s">
        <v>1789</v>
      </c>
      <c r="CE204" s="291"/>
      <c r="CF204" s="291">
        <v>213</v>
      </c>
    </row>
    <row r="205" spans="1:84" ht="14.4" x14ac:dyDescent="0.25">
      <c r="A205" s="291" t="s">
        <v>1790</v>
      </c>
      <c r="B205" s="291" t="s">
        <v>1791</v>
      </c>
      <c r="C205" s="291" t="s">
        <v>1792</v>
      </c>
      <c r="D205" s="291" t="s">
        <v>1776</v>
      </c>
      <c r="E205" s="294">
        <v>351696097882039</v>
      </c>
      <c r="F205" s="291" t="s">
        <v>240</v>
      </c>
      <c r="G205" s="291"/>
      <c r="H205" s="291" t="s">
        <v>1776</v>
      </c>
      <c r="I205" s="291" t="s">
        <v>1777</v>
      </c>
      <c r="J205" s="291" t="s">
        <v>169</v>
      </c>
      <c r="K205" s="291" t="s">
        <v>169</v>
      </c>
      <c r="L205" s="291" t="s">
        <v>169</v>
      </c>
      <c r="M205" s="291" t="s">
        <v>1793</v>
      </c>
      <c r="N205" s="293">
        <v>1</v>
      </c>
      <c r="O205" s="293">
        <v>1</v>
      </c>
      <c r="P205" s="293">
        <v>1</v>
      </c>
      <c r="Q205" s="293">
        <v>1</v>
      </c>
      <c r="R205" s="293">
        <v>1</v>
      </c>
      <c r="S205" s="293">
        <v>1</v>
      </c>
      <c r="T205" s="293">
        <v>0</v>
      </c>
      <c r="U205" s="293">
        <v>0</v>
      </c>
      <c r="V205" s="293">
        <v>0</v>
      </c>
      <c r="W205" s="293">
        <v>0</v>
      </c>
      <c r="X205" s="293">
        <v>0</v>
      </c>
      <c r="Y205" s="293">
        <v>0</v>
      </c>
      <c r="Z205" s="293">
        <v>0</v>
      </c>
      <c r="AA205" s="293">
        <v>0</v>
      </c>
      <c r="AB205" s="293">
        <v>0</v>
      </c>
      <c r="AC205" s="293">
        <v>0</v>
      </c>
      <c r="AD205" s="293">
        <v>0</v>
      </c>
      <c r="AE205" s="293">
        <v>1</v>
      </c>
      <c r="AF205" s="293">
        <v>1</v>
      </c>
      <c r="AG205" s="293">
        <v>1</v>
      </c>
      <c r="AH205" s="293">
        <v>0</v>
      </c>
      <c r="AI205" s="293">
        <v>0</v>
      </c>
      <c r="AJ205" s="291" t="s">
        <v>106</v>
      </c>
      <c r="AK205" s="293">
        <v>500</v>
      </c>
      <c r="AL205" s="291" t="s">
        <v>106</v>
      </c>
      <c r="AM205" s="293">
        <v>3000</v>
      </c>
      <c r="AN205" s="291" t="s">
        <v>106</v>
      </c>
      <c r="AO205" s="293">
        <v>7500</v>
      </c>
      <c r="AP205" s="291" t="s">
        <v>106</v>
      </c>
      <c r="AQ205" s="293">
        <v>11000</v>
      </c>
      <c r="AR205" s="291" t="s">
        <v>106</v>
      </c>
      <c r="AS205" s="293">
        <v>3000</v>
      </c>
      <c r="AT205" s="291" t="s">
        <v>106</v>
      </c>
      <c r="AU205" s="293">
        <v>13000</v>
      </c>
      <c r="AV205" s="291"/>
      <c r="AW205" s="291"/>
      <c r="AX205" s="291"/>
      <c r="AY205" s="291"/>
      <c r="AZ205" s="291"/>
      <c r="BA205" s="291"/>
      <c r="BB205" s="291"/>
      <c r="BC205" s="291"/>
      <c r="BD205" s="291"/>
      <c r="BE205" s="291"/>
      <c r="BF205" s="291"/>
      <c r="BG205" s="291"/>
      <c r="BH205" s="291"/>
      <c r="BI205" s="291"/>
      <c r="BJ205" s="291"/>
      <c r="BK205" s="291"/>
      <c r="BL205" s="291"/>
      <c r="BM205" s="291"/>
      <c r="BN205" s="291"/>
      <c r="BO205" s="291"/>
      <c r="BP205" s="291"/>
      <c r="BQ205" s="291"/>
      <c r="BR205" s="291" t="s">
        <v>106</v>
      </c>
      <c r="BS205" s="293">
        <v>500</v>
      </c>
      <c r="BT205" s="291" t="s">
        <v>106</v>
      </c>
      <c r="BU205" s="293">
        <v>3500</v>
      </c>
      <c r="BV205" s="291" t="s">
        <v>106</v>
      </c>
      <c r="BW205" s="293">
        <v>6500</v>
      </c>
      <c r="BX205" s="291"/>
      <c r="BY205" s="291"/>
      <c r="BZ205" s="291"/>
      <c r="CA205" s="291"/>
      <c r="CB205" s="291"/>
      <c r="CC205" s="291">
        <v>89845108</v>
      </c>
      <c r="CD205" s="291" t="s">
        <v>1794</v>
      </c>
      <c r="CE205" s="291"/>
      <c r="CF205" s="291">
        <v>214</v>
      </c>
    </row>
    <row r="206" spans="1:84" ht="14.4" x14ac:dyDescent="0.25">
      <c r="A206" s="291" t="s">
        <v>1795</v>
      </c>
      <c r="B206" s="291" t="s">
        <v>1796</v>
      </c>
      <c r="C206" s="291" t="s">
        <v>1797</v>
      </c>
      <c r="D206" s="291" t="s">
        <v>1776</v>
      </c>
      <c r="E206" s="294">
        <v>351696097882039</v>
      </c>
      <c r="F206" s="291" t="s">
        <v>240</v>
      </c>
      <c r="G206" s="291"/>
      <c r="H206" s="291" t="s">
        <v>1776</v>
      </c>
      <c r="I206" s="291" t="s">
        <v>1777</v>
      </c>
      <c r="J206" s="291" t="s">
        <v>169</v>
      </c>
      <c r="K206" s="291" t="s">
        <v>169</v>
      </c>
      <c r="L206" s="291" t="s">
        <v>169</v>
      </c>
      <c r="M206" s="291" t="s">
        <v>1798</v>
      </c>
      <c r="N206" s="293">
        <v>0</v>
      </c>
      <c r="O206" s="293">
        <v>1</v>
      </c>
      <c r="P206" s="293">
        <v>1</v>
      </c>
      <c r="Q206" s="293">
        <v>1</v>
      </c>
      <c r="R206" s="293">
        <v>1</v>
      </c>
      <c r="S206" s="293">
        <v>0</v>
      </c>
      <c r="T206" s="293">
        <v>0</v>
      </c>
      <c r="U206" s="293">
        <v>0</v>
      </c>
      <c r="V206" s="293">
        <v>0</v>
      </c>
      <c r="W206" s="293">
        <v>0</v>
      </c>
      <c r="X206" s="293">
        <v>0</v>
      </c>
      <c r="Y206" s="293">
        <v>0</v>
      </c>
      <c r="Z206" s="293">
        <v>0</v>
      </c>
      <c r="AA206" s="293">
        <v>0</v>
      </c>
      <c r="AB206" s="293">
        <v>0</v>
      </c>
      <c r="AC206" s="293">
        <v>0</v>
      </c>
      <c r="AD206" s="293">
        <v>0</v>
      </c>
      <c r="AE206" s="293">
        <v>0</v>
      </c>
      <c r="AF206" s="293">
        <v>0</v>
      </c>
      <c r="AG206" s="293">
        <v>0</v>
      </c>
      <c r="AH206" s="293">
        <v>0</v>
      </c>
      <c r="AI206" s="293">
        <v>0</v>
      </c>
      <c r="AJ206" s="291"/>
      <c r="AK206" s="291"/>
      <c r="AL206" s="291" t="s">
        <v>106</v>
      </c>
      <c r="AM206" s="293">
        <v>3500</v>
      </c>
      <c r="AN206" s="291" t="s">
        <v>106</v>
      </c>
      <c r="AO206" s="293">
        <v>6500</v>
      </c>
      <c r="AP206" s="291" t="s">
        <v>106</v>
      </c>
      <c r="AQ206" s="293">
        <v>12000</v>
      </c>
      <c r="AR206" s="291" t="s">
        <v>106</v>
      </c>
      <c r="AS206" s="293">
        <v>3000</v>
      </c>
      <c r="AT206" s="291"/>
      <c r="AU206" s="291"/>
      <c r="AV206" s="291"/>
      <c r="AW206" s="291"/>
      <c r="AX206" s="291"/>
      <c r="AY206" s="291"/>
      <c r="AZ206" s="291"/>
      <c r="BA206" s="291"/>
      <c r="BB206" s="291"/>
      <c r="BC206" s="291"/>
      <c r="BD206" s="291"/>
      <c r="BE206" s="291"/>
      <c r="BF206" s="291"/>
      <c r="BG206" s="291"/>
      <c r="BH206" s="291"/>
      <c r="BI206" s="291"/>
      <c r="BJ206" s="291"/>
      <c r="BK206" s="291"/>
      <c r="BL206" s="291"/>
      <c r="BM206" s="291"/>
      <c r="BN206" s="291"/>
      <c r="BO206" s="291"/>
      <c r="BP206" s="291"/>
      <c r="BQ206" s="291"/>
      <c r="BR206" s="291"/>
      <c r="BS206" s="291"/>
      <c r="BT206" s="291"/>
      <c r="BU206" s="291"/>
      <c r="BV206" s="291"/>
      <c r="BW206" s="291"/>
      <c r="BX206" s="291"/>
      <c r="BY206" s="291"/>
      <c r="BZ206" s="291"/>
      <c r="CA206" s="291"/>
      <c r="CB206" s="291"/>
      <c r="CC206" s="291">
        <v>89845110</v>
      </c>
      <c r="CD206" s="291" t="s">
        <v>1799</v>
      </c>
      <c r="CE206" s="291"/>
      <c r="CF206" s="291">
        <v>215</v>
      </c>
    </row>
    <row r="207" spans="1:84" ht="14.4" x14ac:dyDescent="0.25">
      <c r="A207" s="291" t="s">
        <v>1800</v>
      </c>
      <c r="B207" s="291" t="s">
        <v>1801</v>
      </c>
      <c r="C207" s="291" t="s">
        <v>1802</v>
      </c>
      <c r="D207" s="291" t="s">
        <v>1776</v>
      </c>
      <c r="E207" s="294">
        <v>351696097882039</v>
      </c>
      <c r="F207" s="291" t="s">
        <v>240</v>
      </c>
      <c r="G207" s="291"/>
      <c r="H207" s="291" t="s">
        <v>1776</v>
      </c>
      <c r="I207" s="291" t="s">
        <v>1777</v>
      </c>
      <c r="J207" s="291" t="s">
        <v>169</v>
      </c>
      <c r="K207" s="291" t="s">
        <v>169</v>
      </c>
      <c r="L207" s="291" t="s">
        <v>169</v>
      </c>
      <c r="M207" s="291" t="s">
        <v>1803</v>
      </c>
      <c r="N207" s="293">
        <v>1</v>
      </c>
      <c r="O207" s="293">
        <v>1</v>
      </c>
      <c r="P207" s="293">
        <v>1</v>
      </c>
      <c r="Q207" s="293">
        <v>1</v>
      </c>
      <c r="R207" s="293">
        <v>1</v>
      </c>
      <c r="S207" s="293">
        <v>0</v>
      </c>
      <c r="T207" s="293">
        <v>0</v>
      </c>
      <c r="U207" s="293">
        <v>0</v>
      </c>
      <c r="V207" s="293">
        <v>0</v>
      </c>
      <c r="W207" s="293">
        <v>0</v>
      </c>
      <c r="X207" s="293">
        <v>0</v>
      </c>
      <c r="Y207" s="293">
        <v>0</v>
      </c>
      <c r="Z207" s="293">
        <v>0</v>
      </c>
      <c r="AA207" s="293">
        <v>0</v>
      </c>
      <c r="AB207" s="293">
        <v>0</v>
      </c>
      <c r="AC207" s="293">
        <v>0</v>
      </c>
      <c r="AD207" s="293">
        <v>0</v>
      </c>
      <c r="AE207" s="293">
        <v>1</v>
      </c>
      <c r="AF207" s="293">
        <v>1</v>
      </c>
      <c r="AG207" s="293">
        <v>1</v>
      </c>
      <c r="AH207" s="293">
        <v>0</v>
      </c>
      <c r="AI207" s="293">
        <v>1</v>
      </c>
      <c r="AJ207" s="291" t="s">
        <v>106</v>
      </c>
      <c r="AK207" s="293">
        <v>300</v>
      </c>
      <c r="AL207" s="291" t="s">
        <v>106</v>
      </c>
      <c r="AM207" s="293">
        <v>3500</v>
      </c>
      <c r="AN207" s="291" t="s">
        <v>106</v>
      </c>
      <c r="AO207" s="293">
        <v>8000</v>
      </c>
      <c r="AP207" s="291" t="s">
        <v>106</v>
      </c>
      <c r="AQ207" s="293">
        <v>12000</v>
      </c>
      <c r="AR207" s="291" t="s">
        <v>106</v>
      </c>
      <c r="AS207" s="293">
        <v>3000</v>
      </c>
      <c r="AT207" s="291"/>
      <c r="AU207" s="291"/>
      <c r="AV207" s="291"/>
      <c r="AW207" s="291"/>
      <c r="AX207" s="291"/>
      <c r="AY207" s="291"/>
      <c r="AZ207" s="291"/>
      <c r="BA207" s="291"/>
      <c r="BB207" s="291"/>
      <c r="BC207" s="291"/>
      <c r="BD207" s="291"/>
      <c r="BE207" s="291"/>
      <c r="BF207" s="291"/>
      <c r="BG207" s="291"/>
      <c r="BH207" s="291"/>
      <c r="BI207" s="291"/>
      <c r="BJ207" s="291"/>
      <c r="BK207" s="291"/>
      <c r="BL207" s="291"/>
      <c r="BM207" s="291"/>
      <c r="BN207" s="291"/>
      <c r="BO207" s="291"/>
      <c r="BP207" s="291"/>
      <c r="BQ207" s="291"/>
      <c r="BR207" s="291"/>
      <c r="BS207" s="293"/>
      <c r="BT207" s="291" t="s">
        <v>106</v>
      </c>
      <c r="BU207" s="293">
        <v>3000</v>
      </c>
      <c r="BV207" s="291" t="s">
        <v>106</v>
      </c>
      <c r="BW207" s="293">
        <v>8000</v>
      </c>
      <c r="BX207" s="291"/>
      <c r="BY207" s="291"/>
      <c r="BZ207" s="291" t="s">
        <v>106</v>
      </c>
      <c r="CA207" s="293">
        <v>2000</v>
      </c>
      <c r="CB207" s="291"/>
      <c r="CC207" s="291">
        <v>89845112</v>
      </c>
      <c r="CD207" s="291" t="s">
        <v>1804</v>
      </c>
      <c r="CE207" s="291"/>
      <c r="CF207" s="291">
        <v>216</v>
      </c>
    </row>
    <row r="208" spans="1:84" ht="14.4" x14ac:dyDescent="0.25">
      <c r="A208" s="291" t="s">
        <v>1805</v>
      </c>
      <c r="B208" s="291" t="s">
        <v>1806</v>
      </c>
      <c r="C208" s="291" t="s">
        <v>1807</v>
      </c>
      <c r="D208" s="291" t="s">
        <v>1776</v>
      </c>
      <c r="E208" s="294">
        <v>351696097882039</v>
      </c>
      <c r="F208" s="291" t="s">
        <v>240</v>
      </c>
      <c r="G208" s="291"/>
      <c r="H208" s="291" t="s">
        <v>1776</v>
      </c>
      <c r="I208" s="291" t="s">
        <v>1777</v>
      </c>
      <c r="J208" s="291" t="s">
        <v>169</v>
      </c>
      <c r="K208" s="291" t="s">
        <v>169</v>
      </c>
      <c r="L208" s="291" t="s">
        <v>169</v>
      </c>
      <c r="M208" s="291" t="s">
        <v>133</v>
      </c>
      <c r="N208" s="293">
        <v>0</v>
      </c>
      <c r="O208" s="293">
        <v>0</v>
      </c>
      <c r="P208" s="293">
        <v>0</v>
      </c>
      <c r="Q208" s="293">
        <v>0</v>
      </c>
      <c r="R208" s="293">
        <v>0</v>
      </c>
      <c r="S208" s="293">
        <v>0</v>
      </c>
      <c r="T208" s="293">
        <v>0</v>
      </c>
      <c r="U208" s="293">
        <v>0</v>
      </c>
      <c r="V208" s="293">
        <v>0</v>
      </c>
      <c r="W208" s="293">
        <v>0</v>
      </c>
      <c r="X208" s="293">
        <v>0</v>
      </c>
      <c r="Y208" s="293">
        <v>0</v>
      </c>
      <c r="Z208" s="293">
        <v>0</v>
      </c>
      <c r="AA208" s="293">
        <v>0</v>
      </c>
      <c r="AB208" s="293">
        <v>0</v>
      </c>
      <c r="AC208" s="293">
        <v>0</v>
      </c>
      <c r="AD208" s="293">
        <v>0</v>
      </c>
      <c r="AE208" s="293">
        <v>0</v>
      </c>
      <c r="AF208" s="293">
        <v>0</v>
      </c>
      <c r="AG208" s="293">
        <v>1</v>
      </c>
      <c r="AH208" s="293">
        <v>0</v>
      </c>
      <c r="AI208" s="293">
        <v>0</v>
      </c>
      <c r="AJ208" s="291"/>
      <c r="AK208" s="291"/>
      <c r="AL208" s="291"/>
      <c r="AM208" s="291"/>
      <c r="AN208" s="291"/>
      <c r="AO208" s="291"/>
      <c r="AP208" s="291"/>
      <c r="AQ208" s="291"/>
      <c r="AR208" s="291"/>
      <c r="AS208" s="291"/>
      <c r="AT208" s="291"/>
      <c r="AU208" s="291"/>
      <c r="AV208" s="291"/>
      <c r="AW208" s="291"/>
      <c r="AX208" s="291"/>
      <c r="AY208" s="291"/>
      <c r="AZ208" s="291"/>
      <c r="BA208" s="291"/>
      <c r="BB208" s="291"/>
      <c r="BC208" s="291"/>
      <c r="BD208" s="291"/>
      <c r="BE208" s="291"/>
      <c r="BF208" s="291"/>
      <c r="BG208" s="291"/>
      <c r="BH208" s="291"/>
      <c r="BI208" s="291"/>
      <c r="BJ208" s="291"/>
      <c r="BK208" s="291"/>
      <c r="BL208" s="291"/>
      <c r="BM208" s="291"/>
      <c r="BN208" s="291"/>
      <c r="BO208" s="291"/>
      <c r="BP208" s="291"/>
      <c r="BQ208" s="291"/>
      <c r="BR208" s="291"/>
      <c r="BS208" s="291"/>
      <c r="BT208" s="291"/>
      <c r="BU208" s="291"/>
      <c r="BV208" s="291" t="s">
        <v>106</v>
      </c>
      <c r="BW208" s="293">
        <v>6500</v>
      </c>
      <c r="BX208" s="291"/>
      <c r="BY208" s="291"/>
      <c r="BZ208" s="291"/>
      <c r="CA208" s="291"/>
      <c r="CB208" s="291"/>
      <c r="CC208" s="291">
        <v>89845113</v>
      </c>
      <c r="CD208" s="291" t="s">
        <v>1808</v>
      </c>
      <c r="CE208" s="291"/>
      <c r="CF208" s="291">
        <v>217</v>
      </c>
    </row>
    <row r="209" spans="1:84" ht="14.4" x14ac:dyDescent="0.25">
      <c r="A209" s="291" t="s">
        <v>1809</v>
      </c>
      <c r="B209" s="291" t="s">
        <v>1810</v>
      </c>
      <c r="C209" s="291" t="s">
        <v>1811</v>
      </c>
      <c r="D209" s="291" t="s">
        <v>1776</v>
      </c>
      <c r="E209" s="294">
        <v>351696097882039</v>
      </c>
      <c r="F209" s="291" t="s">
        <v>240</v>
      </c>
      <c r="G209" s="291"/>
      <c r="H209" s="291" t="s">
        <v>1776</v>
      </c>
      <c r="I209" s="291" t="s">
        <v>1777</v>
      </c>
      <c r="J209" s="291" t="s">
        <v>169</v>
      </c>
      <c r="K209" s="291" t="s">
        <v>169</v>
      </c>
      <c r="L209" s="291" t="s">
        <v>169</v>
      </c>
      <c r="M209" s="291" t="s">
        <v>1812</v>
      </c>
      <c r="N209" s="293">
        <v>0</v>
      </c>
      <c r="O209" s="293">
        <v>0</v>
      </c>
      <c r="P209" s="293">
        <v>0</v>
      </c>
      <c r="Q209" s="293">
        <v>0</v>
      </c>
      <c r="R209" s="293">
        <v>0</v>
      </c>
      <c r="S209" s="293">
        <v>0</v>
      </c>
      <c r="T209" s="293">
        <v>0</v>
      </c>
      <c r="U209" s="293">
        <v>0</v>
      </c>
      <c r="V209" s="293">
        <v>0</v>
      </c>
      <c r="W209" s="293">
        <v>0</v>
      </c>
      <c r="X209" s="293">
        <v>0</v>
      </c>
      <c r="Y209" s="293">
        <v>0</v>
      </c>
      <c r="Z209" s="293">
        <v>0</v>
      </c>
      <c r="AA209" s="293">
        <v>0</v>
      </c>
      <c r="AB209" s="293">
        <v>0</v>
      </c>
      <c r="AC209" s="293">
        <v>0</v>
      </c>
      <c r="AD209" s="293">
        <v>0</v>
      </c>
      <c r="AE209" s="293">
        <v>0</v>
      </c>
      <c r="AF209" s="293">
        <v>1</v>
      </c>
      <c r="AG209" s="293">
        <v>0</v>
      </c>
      <c r="AH209" s="293">
        <v>0</v>
      </c>
      <c r="AI209" s="293">
        <v>1</v>
      </c>
      <c r="AJ209" s="291"/>
      <c r="AK209" s="291"/>
      <c r="AL209" s="291"/>
      <c r="AM209" s="291"/>
      <c r="AN209" s="291"/>
      <c r="AO209" s="291"/>
      <c r="AP209" s="291"/>
      <c r="AQ209" s="291"/>
      <c r="AR209" s="291"/>
      <c r="AS209" s="291"/>
      <c r="AT209" s="291"/>
      <c r="AU209" s="291"/>
      <c r="AV209" s="291"/>
      <c r="AW209" s="291"/>
      <c r="AX209" s="291"/>
      <c r="AY209" s="291"/>
      <c r="AZ209" s="291"/>
      <c r="BA209" s="291"/>
      <c r="BB209" s="291"/>
      <c r="BC209" s="291"/>
      <c r="BD209" s="291"/>
      <c r="BE209" s="291"/>
      <c r="BF209" s="291"/>
      <c r="BG209" s="291"/>
      <c r="BH209" s="291"/>
      <c r="BI209" s="291"/>
      <c r="BJ209" s="291"/>
      <c r="BK209" s="291"/>
      <c r="BL209" s="291"/>
      <c r="BM209" s="291"/>
      <c r="BN209" s="291"/>
      <c r="BO209" s="291"/>
      <c r="BP209" s="291"/>
      <c r="BQ209" s="291"/>
      <c r="BR209" s="291"/>
      <c r="BS209" s="291"/>
      <c r="BT209" s="291" t="s">
        <v>106</v>
      </c>
      <c r="BU209" s="293">
        <v>3000</v>
      </c>
      <c r="BV209" s="291"/>
      <c r="BW209" s="291"/>
      <c r="BX209" s="291"/>
      <c r="BY209" s="291"/>
      <c r="BZ209" s="291" t="s">
        <v>106</v>
      </c>
      <c r="CA209" s="293">
        <v>2000</v>
      </c>
      <c r="CB209" s="291"/>
      <c r="CC209" s="291">
        <v>89845116</v>
      </c>
      <c r="CD209" s="291" t="s">
        <v>1813</v>
      </c>
      <c r="CE209" s="291"/>
      <c r="CF209" s="291">
        <v>218</v>
      </c>
    </row>
    <row r="210" spans="1:84" ht="14.4" x14ac:dyDescent="0.25">
      <c r="A210" s="291" t="s">
        <v>1814</v>
      </c>
      <c r="B210" s="291" t="s">
        <v>1815</v>
      </c>
      <c r="C210" s="291" t="s">
        <v>1816</v>
      </c>
      <c r="D210" s="291" t="s">
        <v>1776</v>
      </c>
      <c r="E210" s="294">
        <v>351696097882039</v>
      </c>
      <c r="F210" s="291" t="s">
        <v>240</v>
      </c>
      <c r="G210" s="291"/>
      <c r="H210" s="291" t="s">
        <v>1776</v>
      </c>
      <c r="I210" s="291" t="s">
        <v>1777</v>
      </c>
      <c r="J210" s="291" t="s">
        <v>169</v>
      </c>
      <c r="K210" s="291" t="s">
        <v>169</v>
      </c>
      <c r="L210" s="291" t="s">
        <v>169</v>
      </c>
      <c r="M210" s="291" t="s">
        <v>118</v>
      </c>
      <c r="N210" s="293">
        <v>0</v>
      </c>
      <c r="O210" s="293">
        <v>0</v>
      </c>
      <c r="P210" s="293">
        <v>0</v>
      </c>
      <c r="Q210" s="293">
        <v>0</v>
      </c>
      <c r="R210" s="293">
        <v>0</v>
      </c>
      <c r="S210" s="293">
        <v>0</v>
      </c>
      <c r="T210" s="293">
        <v>1</v>
      </c>
      <c r="U210" s="293">
        <v>0</v>
      </c>
      <c r="V210" s="293">
        <v>0</v>
      </c>
      <c r="W210" s="293">
        <v>0</v>
      </c>
      <c r="X210" s="293">
        <v>0</v>
      </c>
      <c r="Y210" s="293">
        <v>0</v>
      </c>
      <c r="Z210" s="293">
        <v>0</v>
      </c>
      <c r="AA210" s="293">
        <v>0</v>
      </c>
      <c r="AB210" s="293">
        <v>0</v>
      </c>
      <c r="AC210" s="293">
        <v>0</v>
      </c>
      <c r="AD210" s="293">
        <v>0</v>
      </c>
      <c r="AE210" s="293">
        <v>0</v>
      </c>
      <c r="AF210" s="293">
        <v>0</v>
      </c>
      <c r="AG210" s="293">
        <v>0</v>
      </c>
      <c r="AH210" s="293">
        <v>0</v>
      </c>
      <c r="AI210" s="293">
        <v>0</v>
      </c>
      <c r="AJ210" s="291"/>
      <c r="AK210" s="291"/>
      <c r="AL210" s="291"/>
      <c r="AM210" s="291"/>
      <c r="AN210" s="291"/>
      <c r="AO210" s="291"/>
      <c r="AP210" s="291"/>
      <c r="AQ210" s="291"/>
      <c r="AR210" s="291"/>
      <c r="AS210" s="291"/>
      <c r="AT210" s="291"/>
      <c r="AU210" s="291"/>
      <c r="AV210" s="291" t="s">
        <v>106</v>
      </c>
      <c r="AW210" s="293">
        <v>6500</v>
      </c>
      <c r="AX210" s="291"/>
      <c r="AY210" s="291"/>
      <c r="AZ210" s="291"/>
      <c r="BA210" s="291"/>
      <c r="BB210" s="291"/>
      <c r="BC210" s="291"/>
      <c r="BD210" s="291"/>
      <c r="BE210" s="291"/>
      <c r="BF210" s="291"/>
      <c r="BG210" s="291"/>
      <c r="BH210" s="291"/>
      <c r="BI210" s="291"/>
      <c r="BJ210" s="291"/>
      <c r="BK210" s="291"/>
      <c r="BL210" s="291"/>
      <c r="BM210" s="291"/>
      <c r="BN210" s="291"/>
      <c r="BO210" s="291"/>
      <c r="BP210" s="291"/>
      <c r="BQ210" s="291"/>
      <c r="BR210" s="291"/>
      <c r="BS210" s="291"/>
      <c r="BT210" s="291"/>
      <c r="BU210" s="291"/>
      <c r="BV210" s="291"/>
      <c r="BW210" s="291"/>
      <c r="BX210" s="291"/>
      <c r="BY210" s="291"/>
      <c r="BZ210" s="291"/>
      <c r="CA210" s="291"/>
      <c r="CB210" s="291"/>
      <c r="CC210" s="291">
        <v>89845117</v>
      </c>
      <c r="CD210" s="291" t="s">
        <v>1817</v>
      </c>
      <c r="CE210" s="291"/>
      <c r="CF210" s="291">
        <v>219</v>
      </c>
    </row>
    <row r="211" spans="1:84" ht="14.4" x14ac:dyDescent="0.25">
      <c r="A211" s="291" t="s">
        <v>1818</v>
      </c>
      <c r="B211" s="291" t="s">
        <v>1819</v>
      </c>
      <c r="C211" s="291" t="s">
        <v>1820</v>
      </c>
      <c r="D211" s="291" t="s">
        <v>1776</v>
      </c>
      <c r="E211" s="294">
        <v>351696097882039</v>
      </c>
      <c r="F211" s="291" t="s">
        <v>240</v>
      </c>
      <c r="G211" s="291"/>
      <c r="H211" s="291" t="s">
        <v>1776</v>
      </c>
      <c r="I211" s="291" t="s">
        <v>1777</v>
      </c>
      <c r="J211" s="291" t="s">
        <v>169</v>
      </c>
      <c r="K211" s="291" t="s">
        <v>169</v>
      </c>
      <c r="L211" s="291" t="s">
        <v>169</v>
      </c>
      <c r="M211" s="291" t="s">
        <v>118</v>
      </c>
      <c r="N211" s="293">
        <v>0</v>
      </c>
      <c r="O211" s="293">
        <v>0</v>
      </c>
      <c r="P211" s="293">
        <v>0</v>
      </c>
      <c r="Q211" s="293">
        <v>0</v>
      </c>
      <c r="R211" s="293">
        <v>0</v>
      </c>
      <c r="S211" s="293">
        <v>0</v>
      </c>
      <c r="T211" s="293">
        <v>1</v>
      </c>
      <c r="U211" s="293">
        <v>0</v>
      </c>
      <c r="V211" s="293">
        <v>0</v>
      </c>
      <c r="W211" s="293">
        <v>0</v>
      </c>
      <c r="X211" s="293">
        <v>0</v>
      </c>
      <c r="Y211" s="293">
        <v>0</v>
      </c>
      <c r="Z211" s="293">
        <v>0</v>
      </c>
      <c r="AA211" s="293">
        <v>0</v>
      </c>
      <c r="AB211" s="293">
        <v>0</v>
      </c>
      <c r="AC211" s="293">
        <v>0</v>
      </c>
      <c r="AD211" s="293">
        <v>0</v>
      </c>
      <c r="AE211" s="293">
        <v>0</v>
      </c>
      <c r="AF211" s="293">
        <v>0</v>
      </c>
      <c r="AG211" s="293">
        <v>0</v>
      </c>
      <c r="AH211" s="293">
        <v>0</v>
      </c>
      <c r="AI211" s="293">
        <v>0</v>
      </c>
      <c r="AJ211" s="291"/>
      <c r="AK211" s="291"/>
      <c r="AL211" s="291"/>
      <c r="AM211" s="291"/>
      <c r="AN211" s="291"/>
      <c r="AO211" s="291"/>
      <c r="AP211" s="291"/>
      <c r="AQ211" s="291"/>
      <c r="AR211" s="291"/>
      <c r="AS211" s="291"/>
      <c r="AT211" s="291"/>
      <c r="AU211" s="291"/>
      <c r="AV211" s="291" t="s">
        <v>106</v>
      </c>
      <c r="AW211" s="293">
        <v>6500</v>
      </c>
      <c r="AX211" s="291"/>
      <c r="AY211" s="291"/>
      <c r="AZ211" s="291"/>
      <c r="BA211" s="291"/>
      <c r="BB211" s="291"/>
      <c r="BC211" s="291"/>
      <c r="BD211" s="291"/>
      <c r="BE211" s="291"/>
      <c r="BF211" s="291"/>
      <c r="BG211" s="291"/>
      <c r="BH211" s="291"/>
      <c r="BI211" s="291"/>
      <c r="BJ211" s="291"/>
      <c r="BK211" s="291"/>
      <c r="BL211" s="291"/>
      <c r="BM211" s="291"/>
      <c r="BN211" s="291"/>
      <c r="BO211" s="291"/>
      <c r="BP211" s="291"/>
      <c r="BQ211" s="291"/>
      <c r="BR211" s="291"/>
      <c r="BS211" s="291"/>
      <c r="BT211" s="291"/>
      <c r="BU211" s="291"/>
      <c r="BV211" s="291"/>
      <c r="BW211" s="291"/>
      <c r="BX211" s="291"/>
      <c r="BY211" s="291"/>
      <c r="BZ211" s="291"/>
      <c r="CA211" s="291"/>
      <c r="CB211" s="291"/>
      <c r="CC211" s="291">
        <v>89845120</v>
      </c>
      <c r="CD211" s="291" t="s">
        <v>1821</v>
      </c>
      <c r="CE211" s="291"/>
      <c r="CF211" s="291">
        <v>220</v>
      </c>
    </row>
    <row r="212" spans="1:84" ht="14.4" x14ac:dyDescent="0.25">
      <c r="A212" s="291" t="s">
        <v>1822</v>
      </c>
      <c r="B212" s="291" t="s">
        <v>1823</v>
      </c>
      <c r="C212" s="291" t="s">
        <v>1824</v>
      </c>
      <c r="D212" s="291" t="s">
        <v>1776</v>
      </c>
      <c r="E212" s="294">
        <v>351696097882039</v>
      </c>
      <c r="F212" s="291" t="s">
        <v>240</v>
      </c>
      <c r="G212" s="291"/>
      <c r="H212" s="291" t="s">
        <v>1776</v>
      </c>
      <c r="I212" s="291" t="s">
        <v>1777</v>
      </c>
      <c r="J212" s="291" t="s">
        <v>169</v>
      </c>
      <c r="K212" s="291" t="s">
        <v>169</v>
      </c>
      <c r="L212" s="291" t="s">
        <v>169</v>
      </c>
      <c r="M212" s="291" t="s">
        <v>1825</v>
      </c>
      <c r="N212" s="293">
        <v>1</v>
      </c>
      <c r="O212" s="293">
        <v>1</v>
      </c>
      <c r="P212" s="293">
        <v>1</v>
      </c>
      <c r="Q212" s="293">
        <v>1</v>
      </c>
      <c r="R212" s="293">
        <v>1</v>
      </c>
      <c r="S212" s="293">
        <v>0</v>
      </c>
      <c r="T212" s="293">
        <v>0</v>
      </c>
      <c r="U212" s="293">
        <v>0</v>
      </c>
      <c r="V212" s="293">
        <v>0</v>
      </c>
      <c r="W212" s="293">
        <v>0</v>
      </c>
      <c r="X212" s="293">
        <v>0</v>
      </c>
      <c r="Y212" s="293">
        <v>0</v>
      </c>
      <c r="Z212" s="293">
        <v>0</v>
      </c>
      <c r="AA212" s="293">
        <v>0</v>
      </c>
      <c r="AB212" s="293">
        <v>0</v>
      </c>
      <c r="AC212" s="293">
        <v>0</v>
      </c>
      <c r="AD212" s="293">
        <v>0</v>
      </c>
      <c r="AE212" s="293">
        <v>0</v>
      </c>
      <c r="AF212" s="293">
        <v>0</v>
      </c>
      <c r="AG212" s="293">
        <v>0</v>
      </c>
      <c r="AH212" s="293">
        <v>0</v>
      </c>
      <c r="AI212" s="293">
        <v>0</v>
      </c>
      <c r="AJ212" s="291" t="s">
        <v>106</v>
      </c>
      <c r="AK212" s="293">
        <v>300</v>
      </c>
      <c r="AL212" s="291" t="s">
        <v>106</v>
      </c>
      <c r="AM212" s="293">
        <v>3500</v>
      </c>
      <c r="AN212" s="291" t="s">
        <v>106</v>
      </c>
      <c r="AO212" s="293">
        <v>7000</v>
      </c>
      <c r="AP212" s="291" t="s">
        <v>106</v>
      </c>
      <c r="AQ212" s="293">
        <v>11500</v>
      </c>
      <c r="AR212" s="291" t="s">
        <v>106</v>
      </c>
      <c r="AS212" s="293">
        <v>3000</v>
      </c>
      <c r="AT212" s="291"/>
      <c r="AU212" s="291"/>
      <c r="AV212" s="291"/>
      <c r="AW212" s="291"/>
      <c r="AX212" s="291"/>
      <c r="AY212" s="291"/>
      <c r="AZ212" s="291"/>
      <c r="BA212" s="291"/>
      <c r="BB212" s="291"/>
      <c r="BC212" s="291"/>
      <c r="BD212" s="291"/>
      <c r="BE212" s="291"/>
      <c r="BF212" s="291"/>
      <c r="BG212" s="291"/>
      <c r="BH212" s="291"/>
      <c r="BI212" s="291"/>
      <c r="BJ212" s="291"/>
      <c r="BK212" s="291"/>
      <c r="BL212" s="291"/>
      <c r="BM212" s="291"/>
      <c r="BN212" s="291"/>
      <c r="BO212" s="291"/>
      <c r="BP212" s="291"/>
      <c r="BQ212" s="291"/>
      <c r="BR212" s="291"/>
      <c r="BS212" s="291"/>
      <c r="BT212" s="291"/>
      <c r="BU212" s="291"/>
      <c r="BV212" s="291"/>
      <c r="BW212" s="291"/>
      <c r="BX212" s="291"/>
      <c r="BY212" s="291"/>
      <c r="BZ212" s="291"/>
      <c r="CA212" s="291"/>
      <c r="CB212" s="291"/>
      <c r="CC212" s="291">
        <v>89845121</v>
      </c>
      <c r="CD212" s="291" t="s">
        <v>1826</v>
      </c>
      <c r="CE212" s="291"/>
      <c r="CF212" s="291">
        <v>221</v>
      </c>
    </row>
    <row r="213" spans="1:84" ht="14.4" x14ac:dyDescent="0.25">
      <c r="A213" s="291" t="s">
        <v>1827</v>
      </c>
      <c r="B213" s="291" t="s">
        <v>1828</v>
      </c>
      <c r="C213" s="291" t="s">
        <v>1829</v>
      </c>
      <c r="D213" s="291" t="s">
        <v>1776</v>
      </c>
      <c r="E213" s="294">
        <v>351696097882039</v>
      </c>
      <c r="F213" s="291" t="s">
        <v>240</v>
      </c>
      <c r="G213" s="291"/>
      <c r="H213" s="291" t="s">
        <v>1776</v>
      </c>
      <c r="I213" s="291" t="s">
        <v>1777</v>
      </c>
      <c r="J213" s="291" t="s">
        <v>169</v>
      </c>
      <c r="K213" s="291" t="s">
        <v>169</v>
      </c>
      <c r="L213" s="291" t="s">
        <v>169</v>
      </c>
      <c r="M213" s="291" t="s">
        <v>1830</v>
      </c>
      <c r="N213" s="293">
        <v>0</v>
      </c>
      <c r="O213" s="293">
        <v>0</v>
      </c>
      <c r="P213" s="293">
        <v>0</v>
      </c>
      <c r="Q213" s="293">
        <v>0</v>
      </c>
      <c r="R213" s="293">
        <v>0</v>
      </c>
      <c r="S213" s="293">
        <v>0</v>
      </c>
      <c r="T213" s="293">
        <v>0</v>
      </c>
      <c r="U213" s="293">
        <v>0</v>
      </c>
      <c r="V213" s="293">
        <v>0</v>
      </c>
      <c r="W213" s="293">
        <v>0</v>
      </c>
      <c r="X213" s="293">
        <v>0</v>
      </c>
      <c r="Y213" s="293">
        <v>0</v>
      </c>
      <c r="Z213" s="293">
        <v>0</v>
      </c>
      <c r="AA213" s="293">
        <v>0</v>
      </c>
      <c r="AB213" s="293">
        <v>0</v>
      </c>
      <c r="AC213" s="293">
        <v>0</v>
      </c>
      <c r="AD213" s="293">
        <v>0</v>
      </c>
      <c r="AE213" s="293">
        <v>0</v>
      </c>
      <c r="AF213" s="293">
        <v>1</v>
      </c>
      <c r="AG213" s="293">
        <v>1</v>
      </c>
      <c r="AH213" s="293">
        <v>0</v>
      </c>
      <c r="AI213" s="293">
        <v>0</v>
      </c>
      <c r="AJ213" s="291"/>
      <c r="AK213" s="291"/>
      <c r="AL213" s="291"/>
      <c r="AM213" s="291"/>
      <c r="AN213" s="291"/>
      <c r="AO213" s="291"/>
      <c r="AP213" s="291"/>
      <c r="AQ213" s="291"/>
      <c r="AR213" s="291"/>
      <c r="AS213" s="291"/>
      <c r="AT213" s="291"/>
      <c r="AU213" s="291"/>
      <c r="AV213" s="291"/>
      <c r="AW213" s="291"/>
      <c r="AX213" s="291"/>
      <c r="AY213" s="291"/>
      <c r="AZ213" s="291"/>
      <c r="BA213" s="291"/>
      <c r="BB213" s="291"/>
      <c r="BC213" s="291"/>
      <c r="BD213" s="291"/>
      <c r="BE213" s="291"/>
      <c r="BF213" s="291"/>
      <c r="BG213" s="291"/>
      <c r="BH213" s="291"/>
      <c r="BI213" s="291"/>
      <c r="BJ213" s="291"/>
      <c r="BK213" s="291"/>
      <c r="BL213" s="291"/>
      <c r="BM213" s="291"/>
      <c r="BN213" s="291"/>
      <c r="BO213" s="291"/>
      <c r="BP213" s="291"/>
      <c r="BQ213" s="291"/>
      <c r="BR213" s="291"/>
      <c r="BS213" s="291"/>
      <c r="BT213" s="291" t="s">
        <v>106</v>
      </c>
      <c r="BU213" s="293">
        <v>3000</v>
      </c>
      <c r="BV213" s="291" t="s">
        <v>106</v>
      </c>
      <c r="BW213" s="293">
        <v>7000</v>
      </c>
      <c r="BX213" s="291"/>
      <c r="BY213" s="291"/>
      <c r="BZ213" s="291"/>
      <c r="CA213" s="291"/>
      <c r="CB213" s="291"/>
      <c r="CC213" s="291">
        <v>89845122</v>
      </c>
      <c r="CD213" s="291" t="s">
        <v>1831</v>
      </c>
      <c r="CE213" s="291"/>
      <c r="CF213" s="291">
        <v>222</v>
      </c>
    </row>
    <row r="214" spans="1:84" ht="14.4" x14ac:dyDescent="0.25">
      <c r="A214" s="291" t="s">
        <v>1832</v>
      </c>
      <c r="B214" s="291" t="s">
        <v>1833</v>
      </c>
      <c r="C214" s="291" t="s">
        <v>1834</v>
      </c>
      <c r="D214" s="291" t="s">
        <v>1776</v>
      </c>
      <c r="E214" s="294">
        <v>351696097882039</v>
      </c>
      <c r="F214" s="291" t="s">
        <v>240</v>
      </c>
      <c r="G214" s="291"/>
      <c r="H214" s="291" t="s">
        <v>1776</v>
      </c>
      <c r="I214" s="291" t="s">
        <v>1777</v>
      </c>
      <c r="J214" s="291" t="s">
        <v>169</v>
      </c>
      <c r="K214" s="291" t="s">
        <v>169</v>
      </c>
      <c r="L214" s="291" t="s">
        <v>169</v>
      </c>
      <c r="M214" s="291" t="s">
        <v>1835</v>
      </c>
      <c r="N214" s="293">
        <v>1</v>
      </c>
      <c r="O214" s="293">
        <v>1</v>
      </c>
      <c r="P214" s="293">
        <v>0</v>
      </c>
      <c r="Q214" s="293">
        <v>0</v>
      </c>
      <c r="R214" s="293">
        <v>1</v>
      </c>
      <c r="S214" s="293">
        <v>0</v>
      </c>
      <c r="T214" s="293">
        <v>0</v>
      </c>
      <c r="U214" s="293">
        <v>0</v>
      </c>
      <c r="V214" s="293">
        <v>0</v>
      </c>
      <c r="W214" s="293">
        <v>0</v>
      </c>
      <c r="X214" s="293">
        <v>0</v>
      </c>
      <c r="Y214" s="293">
        <v>0</v>
      </c>
      <c r="Z214" s="293">
        <v>0</v>
      </c>
      <c r="AA214" s="293">
        <v>0</v>
      </c>
      <c r="AB214" s="293">
        <v>0</v>
      </c>
      <c r="AC214" s="293">
        <v>0</v>
      </c>
      <c r="AD214" s="293">
        <v>0</v>
      </c>
      <c r="AE214" s="293">
        <v>1</v>
      </c>
      <c r="AF214" s="293">
        <v>0</v>
      </c>
      <c r="AG214" s="293">
        <v>0</v>
      </c>
      <c r="AH214" s="293">
        <v>0</v>
      </c>
      <c r="AI214" s="293">
        <v>1</v>
      </c>
      <c r="AJ214" s="291" t="s">
        <v>106</v>
      </c>
      <c r="AK214" s="293">
        <v>300</v>
      </c>
      <c r="AL214" s="291" t="s">
        <v>106</v>
      </c>
      <c r="AM214" s="293">
        <v>3500</v>
      </c>
      <c r="AN214" s="291"/>
      <c r="AO214" s="291"/>
      <c r="AP214" s="291"/>
      <c r="AQ214" s="291"/>
      <c r="AR214" s="291" t="s">
        <v>106</v>
      </c>
      <c r="AS214" s="293">
        <v>2500</v>
      </c>
      <c r="AT214" s="291"/>
      <c r="AU214" s="291"/>
      <c r="AV214" s="291"/>
      <c r="AW214" s="291"/>
      <c r="AX214" s="291"/>
      <c r="AY214" s="291"/>
      <c r="AZ214" s="291"/>
      <c r="BA214" s="291"/>
      <c r="BB214" s="291"/>
      <c r="BC214" s="291"/>
      <c r="BD214" s="291"/>
      <c r="BE214" s="291"/>
      <c r="BF214" s="291"/>
      <c r="BG214" s="291"/>
      <c r="BH214" s="291"/>
      <c r="BI214" s="291"/>
      <c r="BJ214" s="291"/>
      <c r="BK214" s="291"/>
      <c r="BL214" s="291"/>
      <c r="BM214" s="291"/>
      <c r="BN214" s="291"/>
      <c r="BO214" s="291"/>
      <c r="BP214" s="291"/>
      <c r="BQ214" s="291"/>
      <c r="BR214" s="291" t="s">
        <v>106</v>
      </c>
      <c r="BS214" s="293">
        <v>500</v>
      </c>
      <c r="BT214" s="291"/>
      <c r="BU214" s="291"/>
      <c r="BV214" s="291"/>
      <c r="BW214" s="291"/>
      <c r="BX214" s="291"/>
      <c r="BY214" s="291"/>
      <c r="BZ214" s="291" t="s">
        <v>106</v>
      </c>
      <c r="CA214" s="293">
        <v>2000</v>
      </c>
      <c r="CB214" s="291"/>
      <c r="CC214" s="291">
        <v>89845123</v>
      </c>
      <c r="CD214" s="291" t="s">
        <v>1836</v>
      </c>
      <c r="CE214" s="291"/>
      <c r="CF214" s="291">
        <v>223</v>
      </c>
    </row>
    <row r="215" spans="1:84" ht="14.4" x14ac:dyDescent="0.25">
      <c r="A215" s="291" t="s">
        <v>1837</v>
      </c>
      <c r="B215" s="291" t="s">
        <v>1838</v>
      </c>
      <c r="C215" s="291" t="s">
        <v>1839</v>
      </c>
      <c r="D215" s="291" t="s">
        <v>1776</v>
      </c>
      <c r="E215" s="294">
        <v>351696097882039</v>
      </c>
      <c r="F215" s="291" t="s">
        <v>240</v>
      </c>
      <c r="G215" s="291"/>
      <c r="H215" s="291" t="s">
        <v>1776</v>
      </c>
      <c r="I215" s="291" t="s">
        <v>1777</v>
      </c>
      <c r="J215" s="291" t="s">
        <v>169</v>
      </c>
      <c r="K215" s="291" t="s">
        <v>169</v>
      </c>
      <c r="L215" s="291" t="s">
        <v>169</v>
      </c>
      <c r="M215" s="291" t="s">
        <v>1840</v>
      </c>
      <c r="N215" s="293">
        <v>1</v>
      </c>
      <c r="O215" s="293">
        <v>0</v>
      </c>
      <c r="P215" s="293">
        <v>0</v>
      </c>
      <c r="Q215" s="293">
        <v>0</v>
      </c>
      <c r="R215" s="293">
        <v>0</v>
      </c>
      <c r="S215" s="293">
        <v>0</v>
      </c>
      <c r="T215" s="293">
        <v>0</v>
      </c>
      <c r="U215" s="293">
        <v>0</v>
      </c>
      <c r="V215" s="293">
        <v>0</v>
      </c>
      <c r="W215" s="293">
        <v>0</v>
      </c>
      <c r="X215" s="293">
        <v>0</v>
      </c>
      <c r="Y215" s="293">
        <v>0</v>
      </c>
      <c r="Z215" s="293">
        <v>0</v>
      </c>
      <c r="AA215" s="293">
        <v>0</v>
      </c>
      <c r="AB215" s="293">
        <v>0</v>
      </c>
      <c r="AC215" s="293">
        <v>0</v>
      </c>
      <c r="AD215" s="293">
        <v>0</v>
      </c>
      <c r="AE215" s="293">
        <v>1</v>
      </c>
      <c r="AF215" s="293">
        <v>0</v>
      </c>
      <c r="AG215" s="293">
        <v>0</v>
      </c>
      <c r="AH215" s="293">
        <v>0</v>
      </c>
      <c r="AI215" s="293">
        <v>0</v>
      </c>
      <c r="AJ215" s="291" t="s">
        <v>106</v>
      </c>
      <c r="AK215" s="293">
        <v>250</v>
      </c>
      <c r="AL215" s="291"/>
      <c r="AM215" s="291"/>
      <c r="AN215" s="291"/>
      <c r="AO215" s="291"/>
      <c r="AP215" s="291"/>
      <c r="AQ215" s="291"/>
      <c r="AR215" s="291"/>
      <c r="AS215" s="291"/>
      <c r="AT215" s="291"/>
      <c r="AU215" s="291"/>
      <c r="AV215" s="291"/>
      <c r="AW215" s="291"/>
      <c r="AX215" s="291"/>
      <c r="AY215" s="291"/>
      <c r="AZ215" s="291"/>
      <c r="BA215" s="291"/>
      <c r="BB215" s="291"/>
      <c r="BC215" s="291"/>
      <c r="BD215" s="291"/>
      <c r="BE215" s="291"/>
      <c r="BF215" s="291"/>
      <c r="BG215" s="291"/>
      <c r="BH215" s="291"/>
      <c r="BI215" s="291"/>
      <c r="BJ215" s="291"/>
      <c r="BK215" s="291"/>
      <c r="BL215" s="291"/>
      <c r="BM215" s="291"/>
      <c r="BN215" s="291"/>
      <c r="BO215" s="291"/>
      <c r="BP215" s="291"/>
      <c r="BQ215" s="291"/>
      <c r="BR215" s="291" t="s">
        <v>106</v>
      </c>
      <c r="BS215" s="293">
        <v>500</v>
      </c>
      <c r="BT215" s="291"/>
      <c r="BU215" s="291"/>
      <c r="BV215" s="291"/>
      <c r="BW215" s="291"/>
      <c r="BX215" s="291"/>
      <c r="BY215" s="291"/>
      <c r="BZ215" s="291"/>
      <c r="CA215" s="291"/>
      <c r="CB215" s="291"/>
      <c r="CC215" s="291">
        <v>89845124</v>
      </c>
      <c r="CD215" s="291" t="s">
        <v>1841</v>
      </c>
      <c r="CE215" s="291"/>
      <c r="CF215" s="291">
        <v>224</v>
      </c>
    </row>
    <row r="216" spans="1:84" ht="14.4" x14ac:dyDescent="0.25">
      <c r="A216" s="291" t="s">
        <v>1842</v>
      </c>
      <c r="B216" s="291" t="s">
        <v>1843</v>
      </c>
      <c r="C216" s="291" t="s">
        <v>1844</v>
      </c>
      <c r="D216" s="291" t="s">
        <v>1776</v>
      </c>
      <c r="E216" s="294" t="s">
        <v>1845</v>
      </c>
      <c r="F216" s="291" t="s">
        <v>240</v>
      </c>
      <c r="G216" s="291"/>
      <c r="H216" s="291" t="s">
        <v>1776</v>
      </c>
      <c r="I216" s="291" t="s">
        <v>1777</v>
      </c>
      <c r="J216" s="291" t="s">
        <v>169</v>
      </c>
      <c r="K216" s="291" t="s">
        <v>169</v>
      </c>
      <c r="L216" s="291" t="s">
        <v>169</v>
      </c>
      <c r="M216" s="291" t="s">
        <v>129</v>
      </c>
      <c r="N216" s="293">
        <v>0</v>
      </c>
      <c r="O216" s="293">
        <v>0</v>
      </c>
      <c r="P216" s="293">
        <v>0</v>
      </c>
      <c r="Q216" s="293">
        <v>0</v>
      </c>
      <c r="R216" s="293">
        <v>0</v>
      </c>
      <c r="S216" s="293">
        <v>0</v>
      </c>
      <c r="T216" s="293">
        <v>0</v>
      </c>
      <c r="U216" s="293">
        <v>0</v>
      </c>
      <c r="V216" s="293">
        <v>0</v>
      </c>
      <c r="W216" s="293">
        <v>0</v>
      </c>
      <c r="X216" s="293">
        <v>0</v>
      </c>
      <c r="Y216" s="293">
        <v>0</v>
      </c>
      <c r="Z216" s="293">
        <v>1</v>
      </c>
      <c r="AA216" s="293">
        <v>0</v>
      </c>
      <c r="AB216" s="293">
        <v>0</v>
      </c>
      <c r="AC216" s="293">
        <v>0</v>
      </c>
      <c r="AD216" s="293">
        <v>0</v>
      </c>
      <c r="AE216" s="293">
        <v>0</v>
      </c>
      <c r="AF216" s="293">
        <v>0</v>
      </c>
      <c r="AG216" s="293">
        <v>0</v>
      </c>
      <c r="AH216" s="293">
        <v>0</v>
      </c>
      <c r="AI216" s="293">
        <v>0</v>
      </c>
      <c r="AJ216" s="291"/>
      <c r="AK216" s="291"/>
      <c r="AL216" s="291"/>
      <c r="AM216" s="291"/>
      <c r="AN216" s="291"/>
      <c r="AO216" s="291"/>
      <c r="AP216" s="291"/>
      <c r="AQ216" s="291"/>
      <c r="AR216" s="291"/>
      <c r="AS216" s="291"/>
      <c r="AT216" s="291"/>
      <c r="AU216" s="291"/>
      <c r="AV216" s="291"/>
      <c r="AW216" s="291"/>
      <c r="AX216" s="291"/>
      <c r="AY216" s="291"/>
      <c r="AZ216" s="291"/>
      <c r="BA216" s="291"/>
      <c r="BB216" s="291"/>
      <c r="BC216" s="291"/>
      <c r="BD216" s="291"/>
      <c r="BE216" s="291"/>
      <c r="BF216" s="291"/>
      <c r="BG216" s="291"/>
      <c r="BH216" s="291"/>
      <c r="BI216" s="291"/>
      <c r="BJ216" s="291" t="s">
        <v>419</v>
      </c>
      <c r="BK216" s="293">
        <v>150</v>
      </c>
      <c r="BL216" s="291"/>
      <c r="BM216" s="291"/>
      <c r="BN216" s="291"/>
      <c r="BO216" s="291"/>
      <c r="BP216" s="291"/>
      <c r="BQ216" s="291"/>
      <c r="BR216" s="291"/>
      <c r="BS216" s="291"/>
      <c r="BT216" s="291"/>
      <c r="BU216" s="291"/>
      <c r="BV216" s="291"/>
      <c r="BW216" s="291"/>
      <c r="BX216" s="291"/>
      <c r="BY216" s="291"/>
      <c r="BZ216" s="291"/>
      <c r="CA216" s="291"/>
      <c r="CB216" s="291" t="s">
        <v>1846</v>
      </c>
      <c r="CC216" s="291">
        <v>89857983</v>
      </c>
      <c r="CD216" s="291" t="s">
        <v>1847</v>
      </c>
      <c r="CE216" s="291"/>
      <c r="CF216" s="291">
        <v>225</v>
      </c>
    </row>
    <row r="217" spans="1:84" ht="14.4" x14ac:dyDescent="0.25">
      <c r="A217" s="291" t="s">
        <v>1848</v>
      </c>
      <c r="B217" s="291" t="s">
        <v>1849</v>
      </c>
      <c r="C217" s="291" t="s">
        <v>1850</v>
      </c>
      <c r="D217" s="291" t="s">
        <v>1776</v>
      </c>
      <c r="E217" s="294" t="s">
        <v>1845</v>
      </c>
      <c r="F217" s="291" t="s">
        <v>240</v>
      </c>
      <c r="G217" s="291"/>
      <c r="H217" s="291" t="s">
        <v>1776</v>
      </c>
      <c r="I217" s="291" t="s">
        <v>1777</v>
      </c>
      <c r="J217" s="291" t="s">
        <v>169</v>
      </c>
      <c r="K217" s="291" t="s">
        <v>169</v>
      </c>
      <c r="L217" s="291" t="s">
        <v>169</v>
      </c>
      <c r="M217" s="291" t="s">
        <v>1851</v>
      </c>
      <c r="N217" s="293">
        <v>0</v>
      </c>
      <c r="O217" s="293">
        <v>0</v>
      </c>
      <c r="P217" s="293">
        <v>0</v>
      </c>
      <c r="Q217" s="293">
        <v>0</v>
      </c>
      <c r="R217" s="293">
        <v>0</v>
      </c>
      <c r="S217" s="293">
        <v>0</v>
      </c>
      <c r="T217" s="293">
        <v>0</v>
      </c>
      <c r="U217" s="293">
        <v>0</v>
      </c>
      <c r="V217" s="293">
        <v>0</v>
      </c>
      <c r="W217" s="293">
        <v>0</v>
      </c>
      <c r="X217" s="293">
        <v>0</v>
      </c>
      <c r="Y217" s="293">
        <v>1</v>
      </c>
      <c r="Z217" s="293">
        <v>0</v>
      </c>
      <c r="AA217" s="293">
        <v>0</v>
      </c>
      <c r="AB217" s="293">
        <v>1</v>
      </c>
      <c r="AC217" s="293">
        <v>0</v>
      </c>
      <c r="AD217" s="293">
        <v>0</v>
      </c>
      <c r="AE217" s="293">
        <v>0</v>
      </c>
      <c r="AF217" s="293">
        <v>0</v>
      </c>
      <c r="AG217" s="293">
        <v>0</v>
      </c>
      <c r="AH217" s="293">
        <v>0</v>
      </c>
      <c r="AI217" s="293">
        <v>0</v>
      </c>
      <c r="AJ217" s="291"/>
      <c r="AK217" s="291"/>
      <c r="AL217" s="291"/>
      <c r="AM217" s="291"/>
      <c r="AN217" s="291"/>
      <c r="AO217" s="291"/>
      <c r="AP217" s="291"/>
      <c r="AQ217" s="291"/>
      <c r="AR217" s="291"/>
      <c r="AS217" s="291"/>
      <c r="AT217" s="291"/>
      <c r="AU217" s="291"/>
      <c r="AV217" s="291"/>
      <c r="AW217" s="291"/>
      <c r="AX217" s="291"/>
      <c r="AY217" s="291"/>
      <c r="AZ217" s="291"/>
      <c r="BA217" s="291"/>
      <c r="BB217" s="291"/>
      <c r="BC217" s="291"/>
      <c r="BD217" s="291"/>
      <c r="BE217" s="291"/>
      <c r="BF217" s="291"/>
      <c r="BG217" s="291"/>
      <c r="BH217" s="291" t="s">
        <v>419</v>
      </c>
      <c r="BI217" s="293">
        <v>500</v>
      </c>
      <c r="BJ217" s="291"/>
      <c r="BK217" s="291"/>
      <c r="BL217" s="291"/>
      <c r="BM217" s="291"/>
      <c r="BN217" s="291"/>
      <c r="BO217" s="291"/>
      <c r="BP217" s="291" t="s">
        <v>419</v>
      </c>
      <c r="BQ217" s="291">
        <v>150</v>
      </c>
      <c r="BR217" s="291"/>
      <c r="BS217" s="291"/>
      <c r="BT217" s="291"/>
      <c r="BU217" s="291"/>
      <c r="BV217" s="291"/>
      <c r="BW217" s="291"/>
      <c r="BX217" s="291"/>
      <c r="BY217" s="291"/>
      <c r="BZ217" s="291"/>
      <c r="CA217" s="291"/>
      <c r="CB217" s="291"/>
      <c r="CC217" s="291">
        <v>89857995</v>
      </c>
      <c r="CD217" s="291" t="s">
        <v>1852</v>
      </c>
      <c r="CE217" s="291"/>
      <c r="CF217" s="291">
        <v>226</v>
      </c>
    </row>
    <row r="218" spans="1:84" ht="14.4" x14ac:dyDescent="0.25">
      <c r="A218" s="291" t="s">
        <v>1853</v>
      </c>
      <c r="B218" s="291" t="s">
        <v>1854</v>
      </c>
      <c r="C218" s="291" t="s">
        <v>1855</v>
      </c>
      <c r="D218" s="291" t="s">
        <v>1776</v>
      </c>
      <c r="E218" s="294" t="s">
        <v>1845</v>
      </c>
      <c r="F218" s="291" t="s">
        <v>240</v>
      </c>
      <c r="G218" s="291"/>
      <c r="H218" s="291" t="s">
        <v>1776</v>
      </c>
      <c r="I218" s="291" t="s">
        <v>1777</v>
      </c>
      <c r="J218" s="291" t="s">
        <v>169</v>
      </c>
      <c r="K218" s="291" t="s">
        <v>169</v>
      </c>
      <c r="L218" s="291" t="s">
        <v>169</v>
      </c>
      <c r="M218" s="291" t="s">
        <v>1856</v>
      </c>
      <c r="N218" s="293">
        <v>0</v>
      </c>
      <c r="O218" s="293">
        <v>0</v>
      </c>
      <c r="P218" s="293">
        <v>0</v>
      </c>
      <c r="Q218" s="293">
        <v>0</v>
      </c>
      <c r="R218" s="293">
        <v>0</v>
      </c>
      <c r="S218" s="293">
        <v>0</v>
      </c>
      <c r="T218" s="293">
        <v>0</v>
      </c>
      <c r="U218" s="293">
        <v>0</v>
      </c>
      <c r="V218" s="293">
        <v>0</v>
      </c>
      <c r="W218" s="293">
        <v>0</v>
      </c>
      <c r="X218" s="293">
        <v>0</v>
      </c>
      <c r="Y218" s="293">
        <v>1</v>
      </c>
      <c r="Z218" s="293">
        <v>0</v>
      </c>
      <c r="AA218" s="293">
        <v>0</v>
      </c>
      <c r="AB218" s="293">
        <v>0</v>
      </c>
      <c r="AC218" s="293">
        <v>0</v>
      </c>
      <c r="AD218" s="293">
        <v>1</v>
      </c>
      <c r="AE218" s="293">
        <v>0</v>
      </c>
      <c r="AF218" s="293">
        <v>0</v>
      </c>
      <c r="AG218" s="293">
        <v>0</v>
      </c>
      <c r="AH218" s="293">
        <v>0</v>
      </c>
      <c r="AI218" s="293">
        <v>0</v>
      </c>
      <c r="AJ218" s="291"/>
      <c r="AK218" s="291"/>
      <c r="AL218" s="291"/>
      <c r="AM218" s="291"/>
      <c r="AN218" s="291"/>
      <c r="AO218" s="291"/>
      <c r="AP218" s="291"/>
      <c r="AQ218" s="291"/>
      <c r="AR218" s="291"/>
      <c r="AS218" s="291"/>
      <c r="AT218" s="291"/>
      <c r="AU218" s="291"/>
      <c r="AV218" s="291"/>
      <c r="AW218" s="291"/>
      <c r="AX218" s="291"/>
      <c r="AY218" s="291"/>
      <c r="AZ218" s="291"/>
      <c r="BA218" s="291"/>
      <c r="BB218" s="291"/>
      <c r="BC218" s="291"/>
      <c r="BD218" s="291"/>
      <c r="BE218" s="291"/>
      <c r="BF218" s="291"/>
      <c r="BG218" s="291"/>
      <c r="BH218" s="291" t="s">
        <v>419</v>
      </c>
      <c r="BI218" s="293">
        <v>500</v>
      </c>
      <c r="BJ218" s="291"/>
      <c r="BK218" s="291"/>
      <c r="BL218" s="291" t="s">
        <v>106</v>
      </c>
      <c r="BM218" s="293">
        <v>1000</v>
      </c>
      <c r="BN218" s="291"/>
      <c r="BO218" s="291"/>
      <c r="BP218" s="291"/>
      <c r="BQ218" s="291"/>
      <c r="BR218" s="291"/>
      <c r="BS218" s="291"/>
      <c r="BT218" s="291"/>
      <c r="BU218" s="291"/>
      <c r="BV218" s="291"/>
      <c r="BW218" s="291"/>
      <c r="BX218" s="291"/>
      <c r="BY218" s="291"/>
      <c r="BZ218" s="291"/>
      <c r="CA218" s="291"/>
      <c r="CB218" s="291"/>
      <c r="CC218" s="291">
        <v>89858005</v>
      </c>
      <c r="CD218" s="291" t="s">
        <v>1857</v>
      </c>
      <c r="CE218" s="291"/>
      <c r="CF218" s="291">
        <v>227</v>
      </c>
    </row>
    <row r="219" spans="1:84" ht="14.4" x14ac:dyDescent="0.25">
      <c r="A219" s="291" t="s">
        <v>1858</v>
      </c>
      <c r="B219" s="291" t="s">
        <v>1859</v>
      </c>
      <c r="C219" s="291" t="s">
        <v>1860</v>
      </c>
      <c r="D219" s="291" t="s">
        <v>1776</v>
      </c>
      <c r="E219" s="294" t="s">
        <v>1845</v>
      </c>
      <c r="F219" s="291" t="s">
        <v>240</v>
      </c>
      <c r="G219" s="291"/>
      <c r="H219" s="291" t="s">
        <v>1776</v>
      </c>
      <c r="I219" s="291" t="s">
        <v>1777</v>
      </c>
      <c r="J219" s="291" t="s">
        <v>169</v>
      </c>
      <c r="K219" s="291" t="s">
        <v>169</v>
      </c>
      <c r="L219" s="291" t="s">
        <v>169</v>
      </c>
      <c r="M219" s="291" t="s">
        <v>1134</v>
      </c>
      <c r="N219" s="293">
        <v>0</v>
      </c>
      <c r="O219" s="293">
        <v>0</v>
      </c>
      <c r="P219" s="293">
        <v>0</v>
      </c>
      <c r="Q219" s="293">
        <v>0</v>
      </c>
      <c r="R219" s="293">
        <v>0</v>
      </c>
      <c r="S219" s="293">
        <v>0</v>
      </c>
      <c r="T219" s="293">
        <v>0</v>
      </c>
      <c r="U219" s="293">
        <v>0</v>
      </c>
      <c r="V219" s="293">
        <v>0</v>
      </c>
      <c r="W219" s="293">
        <v>0</v>
      </c>
      <c r="X219" s="293">
        <v>0</v>
      </c>
      <c r="Y219" s="293">
        <v>1</v>
      </c>
      <c r="Z219" s="293">
        <v>1</v>
      </c>
      <c r="AA219" s="293">
        <v>0</v>
      </c>
      <c r="AB219" s="293">
        <v>1</v>
      </c>
      <c r="AC219" s="293">
        <v>0</v>
      </c>
      <c r="AD219" s="293">
        <v>1</v>
      </c>
      <c r="AE219" s="293">
        <v>0</v>
      </c>
      <c r="AF219" s="293">
        <v>0</v>
      </c>
      <c r="AG219" s="293">
        <v>0</v>
      </c>
      <c r="AH219" s="293">
        <v>0</v>
      </c>
      <c r="AI219" s="293">
        <v>0</v>
      </c>
      <c r="AJ219" s="291"/>
      <c r="AK219" s="291"/>
      <c r="AL219" s="291"/>
      <c r="AM219" s="291"/>
      <c r="AN219" s="291"/>
      <c r="AO219" s="291"/>
      <c r="AP219" s="291"/>
      <c r="AQ219" s="291"/>
      <c r="AR219" s="291"/>
      <c r="AS219" s="291"/>
      <c r="AT219" s="291"/>
      <c r="AU219" s="291"/>
      <c r="AV219" s="291"/>
      <c r="AW219" s="291"/>
      <c r="AX219" s="291"/>
      <c r="AY219" s="291"/>
      <c r="AZ219" s="291"/>
      <c r="BA219" s="291"/>
      <c r="BB219" s="291"/>
      <c r="BC219" s="291"/>
      <c r="BD219" s="291"/>
      <c r="BE219" s="291"/>
      <c r="BF219" s="291"/>
      <c r="BG219" s="291"/>
      <c r="BH219" s="291" t="s">
        <v>419</v>
      </c>
      <c r="BI219" s="293">
        <v>500</v>
      </c>
      <c r="BJ219" s="291" t="s">
        <v>419</v>
      </c>
      <c r="BK219" s="293">
        <v>150</v>
      </c>
      <c r="BL219" s="291" t="s">
        <v>224</v>
      </c>
      <c r="BM219" s="293">
        <v>2000</v>
      </c>
      <c r="BN219" s="291"/>
      <c r="BO219" s="291"/>
      <c r="BP219" s="291" t="s">
        <v>419</v>
      </c>
      <c r="BQ219" s="291">
        <v>150</v>
      </c>
      <c r="BR219" s="291"/>
      <c r="BS219" s="291"/>
      <c r="BT219" s="291"/>
      <c r="BU219" s="291"/>
      <c r="BV219" s="291"/>
      <c r="BW219" s="291"/>
      <c r="BX219" s="291"/>
      <c r="BY219" s="291"/>
      <c r="BZ219" s="291"/>
      <c r="CA219" s="291"/>
      <c r="CB219" s="291"/>
      <c r="CC219" s="291">
        <v>89858022</v>
      </c>
      <c r="CD219" s="291" t="s">
        <v>1861</v>
      </c>
      <c r="CE219" s="291"/>
      <c r="CF219" s="291">
        <v>228</v>
      </c>
    </row>
    <row r="220" spans="1:84" ht="14.4" x14ac:dyDescent="0.25">
      <c r="A220" s="291" t="s">
        <v>1862</v>
      </c>
      <c r="B220" s="291" t="s">
        <v>1863</v>
      </c>
      <c r="C220" s="291" t="s">
        <v>1864</v>
      </c>
      <c r="D220" s="291" t="s">
        <v>1776</v>
      </c>
      <c r="E220" s="294" t="s">
        <v>1845</v>
      </c>
      <c r="F220" s="291" t="s">
        <v>240</v>
      </c>
      <c r="G220" s="291"/>
      <c r="H220" s="291" t="s">
        <v>1776</v>
      </c>
      <c r="I220" s="291" t="s">
        <v>1777</v>
      </c>
      <c r="J220" s="291" t="s">
        <v>169</v>
      </c>
      <c r="K220" s="291" t="s">
        <v>169</v>
      </c>
      <c r="L220" s="291" t="s">
        <v>169</v>
      </c>
      <c r="M220" s="291" t="s">
        <v>1865</v>
      </c>
      <c r="N220" s="293">
        <v>0</v>
      </c>
      <c r="O220" s="293">
        <v>0</v>
      </c>
      <c r="P220" s="293">
        <v>0</v>
      </c>
      <c r="Q220" s="293">
        <v>0</v>
      </c>
      <c r="R220" s="293">
        <v>0</v>
      </c>
      <c r="S220" s="293">
        <v>0</v>
      </c>
      <c r="T220" s="293">
        <v>0</v>
      </c>
      <c r="U220" s="293">
        <v>0</v>
      </c>
      <c r="V220" s="293">
        <v>0</v>
      </c>
      <c r="W220" s="293">
        <v>0</v>
      </c>
      <c r="X220" s="293">
        <v>1</v>
      </c>
      <c r="Y220" s="293">
        <v>1</v>
      </c>
      <c r="Z220" s="293">
        <v>1</v>
      </c>
      <c r="AA220" s="293">
        <v>1</v>
      </c>
      <c r="AB220" s="293">
        <v>0</v>
      </c>
      <c r="AC220" s="293">
        <v>0</v>
      </c>
      <c r="AD220" s="293">
        <v>0</v>
      </c>
      <c r="AE220" s="293">
        <v>0</v>
      </c>
      <c r="AF220" s="293">
        <v>0</v>
      </c>
      <c r="AG220" s="293">
        <v>0</v>
      </c>
      <c r="AH220" s="293">
        <v>0</v>
      </c>
      <c r="AI220" s="293">
        <v>0</v>
      </c>
      <c r="AJ220" s="291"/>
      <c r="AK220" s="291"/>
      <c r="AL220" s="291"/>
      <c r="AM220" s="291"/>
      <c r="AN220" s="291"/>
      <c r="AO220" s="291"/>
      <c r="AP220" s="291"/>
      <c r="AQ220" s="291"/>
      <c r="AR220" s="291"/>
      <c r="AS220" s="291"/>
      <c r="AT220" s="291"/>
      <c r="AU220" s="291"/>
      <c r="AV220" s="291"/>
      <c r="AW220" s="291"/>
      <c r="AX220" s="291"/>
      <c r="AY220" s="291"/>
      <c r="AZ220" s="291"/>
      <c r="BA220" s="291"/>
      <c r="BB220" s="291"/>
      <c r="BC220" s="291"/>
      <c r="BD220" s="291" t="s">
        <v>422</v>
      </c>
      <c r="BE220" s="293">
        <v>250</v>
      </c>
      <c r="BF220" s="291"/>
      <c r="BG220" s="291"/>
      <c r="BH220" s="291" t="s">
        <v>419</v>
      </c>
      <c r="BI220" s="293">
        <v>500</v>
      </c>
      <c r="BJ220" s="291" t="s">
        <v>419</v>
      </c>
      <c r="BK220" s="293">
        <v>150</v>
      </c>
      <c r="BL220" s="291"/>
      <c r="BM220" s="291"/>
      <c r="BN220" s="291" t="s">
        <v>422</v>
      </c>
      <c r="BO220" s="293">
        <v>300</v>
      </c>
      <c r="BP220" s="291"/>
      <c r="BQ220" s="291"/>
      <c r="BR220" s="291"/>
      <c r="BS220" s="291"/>
      <c r="BT220" s="291"/>
      <c r="BU220" s="291"/>
      <c r="BV220" s="291"/>
      <c r="BW220" s="291"/>
      <c r="BX220" s="291"/>
      <c r="BY220" s="291"/>
      <c r="BZ220" s="291"/>
      <c r="CA220" s="291"/>
      <c r="CB220" s="291"/>
      <c r="CC220" s="291">
        <v>89858038</v>
      </c>
      <c r="CD220" s="291" t="s">
        <v>1866</v>
      </c>
      <c r="CE220" s="291"/>
      <c r="CF220" s="291">
        <v>229</v>
      </c>
    </row>
    <row r="221" spans="1:84" ht="14.4" x14ac:dyDescent="0.25">
      <c r="A221" s="291" t="s">
        <v>1867</v>
      </c>
      <c r="B221" s="291" t="s">
        <v>1868</v>
      </c>
      <c r="C221" s="291" t="s">
        <v>1869</v>
      </c>
      <c r="D221" s="291" t="s">
        <v>1776</v>
      </c>
      <c r="E221" s="294" t="s">
        <v>1845</v>
      </c>
      <c r="F221" s="291" t="s">
        <v>240</v>
      </c>
      <c r="G221" s="291"/>
      <c r="H221" s="291" t="s">
        <v>1776</v>
      </c>
      <c r="I221" s="291" t="s">
        <v>1777</v>
      </c>
      <c r="J221" s="291" t="s">
        <v>169</v>
      </c>
      <c r="K221" s="291" t="s">
        <v>169</v>
      </c>
      <c r="L221" s="291" t="s">
        <v>169</v>
      </c>
      <c r="M221" s="291" t="s">
        <v>761</v>
      </c>
      <c r="N221" s="293">
        <v>0</v>
      </c>
      <c r="O221" s="293">
        <v>0</v>
      </c>
      <c r="P221" s="293">
        <v>0</v>
      </c>
      <c r="Q221" s="293">
        <v>0</v>
      </c>
      <c r="R221" s="293">
        <v>0</v>
      </c>
      <c r="S221" s="293">
        <v>0</v>
      </c>
      <c r="T221" s="293">
        <v>0</v>
      </c>
      <c r="U221" s="293">
        <v>0</v>
      </c>
      <c r="V221" s="293">
        <v>0</v>
      </c>
      <c r="W221" s="293">
        <v>1</v>
      </c>
      <c r="X221" s="293">
        <v>1</v>
      </c>
      <c r="Y221" s="293">
        <v>0</v>
      </c>
      <c r="Z221" s="293">
        <v>1</v>
      </c>
      <c r="AA221" s="293">
        <v>0</v>
      </c>
      <c r="AB221" s="293">
        <v>0</v>
      </c>
      <c r="AC221" s="293">
        <v>0</v>
      </c>
      <c r="AD221" s="293">
        <v>0</v>
      </c>
      <c r="AE221" s="293">
        <v>0</v>
      </c>
      <c r="AF221" s="293">
        <v>0</v>
      </c>
      <c r="AG221" s="293">
        <v>0</v>
      </c>
      <c r="AH221" s="293">
        <v>0</v>
      </c>
      <c r="AI221" s="293">
        <v>0</v>
      </c>
      <c r="AJ221" s="291"/>
      <c r="AK221" s="291"/>
      <c r="AL221" s="291"/>
      <c r="AM221" s="291"/>
      <c r="AN221" s="291"/>
      <c r="AO221" s="291"/>
      <c r="AP221" s="291"/>
      <c r="AQ221" s="291"/>
      <c r="AR221" s="291"/>
      <c r="AS221" s="291"/>
      <c r="AT221" s="291"/>
      <c r="AU221" s="291"/>
      <c r="AV221" s="291"/>
      <c r="AW221" s="291"/>
      <c r="AX221" s="291"/>
      <c r="AY221" s="291"/>
      <c r="AZ221" s="291"/>
      <c r="BA221" s="291"/>
      <c r="BB221" s="291" t="s">
        <v>422</v>
      </c>
      <c r="BC221" s="293">
        <v>150</v>
      </c>
      <c r="BD221" s="291" t="s">
        <v>422</v>
      </c>
      <c r="BE221" s="293">
        <v>250</v>
      </c>
      <c r="BF221" s="291"/>
      <c r="BG221" s="291"/>
      <c r="BH221" s="291"/>
      <c r="BI221" s="291"/>
      <c r="BJ221" s="291" t="s">
        <v>419</v>
      </c>
      <c r="BK221" s="293">
        <v>150</v>
      </c>
      <c r="BL221" s="291"/>
      <c r="BM221" s="291"/>
      <c r="BN221" s="291"/>
      <c r="BO221" s="291"/>
      <c r="BP221" s="291"/>
      <c r="BQ221" s="291"/>
      <c r="BR221" s="291"/>
      <c r="BS221" s="291"/>
      <c r="BT221" s="291"/>
      <c r="BU221" s="291"/>
      <c r="BV221" s="291"/>
      <c r="BW221" s="291"/>
      <c r="BX221" s="291"/>
      <c r="BY221" s="291"/>
      <c r="BZ221" s="291"/>
      <c r="CA221" s="291"/>
      <c r="CB221" s="291"/>
      <c r="CC221" s="291">
        <v>89858070</v>
      </c>
      <c r="CD221" s="291" t="s">
        <v>1870</v>
      </c>
      <c r="CE221" s="291"/>
      <c r="CF221" s="291">
        <v>230</v>
      </c>
    </row>
    <row r="222" spans="1:84" ht="14.4" x14ac:dyDescent="0.25">
      <c r="A222" s="291" t="s">
        <v>1871</v>
      </c>
      <c r="B222" s="291" t="s">
        <v>1872</v>
      </c>
      <c r="C222" s="291" t="s">
        <v>1873</v>
      </c>
      <c r="D222" s="291" t="s">
        <v>1776</v>
      </c>
      <c r="E222" s="294" t="s">
        <v>1845</v>
      </c>
      <c r="F222" s="291" t="s">
        <v>240</v>
      </c>
      <c r="G222" s="291"/>
      <c r="H222" s="291" t="s">
        <v>1776</v>
      </c>
      <c r="I222" s="291" t="s">
        <v>1777</v>
      </c>
      <c r="J222" s="291" t="s">
        <v>169</v>
      </c>
      <c r="K222" s="291" t="s">
        <v>169</v>
      </c>
      <c r="L222" s="291" t="s">
        <v>169</v>
      </c>
      <c r="M222" s="291" t="s">
        <v>1874</v>
      </c>
      <c r="N222" s="293">
        <v>0</v>
      </c>
      <c r="O222" s="293">
        <v>0</v>
      </c>
      <c r="P222" s="293">
        <v>0</v>
      </c>
      <c r="Q222" s="293">
        <v>0</v>
      </c>
      <c r="R222" s="293">
        <v>0</v>
      </c>
      <c r="S222" s="293">
        <v>0</v>
      </c>
      <c r="T222" s="293">
        <v>0</v>
      </c>
      <c r="U222" s="293">
        <v>0</v>
      </c>
      <c r="V222" s="293">
        <v>0</v>
      </c>
      <c r="W222" s="293">
        <v>0</v>
      </c>
      <c r="X222" s="293">
        <v>0</v>
      </c>
      <c r="Y222" s="293">
        <v>0</v>
      </c>
      <c r="Z222" s="293">
        <v>0</v>
      </c>
      <c r="AA222" s="293">
        <v>1</v>
      </c>
      <c r="AB222" s="293">
        <v>1</v>
      </c>
      <c r="AC222" s="293">
        <v>0</v>
      </c>
      <c r="AD222" s="293">
        <v>1</v>
      </c>
      <c r="AE222" s="293">
        <v>0</v>
      </c>
      <c r="AF222" s="293">
        <v>0</v>
      </c>
      <c r="AG222" s="293">
        <v>0</v>
      </c>
      <c r="AH222" s="293">
        <v>0</v>
      </c>
      <c r="AI222" s="293">
        <v>0</v>
      </c>
      <c r="AJ222" s="291"/>
      <c r="AK222" s="291"/>
      <c r="AL222" s="291"/>
      <c r="AM222" s="291"/>
      <c r="AN222" s="291"/>
      <c r="AO222" s="291"/>
      <c r="AP222" s="291"/>
      <c r="AQ222" s="291"/>
      <c r="AR222" s="291"/>
      <c r="AS222" s="291"/>
      <c r="AT222" s="291"/>
      <c r="AU222" s="291"/>
      <c r="AV222" s="291"/>
      <c r="AW222" s="291"/>
      <c r="AX222" s="291"/>
      <c r="AY222" s="291"/>
      <c r="AZ222" s="291"/>
      <c r="BA222" s="291"/>
      <c r="BB222" s="291"/>
      <c r="BC222" s="291"/>
      <c r="BD222" s="291"/>
      <c r="BE222" s="291"/>
      <c r="BF222" s="291"/>
      <c r="BG222" s="291"/>
      <c r="BH222" s="291"/>
      <c r="BI222" s="291"/>
      <c r="BJ222" s="291"/>
      <c r="BK222" s="291"/>
      <c r="BL222" s="291" t="s">
        <v>224</v>
      </c>
      <c r="BM222" s="293">
        <v>2000</v>
      </c>
      <c r="BN222" s="291" t="s">
        <v>422</v>
      </c>
      <c r="BO222" s="293">
        <v>300</v>
      </c>
      <c r="BP222" s="291" t="s">
        <v>419</v>
      </c>
      <c r="BQ222" s="291">
        <v>150</v>
      </c>
      <c r="BR222" s="291"/>
      <c r="BS222" s="291"/>
      <c r="BT222" s="291"/>
      <c r="BU222" s="291"/>
      <c r="BV222" s="291"/>
      <c r="BW222" s="291"/>
      <c r="BX222" s="291"/>
      <c r="BY222" s="291"/>
      <c r="BZ222" s="291"/>
      <c r="CA222" s="291"/>
      <c r="CB222" s="291"/>
      <c r="CC222" s="291">
        <v>89858079</v>
      </c>
      <c r="CD222" s="291" t="s">
        <v>1875</v>
      </c>
      <c r="CE222" s="291"/>
      <c r="CF222" s="291">
        <v>231</v>
      </c>
    </row>
    <row r="223" spans="1:84" ht="14.4" x14ac:dyDescent="0.25">
      <c r="A223" s="291" t="s">
        <v>1876</v>
      </c>
      <c r="B223" s="291" t="s">
        <v>1877</v>
      </c>
      <c r="C223" s="291" t="s">
        <v>1878</v>
      </c>
      <c r="D223" s="291" t="s">
        <v>1776</v>
      </c>
      <c r="E223" s="294" t="s">
        <v>1845</v>
      </c>
      <c r="F223" s="291" t="s">
        <v>240</v>
      </c>
      <c r="G223" s="291"/>
      <c r="H223" s="291" t="s">
        <v>1776</v>
      </c>
      <c r="I223" s="291" t="s">
        <v>1777</v>
      </c>
      <c r="J223" s="291" t="s">
        <v>169</v>
      </c>
      <c r="K223" s="291" t="s">
        <v>169</v>
      </c>
      <c r="L223" s="291" t="s">
        <v>169</v>
      </c>
      <c r="M223" s="291" t="s">
        <v>111</v>
      </c>
      <c r="N223" s="293">
        <v>0</v>
      </c>
      <c r="O223" s="293">
        <v>0</v>
      </c>
      <c r="P223" s="293">
        <v>0</v>
      </c>
      <c r="Q223" s="293">
        <v>0</v>
      </c>
      <c r="R223" s="293">
        <v>0</v>
      </c>
      <c r="S223" s="293">
        <v>0</v>
      </c>
      <c r="T223" s="293">
        <v>0</v>
      </c>
      <c r="U223" s="293">
        <v>0</v>
      </c>
      <c r="V223" s="293">
        <v>0</v>
      </c>
      <c r="W223" s="293">
        <v>0</v>
      </c>
      <c r="X223" s="293">
        <v>0</v>
      </c>
      <c r="Y223" s="293">
        <v>0</v>
      </c>
      <c r="Z223" s="293">
        <v>0</v>
      </c>
      <c r="AA223" s="293">
        <v>0</v>
      </c>
      <c r="AB223" s="293">
        <v>0</v>
      </c>
      <c r="AC223" s="293">
        <v>1</v>
      </c>
      <c r="AD223" s="293">
        <v>0</v>
      </c>
      <c r="AE223" s="293">
        <v>0</v>
      </c>
      <c r="AF223" s="293">
        <v>0</v>
      </c>
      <c r="AG223" s="293">
        <v>0</v>
      </c>
      <c r="AH223" s="293">
        <v>0</v>
      </c>
      <c r="AI223" s="293">
        <v>0</v>
      </c>
      <c r="AJ223" s="291"/>
      <c r="AK223" s="291"/>
      <c r="AL223" s="291"/>
      <c r="AM223" s="291"/>
      <c r="AN223" s="291"/>
      <c r="AO223" s="291"/>
      <c r="AP223" s="291"/>
      <c r="AQ223" s="291"/>
      <c r="AR223" s="291"/>
      <c r="AS223" s="291"/>
      <c r="AT223" s="291"/>
      <c r="AU223" s="291"/>
      <c r="AV223" s="291"/>
      <c r="AW223" s="291"/>
      <c r="AX223" s="291"/>
      <c r="AY223" s="291"/>
      <c r="AZ223" s="291"/>
      <c r="BA223" s="291"/>
      <c r="BB223" s="291"/>
      <c r="BC223" s="291"/>
      <c r="BD223" s="291"/>
      <c r="BE223" s="291"/>
      <c r="BF223" s="291" t="s">
        <v>106</v>
      </c>
      <c r="BG223" s="293">
        <v>1500</v>
      </c>
      <c r="BH223" s="291"/>
      <c r="BI223" s="291"/>
      <c r="BJ223" s="291"/>
      <c r="BK223" s="291"/>
      <c r="BL223" s="291"/>
      <c r="BM223" s="291"/>
      <c r="BN223" s="291"/>
      <c r="BO223" s="291"/>
      <c r="BP223" s="291"/>
      <c r="BQ223" s="291"/>
      <c r="BR223" s="291"/>
      <c r="BS223" s="291"/>
      <c r="BT223" s="291"/>
      <c r="BU223" s="291"/>
      <c r="BV223" s="291"/>
      <c r="BW223" s="291"/>
      <c r="BX223" s="291"/>
      <c r="BY223" s="291"/>
      <c r="BZ223" s="291"/>
      <c r="CA223" s="291"/>
      <c r="CB223" s="291"/>
      <c r="CC223" s="291">
        <v>89858091</v>
      </c>
      <c r="CD223" s="291" t="s">
        <v>1879</v>
      </c>
      <c r="CE223" s="291"/>
      <c r="CF223" s="291">
        <v>232</v>
      </c>
    </row>
    <row r="224" spans="1:84" ht="14.4" x14ac:dyDescent="0.25">
      <c r="A224" s="291" t="s">
        <v>1880</v>
      </c>
      <c r="B224" s="291" t="s">
        <v>1881</v>
      </c>
      <c r="C224" s="291" t="s">
        <v>1882</v>
      </c>
      <c r="D224" s="291" t="s">
        <v>1776</v>
      </c>
      <c r="E224" s="294" t="s">
        <v>1845</v>
      </c>
      <c r="F224" s="291" t="s">
        <v>240</v>
      </c>
      <c r="G224" s="291"/>
      <c r="H224" s="291" t="s">
        <v>1776</v>
      </c>
      <c r="I224" s="291" t="s">
        <v>1777</v>
      </c>
      <c r="J224" s="291" t="s">
        <v>169</v>
      </c>
      <c r="K224" s="291" t="s">
        <v>169</v>
      </c>
      <c r="L224" s="291" t="s">
        <v>169</v>
      </c>
      <c r="M224" s="291" t="s">
        <v>1883</v>
      </c>
      <c r="N224" s="293">
        <v>0</v>
      </c>
      <c r="O224" s="293">
        <v>0</v>
      </c>
      <c r="P224" s="293">
        <v>0</v>
      </c>
      <c r="Q224" s="293">
        <v>0</v>
      </c>
      <c r="R224" s="293">
        <v>0</v>
      </c>
      <c r="S224" s="293">
        <v>0</v>
      </c>
      <c r="T224" s="293">
        <v>0</v>
      </c>
      <c r="U224" s="293">
        <v>0</v>
      </c>
      <c r="V224" s="293">
        <v>0</v>
      </c>
      <c r="W224" s="293">
        <v>0</v>
      </c>
      <c r="X224" s="293">
        <v>1</v>
      </c>
      <c r="Y224" s="293">
        <v>0</v>
      </c>
      <c r="Z224" s="293">
        <v>0</v>
      </c>
      <c r="AA224" s="293">
        <v>1</v>
      </c>
      <c r="AB224" s="293">
        <v>1</v>
      </c>
      <c r="AC224" s="293">
        <v>0</v>
      </c>
      <c r="AD224" s="293">
        <v>1</v>
      </c>
      <c r="AE224" s="293">
        <v>0</v>
      </c>
      <c r="AF224" s="293">
        <v>0</v>
      </c>
      <c r="AG224" s="293">
        <v>0</v>
      </c>
      <c r="AH224" s="293">
        <v>0</v>
      </c>
      <c r="AI224" s="293">
        <v>0</v>
      </c>
      <c r="AJ224" s="291"/>
      <c r="AK224" s="291"/>
      <c r="AL224" s="291"/>
      <c r="AM224" s="291"/>
      <c r="AN224" s="291"/>
      <c r="AO224" s="291"/>
      <c r="AP224" s="291"/>
      <c r="AQ224" s="291"/>
      <c r="AR224" s="291"/>
      <c r="AS224" s="291"/>
      <c r="AT224" s="291"/>
      <c r="AU224" s="291"/>
      <c r="AV224" s="291"/>
      <c r="AW224" s="291"/>
      <c r="AX224" s="291"/>
      <c r="AY224" s="291"/>
      <c r="AZ224" s="291"/>
      <c r="BA224" s="291"/>
      <c r="BB224" s="291"/>
      <c r="BC224" s="291"/>
      <c r="BD224" s="291" t="s">
        <v>422</v>
      </c>
      <c r="BE224" s="293">
        <v>300</v>
      </c>
      <c r="BF224" s="291"/>
      <c r="BG224" s="291"/>
      <c r="BH224" s="291"/>
      <c r="BI224" s="291"/>
      <c r="BJ224" s="291"/>
      <c r="BK224" s="291"/>
      <c r="BL224" s="291" t="s">
        <v>106</v>
      </c>
      <c r="BM224" s="293">
        <v>500</v>
      </c>
      <c r="BN224" s="291" t="s">
        <v>422</v>
      </c>
      <c r="BO224" s="293">
        <v>300</v>
      </c>
      <c r="BP224" s="291" t="s">
        <v>419</v>
      </c>
      <c r="BQ224" s="291">
        <v>150</v>
      </c>
      <c r="BR224" s="291"/>
      <c r="BS224" s="291"/>
      <c r="BT224" s="291"/>
      <c r="BU224" s="291"/>
      <c r="BV224" s="291"/>
      <c r="BW224" s="291"/>
      <c r="BX224" s="291"/>
      <c r="BY224" s="291"/>
      <c r="BZ224" s="291"/>
      <c r="CA224" s="291"/>
      <c r="CB224" s="291"/>
      <c r="CC224" s="291">
        <v>89858099</v>
      </c>
      <c r="CD224" s="291" t="s">
        <v>1884</v>
      </c>
      <c r="CE224" s="291"/>
      <c r="CF224" s="291">
        <v>233</v>
      </c>
    </row>
    <row r="225" spans="1:84" ht="14.4" x14ac:dyDescent="0.25">
      <c r="A225" s="291" t="s">
        <v>1885</v>
      </c>
      <c r="B225" s="291" t="s">
        <v>1886</v>
      </c>
      <c r="C225" s="291" t="s">
        <v>1887</v>
      </c>
      <c r="D225" s="291" t="s">
        <v>1776</v>
      </c>
      <c r="E225" s="294" t="s">
        <v>1845</v>
      </c>
      <c r="F225" s="291" t="s">
        <v>240</v>
      </c>
      <c r="G225" s="291"/>
      <c r="H225" s="291" t="s">
        <v>1776</v>
      </c>
      <c r="I225" s="291" t="s">
        <v>1777</v>
      </c>
      <c r="J225" s="291" t="s">
        <v>169</v>
      </c>
      <c r="K225" s="291" t="s">
        <v>169</v>
      </c>
      <c r="L225" s="291" t="s">
        <v>169</v>
      </c>
      <c r="M225" s="291" t="s">
        <v>1888</v>
      </c>
      <c r="N225" s="293">
        <v>0</v>
      </c>
      <c r="O225" s="293">
        <v>0</v>
      </c>
      <c r="P225" s="293">
        <v>0</v>
      </c>
      <c r="Q225" s="293">
        <v>0</v>
      </c>
      <c r="R225" s="293">
        <v>0</v>
      </c>
      <c r="S225" s="293">
        <v>0</v>
      </c>
      <c r="T225" s="293">
        <v>0</v>
      </c>
      <c r="U225" s="293">
        <v>0</v>
      </c>
      <c r="V225" s="293">
        <v>0</v>
      </c>
      <c r="W225" s="293">
        <v>1</v>
      </c>
      <c r="X225" s="293">
        <v>1</v>
      </c>
      <c r="Y225" s="293">
        <v>0</v>
      </c>
      <c r="Z225" s="293">
        <v>0</v>
      </c>
      <c r="AA225" s="293">
        <v>0</v>
      </c>
      <c r="AB225" s="293">
        <v>0</v>
      </c>
      <c r="AC225" s="293">
        <v>0</v>
      </c>
      <c r="AD225" s="293">
        <v>0</v>
      </c>
      <c r="AE225" s="293">
        <v>0</v>
      </c>
      <c r="AF225" s="293">
        <v>0</v>
      </c>
      <c r="AG225" s="293">
        <v>0</v>
      </c>
      <c r="AH225" s="293">
        <v>0</v>
      </c>
      <c r="AI225" s="293">
        <v>0</v>
      </c>
      <c r="AJ225" s="291"/>
      <c r="AK225" s="291"/>
      <c r="AL225" s="291"/>
      <c r="AM225" s="291"/>
      <c r="AN225" s="291"/>
      <c r="AO225" s="291"/>
      <c r="AP225" s="291"/>
      <c r="AQ225" s="291"/>
      <c r="AR225" s="291"/>
      <c r="AS225" s="291"/>
      <c r="AT225" s="291"/>
      <c r="AU225" s="291"/>
      <c r="AV225" s="291"/>
      <c r="AW225" s="291"/>
      <c r="AX225" s="291"/>
      <c r="AY225" s="291"/>
      <c r="AZ225" s="291"/>
      <c r="BA225" s="291"/>
      <c r="BB225" s="291" t="s">
        <v>422</v>
      </c>
      <c r="BC225" s="293">
        <v>150</v>
      </c>
      <c r="BD225" s="291" t="s">
        <v>422</v>
      </c>
      <c r="BE225" s="293">
        <v>250</v>
      </c>
      <c r="BF225" s="291"/>
      <c r="BG225" s="291"/>
      <c r="BH225" s="291"/>
      <c r="BI225" s="291"/>
      <c r="BJ225" s="291"/>
      <c r="BK225" s="291"/>
      <c r="BL225" s="291"/>
      <c r="BM225" s="291"/>
      <c r="BN225" s="291"/>
      <c r="BO225" s="291"/>
      <c r="BP225" s="291"/>
      <c r="BQ225" s="291"/>
      <c r="BR225" s="291"/>
      <c r="BS225" s="291"/>
      <c r="BT225" s="291"/>
      <c r="BU225" s="291"/>
      <c r="BV225" s="291"/>
      <c r="BW225" s="291"/>
      <c r="BX225" s="291"/>
      <c r="BY225" s="291"/>
      <c r="BZ225" s="291"/>
      <c r="CA225" s="291"/>
      <c r="CB225" s="291"/>
      <c r="CC225" s="291">
        <v>89858110</v>
      </c>
      <c r="CD225" s="291" t="s">
        <v>1889</v>
      </c>
      <c r="CE225" s="291"/>
      <c r="CF225" s="291">
        <v>234</v>
      </c>
    </row>
    <row r="226" spans="1:84" ht="14.4" x14ac:dyDescent="0.25">
      <c r="A226" s="291" t="s">
        <v>1890</v>
      </c>
      <c r="B226" s="291" t="s">
        <v>1891</v>
      </c>
      <c r="C226" s="291" t="s">
        <v>1892</v>
      </c>
      <c r="D226" s="291" t="s">
        <v>1776</v>
      </c>
      <c r="E226" s="294" t="s">
        <v>1845</v>
      </c>
      <c r="F226" s="291" t="s">
        <v>240</v>
      </c>
      <c r="G226" s="291"/>
      <c r="H226" s="291" t="s">
        <v>1776</v>
      </c>
      <c r="I226" s="291" t="s">
        <v>1777</v>
      </c>
      <c r="J226" s="291" t="s">
        <v>169</v>
      </c>
      <c r="K226" s="291" t="s">
        <v>169</v>
      </c>
      <c r="L226" s="291" t="s">
        <v>169</v>
      </c>
      <c r="M226" s="291" t="s">
        <v>1893</v>
      </c>
      <c r="N226" s="293">
        <v>0</v>
      </c>
      <c r="O226" s="293">
        <v>0</v>
      </c>
      <c r="P226" s="293">
        <v>0</v>
      </c>
      <c r="Q226" s="293">
        <v>0</v>
      </c>
      <c r="R226" s="293">
        <v>0</v>
      </c>
      <c r="S226" s="293">
        <v>0</v>
      </c>
      <c r="T226" s="293">
        <v>0</v>
      </c>
      <c r="U226" s="293">
        <v>0</v>
      </c>
      <c r="V226" s="293">
        <v>0</v>
      </c>
      <c r="W226" s="293">
        <v>1</v>
      </c>
      <c r="X226" s="293">
        <v>1</v>
      </c>
      <c r="Y226" s="293">
        <v>0</v>
      </c>
      <c r="Z226" s="293">
        <v>0</v>
      </c>
      <c r="AA226" s="293">
        <v>1</v>
      </c>
      <c r="AB226" s="293">
        <v>0</v>
      </c>
      <c r="AC226" s="293">
        <v>0</v>
      </c>
      <c r="AD226" s="293">
        <v>0</v>
      </c>
      <c r="AE226" s="293">
        <v>0</v>
      </c>
      <c r="AF226" s="293">
        <v>0</v>
      </c>
      <c r="AG226" s="293">
        <v>0</v>
      </c>
      <c r="AH226" s="293">
        <v>0</v>
      </c>
      <c r="AI226" s="293">
        <v>0</v>
      </c>
      <c r="AJ226" s="291"/>
      <c r="AK226" s="291"/>
      <c r="AL226" s="291"/>
      <c r="AM226" s="291"/>
      <c r="AN226" s="291"/>
      <c r="AO226" s="291"/>
      <c r="AP226" s="291"/>
      <c r="AQ226" s="291"/>
      <c r="AR226" s="291"/>
      <c r="AS226" s="291"/>
      <c r="AT226" s="291"/>
      <c r="AU226" s="291"/>
      <c r="AV226" s="291"/>
      <c r="AW226" s="291"/>
      <c r="AX226" s="291"/>
      <c r="AY226" s="291"/>
      <c r="AZ226" s="291"/>
      <c r="BA226" s="291"/>
      <c r="BB226" s="291" t="s">
        <v>422</v>
      </c>
      <c r="BC226" s="293">
        <v>150</v>
      </c>
      <c r="BD226" s="291" t="s">
        <v>422</v>
      </c>
      <c r="BE226" s="293">
        <v>250</v>
      </c>
      <c r="BF226" s="291"/>
      <c r="BG226" s="291"/>
      <c r="BH226" s="291"/>
      <c r="BI226" s="291"/>
      <c r="BJ226" s="291"/>
      <c r="BK226" s="291"/>
      <c r="BL226" s="291"/>
      <c r="BM226" s="291"/>
      <c r="BN226" s="291" t="s">
        <v>422</v>
      </c>
      <c r="BO226" s="293">
        <v>300</v>
      </c>
      <c r="BP226" s="291"/>
      <c r="BQ226" s="291"/>
      <c r="BR226" s="291"/>
      <c r="BS226" s="291"/>
      <c r="BT226" s="291"/>
      <c r="BU226" s="291"/>
      <c r="BV226" s="291"/>
      <c r="BW226" s="291"/>
      <c r="BX226" s="291"/>
      <c r="BY226" s="291"/>
      <c r="BZ226" s="291"/>
      <c r="CA226" s="291"/>
      <c r="CB226" s="291"/>
      <c r="CC226" s="291">
        <v>89858121</v>
      </c>
      <c r="CD226" s="291" t="s">
        <v>1894</v>
      </c>
      <c r="CE226" s="291"/>
      <c r="CF226" s="291">
        <v>235</v>
      </c>
    </row>
    <row r="227" spans="1:84" ht="14.4" x14ac:dyDescent="0.25">
      <c r="A227" s="291" t="s">
        <v>1895</v>
      </c>
      <c r="B227" s="291" t="s">
        <v>1896</v>
      </c>
      <c r="C227" s="291" t="s">
        <v>1897</v>
      </c>
      <c r="D227" s="291" t="s">
        <v>1776</v>
      </c>
      <c r="E227" s="294" t="s">
        <v>1845</v>
      </c>
      <c r="F227" s="291" t="s">
        <v>240</v>
      </c>
      <c r="G227" s="291"/>
      <c r="H227" s="291" t="s">
        <v>1776</v>
      </c>
      <c r="I227" s="291" t="s">
        <v>1777</v>
      </c>
      <c r="J227" s="291" t="s">
        <v>169</v>
      </c>
      <c r="K227" s="291" t="s">
        <v>169</v>
      </c>
      <c r="L227" s="291" t="s">
        <v>169</v>
      </c>
      <c r="M227" s="291" t="s">
        <v>1898</v>
      </c>
      <c r="N227" s="293">
        <v>0</v>
      </c>
      <c r="O227" s="293">
        <v>0</v>
      </c>
      <c r="P227" s="293">
        <v>0</v>
      </c>
      <c r="Q227" s="293">
        <v>0</v>
      </c>
      <c r="R227" s="293">
        <v>0</v>
      </c>
      <c r="S227" s="293">
        <v>0</v>
      </c>
      <c r="T227" s="293">
        <v>0</v>
      </c>
      <c r="U227" s="293">
        <v>0</v>
      </c>
      <c r="V227" s="293">
        <v>0</v>
      </c>
      <c r="W227" s="293">
        <v>1</v>
      </c>
      <c r="X227" s="293">
        <v>0</v>
      </c>
      <c r="Y227" s="293">
        <v>0</v>
      </c>
      <c r="Z227" s="293">
        <v>0</v>
      </c>
      <c r="AA227" s="293">
        <v>1</v>
      </c>
      <c r="AB227" s="293">
        <v>0</v>
      </c>
      <c r="AC227" s="293">
        <v>0</v>
      </c>
      <c r="AD227" s="293">
        <v>1</v>
      </c>
      <c r="AE227" s="293">
        <v>0</v>
      </c>
      <c r="AF227" s="293">
        <v>0</v>
      </c>
      <c r="AG227" s="293">
        <v>0</v>
      </c>
      <c r="AH227" s="293">
        <v>0</v>
      </c>
      <c r="AI227" s="293">
        <v>0</v>
      </c>
      <c r="AJ227" s="291"/>
      <c r="AK227" s="291"/>
      <c r="AL227" s="291"/>
      <c r="AM227" s="291"/>
      <c r="AN227" s="291"/>
      <c r="AO227" s="291"/>
      <c r="AP227" s="291"/>
      <c r="AQ227" s="291"/>
      <c r="AR227" s="291"/>
      <c r="AS227" s="291"/>
      <c r="AT227" s="291"/>
      <c r="AU227" s="291"/>
      <c r="AV227" s="291"/>
      <c r="AW227" s="291"/>
      <c r="AX227" s="291"/>
      <c r="AY227" s="291"/>
      <c r="AZ227" s="291"/>
      <c r="BA227" s="291"/>
      <c r="BB227" s="291" t="s">
        <v>422</v>
      </c>
      <c r="BC227" s="293">
        <v>150</v>
      </c>
      <c r="BD227" s="291"/>
      <c r="BE227" s="291"/>
      <c r="BF227" s="291"/>
      <c r="BG227" s="291"/>
      <c r="BH227" s="291"/>
      <c r="BI227" s="291"/>
      <c r="BJ227" s="291"/>
      <c r="BK227" s="291"/>
      <c r="BL227" s="291" t="s">
        <v>224</v>
      </c>
      <c r="BM227" s="293">
        <v>2000</v>
      </c>
      <c r="BN227" s="291" t="s">
        <v>422</v>
      </c>
      <c r="BO227" s="293">
        <v>300</v>
      </c>
      <c r="BP227" s="291"/>
      <c r="BQ227" s="291"/>
      <c r="BR227" s="291"/>
      <c r="BS227" s="291"/>
      <c r="BT227" s="291"/>
      <c r="BU227" s="291"/>
      <c r="BV227" s="291"/>
      <c r="BW227" s="291"/>
      <c r="BX227" s="291"/>
      <c r="BY227" s="291"/>
      <c r="BZ227" s="291"/>
      <c r="CA227" s="291"/>
      <c r="CB227" s="291"/>
      <c r="CC227" s="291">
        <v>89858129</v>
      </c>
      <c r="CD227" s="291" t="s">
        <v>1899</v>
      </c>
      <c r="CE227" s="291"/>
      <c r="CF227" s="291">
        <v>236</v>
      </c>
    </row>
    <row r="228" spans="1:84" ht="14.4" x14ac:dyDescent="0.25">
      <c r="A228" s="291" t="s">
        <v>1900</v>
      </c>
      <c r="B228" s="291" t="s">
        <v>1901</v>
      </c>
      <c r="C228" s="291" t="s">
        <v>1902</v>
      </c>
      <c r="D228" s="291" t="s">
        <v>1776</v>
      </c>
      <c r="E228" s="294" t="s">
        <v>1845</v>
      </c>
      <c r="F228" s="291" t="s">
        <v>240</v>
      </c>
      <c r="G228" s="291"/>
      <c r="H228" s="291" t="s">
        <v>1776</v>
      </c>
      <c r="I228" s="291" t="s">
        <v>1777</v>
      </c>
      <c r="J228" s="291" t="s">
        <v>169</v>
      </c>
      <c r="K228" s="291" t="s">
        <v>169</v>
      </c>
      <c r="L228" s="291" t="s">
        <v>169</v>
      </c>
      <c r="M228" s="291" t="s">
        <v>130</v>
      </c>
      <c r="N228" s="293">
        <v>0</v>
      </c>
      <c r="O228" s="293">
        <v>0</v>
      </c>
      <c r="P228" s="293">
        <v>0</v>
      </c>
      <c r="Q228" s="293">
        <v>0</v>
      </c>
      <c r="R228" s="293">
        <v>0</v>
      </c>
      <c r="S228" s="293">
        <v>0</v>
      </c>
      <c r="T228" s="293">
        <v>0</v>
      </c>
      <c r="U228" s="293">
        <v>0</v>
      </c>
      <c r="V228" s="293">
        <v>0</v>
      </c>
      <c r="W228" s="293">
        <v>0</v>
      </c>
      <c r="X228" s="293">
        <v>1</v>
      </c>
      <c r="Y228" s="293">
        <v>0</v>
      </c>
      <c r="Z228" s="293">
        <v>0</v>
      </c>
      <c r="AA228" s="293">
        <v>0</v>
      </c>
      <c r="AB228" s="293">
        <v>0</v>
      </c>
      <c r="AC228" s="293">
        <v>0</v>
      </c>
      <c r="AD228" s="293">
        <v>0</v>
      </c>
      <c r="AE228" s="293">
        <v>0</v>
      </c>
      <c r="AF228" s="293">
        <v>0</v>
      </c>
      <c r="AG228" s="293">
        <v>0</v>
      </c>
      <c r="AH228" s="293">
        <v>0</v>
      </c>
      <c r="AI228" s="293">
        <v>0</v>
      </c>
      <c r="AJ228" s="291"/>
      <c r="AK228" s="291"/>
      <c r="AL228" s="291"/>
      <c r="AM228" s="291"/>
      <c r="AN228" s="291"/>
      <c r="AO228" s="291"/>
      <c r="AP228" s="291"/>
      <c r="AQ228" s="291"/>
      <c r="AR228" s="291"/>
      <c r="AS228" s="291"/>
      <c r="AT228" s="291"/>
      <c r="AU228" s="291"/>
      <c r="AV228" s="291"/>
      <c r="AW228" s="291"/>
      <c r="AX228" s="291"/>
      <c r="AY228" s="291"/>
      <c r="AZ228" s="291"/>
      <c r="BA228" s="291"/>
      <c r="BB228" s="291"/>
      <c r="BC228" s="291"/>
      <c r="BD228" s="291" t="s">
        <v>422</v>
      </c>
      <c r="BE228" s="293">
        <v>250</v>
      </c>
      <c r="BF228" s="291"/>
      <c r="BG228" s="291"/>
      <c r="BH228" s="291"/>
      <c r="BI228" s="291"/>
      <c r="BJ228" s="291"/>
      <c r="BK228" s="291"/>
      <c r="BL228" s="291"/>
      <c r="BM228" s="291"/>
      <c r="BN228" s="291"/>
      <c r="BO228" s="291"/>
      <c r="BP228" s="291"/>
      <c r="BQ228" s="291"/>
      <c r="BR228" s="291"/>
      <c r="BS228" s="291"/>
      <c r="BT228" s="291"/>
      <c r="BU228" s="291"/>
      <c r="BV228" s="291"/>
      <c r="BW228" s="291"/>
      <c r="BX228" s="291"/>
      <c r="BY228" s="291"/>
      <c r="BZ228" s="291"/>
      <c r="CA228" s="291"/>
      <c r="CB228" s="291"/>
      <c r="CC228" s="291">
        <v>89858139</v>
      </c>
      <c r="CD228" s="291" t="s">
        <v>1903</v>
      </c>
      <c r="CE228" s="291"/>
      <c r="CF228" s="291">
        <v>237</v>
      </c>
    </row>
    <row r="229" spans="1:84" ht="14.4" x14ac:dyDescent="0.25">
      <c r="A229" s="291" t="s">
        <v>1904</v>
      </c>
      <c r="B229" s="291" t="s">
        <v>1905</v>
      </c>
      <c r="C229" s="291" t="s">
        <v>1906</v>
      </c>
      <c r="D229" s="291" t="s">
        <v>1907</v>
      </c>
      <c r="E229" s="294">
        <v>351548094435602</v>
      </c>
      <c r="F229" s="291" t="s">
        <v>240</v>
      </c>
      <c r="G229" s="291"/>
      <c r="H229" s="291" t="s">
        <v>1907</v>
      </c>
      <c r="I229" s="291" t="s">
        <v>1777</v>
      </c>
      <c r="J229" s="291" t="s">
        <v>173</v>
      </c>
      <c r="K229" s="291" t="s">
        <v>173</v>
      </c>
      <c r="L229" s="291" t="s">
        <v>173</v>
      </c>
      <c r="M229" s="291" t="s">
        <v>1908</v>
      </c>
      <c r="N229" s="293">
        <v>1</v>
      </c>
      <c r="O229" s="293">
        <v>1</v>
      </c>
      <c r="P229" s="293">
        <v>1</v>
      </c>
      <c r="Q229" s="293">
        <v>1</v>
      </c>
      <c r="R229" s="293">
        <v>1</v>
      </c>
      <c r="S229" s="293">
        <v>1</v>
      </c>
      <c r="T229" s="293">
        <v>1</v>
      </c>
      <c r="U229" s="293">
        <v>1</v>
      </c>
      <c r="V229" s="293">
        <v>0</v>
      </c>
      <c r="W229" s="293">
        <v>0</v>
      </c>
      <c r="X229" s="293">
        <v>0</v>
      </c>
      <c r="Y229" s="293">
        <v>0</v>
      </c>
      <c r="Z229" s="293">
        <v>0</v>
      </c>
      <c r="AA229" s="293">
        <v>1</v>
      </c>
      <c r="AB229" s="293">
        <v>1</v>
      </c>
      <c r="AC229" s="293">
        <v>0</v>
      </c>
      <c r="AD229" s="293">
        <v>0</v>
      </c>
      <c r="AE229" s="293">
        <v>1</v>
      </c>
      <c r="AF229" s="293">
        <v>1</v>
      </c>
      <c r="AG229" s="293">
        <v>1</v>
      </c>
      <c r="AH229" s="293">
        <v>0</v>
      </c>
      <c r="AI229" s="293">
        <v>1</v>
      </c>
      <c r="AJ229" s="291" t="s">
        <v>106</v>
      </c>
      <c r="AK229" s="293">
        <v>1000</v>
      </c>
      <c r="AL229" s="291" t="s">
        <v>106</v>
      </c>
      <c r="AM229" s="293">
        <v>2500</v>
      </c>
      <c r="AN229" s="291" t="s">
        <v>106</v>
      </c>
      <c r="AO229" s="293">
        <v>5000</v>
      </c>
      <c r="AP229" s="291" t="s">
        <v>106</v>
      </c>
      <c r="AQ229" s="293">
        <v>9000</v>
      </c>
      <c r="AR229" s="291" t="s">
        <v>106</v>
      </c>
      <c r="AS229" s="293">
        <v>6000</v>
      </c>
      <c r="AT229" s="291" t="s">
        <v>106</v>
      </c>
      <c r="AU229" s="293">
        <v>10000</v>
      </c>
      <c r="AV229" s="291" t="s">
        <v>106</v>
      </c>
      <c r="AW229" s="293">
        <v>4000</v>
      </c>
      <c r="AX229" s="291" t="s">
        <v>106</v>
      </c>
      <c r="AY229" s="293">
        <v>8000</v>
      </c>
      <c r="AZ229" s="291"/>
      <c r="BA229" s="291"/>
      <c r="BB229" s="291"/>
      <c r="BC229" s="291"/>
      <c r="BD229" s="291"/>
      <c r="BE229" s="291"/>
      <c r="BF229" s="291"/>
      <c r="BG229" s="291"/>
      <c r="BH229" s="291"/>
      <c r="BI229" s="291"/>
      <c r="BJ229" s="291"/>
      <c r="BK229" s="291"/>
      <c r="BL229" s="291"/>
      <c r="BM229" s="291"/>
      <c r="BN229" s="291" t="s">
        <v>419</v>
      </c>
      <c r="BO229" s="293">
        <v>300</v>
      </c>
      <c r="BP229" s="291" t="s">
        <v>419</v>
      </c>
      <c r="BQ229" s="293">
        <v>225</v>
      </c>
      <c r="BR229" s="291" t="s">
        <v>106</v>
      </c>
      <c r="BS229" s="293">
        <v>350</v>
      </c>
      <c r="BT229" s="291" t="s">
        <v>106</v>
      </c>
      <c r="BU229" s="293">
        <v>3000</v>
      </c>
      <c r="BV229" s="291" t="s">
        <v>106</v>
      </c>
      <c r="BW229" s="293">
        <v>4000</v>
      </c>
      <c r="BX229" s="291"/>
      <c r="BY229" s="291"/>
      <c r="BZ229" s="291" t="s">
        <v>106</v>
      </c>
      <c r="CA229" s="293">
        <v>2500</v>
      </c>
      <c r="CB229" s="291" t="s">
        <v>1909</v>
      </c>
      <c r="CC229" s="291">
        <v>90072057</v>
      </c>
      <c r="CD229" s="291" t="s">
        <v>1910</v>
      </c>
      <c r="CE229" s="291"/>
      <c r="CF229" s="291">
        <v>238</v>
      </c>
    </row>
    <row r="230" spans="1:84" ht="14.4" x14ac:dyDescent="0.25">
      <c r="A230" s="291" t="s">
        <v>1911</v>
      </c>
      <c r="B230" s="291" t="s">
        <v>1912</v>
      </c>
      <c r="C230" s="291" t="s">
        <v>1913</v>
      </c>
      <c r="D230" s="291" t="s">
        <v>1907</v>
      </c>
      <c r="E230" s="294">
        <v>351548094435602</v>
      </c>
      <c r="F230" s="291" t="s">
        <v>240</v>
      </c>
      <c r="G230" s="291"/>
      <c r="H230" s="291" t="s">
        <v>1907</v>
      </c>
      <c r="I230" s="291" t="s">
        <v>1777</v>
      </c>
      <c r="J230" s="291" t="s">
        <v>173</v>
      </c>
      <c r="K230" s="291" t="s">
        <v>173</v>
      </c>
      <c r="L230" s="291" t="s">
        <v>173</v>
      </c>
      <c r="M230" s="291" t="s">
        <v>753</v>
      </c>
      <c r="N230" s="293">
        <v>1</v>
      </c>
      <c r="O230" s="293">
        <v>1</v>
      </c>
      <c r="P230" s="293">
        <v>1</v>
      </c>
      <c r="Q230" s="293">
        <v>1</v>
      </c>
      <c r="R230" s="293">
        <v>1</v>
      </c>
      <c r="S230" s="293">
        <v>1</v>
      </c>
      <c r="T230" s="293">
        <v>1</v>
      </c>
      <c r="U230" s="293">
        <v>1</v>
      </c>
      <c r="V230" s="293">
        <v>0</v>
      </c>
      <c r="W230" s="293">
        <v>0</v>
      </c>
      <c r="X230" s="293">
        <v>0</v>
      </c>
      <c r="Y230" s="293">
        <v>0</v>
      </c>
      <c r="Z230" s="293">
        <v>0</v>
      </c>
      <c r="AA230" s="293">
        <v>1</v>
      </c>
      <c r="AB230" s="293">
        <v>1</v>
      </c>
      <c r="AC230" s="293">
        <v>0</v>
      </c>
      <c r="AD230" s="293">
        <v>1</v>
      </c>
      <c r="AE230" s="293">
        <v>1</v>
      </c>
      <c r="AF230" s="293">
        <v>1</v>
      </c>
      <c r="AG230" s="293">
        <v>1</v>
      </c>
      <c r="AH230" s="293">
        <v>0</v>
      </c>
      <c r="AI230" s="293">
        <v>1</v>
      </c>
      <c r="AJ230" s="291" t="s">
        <v>106</v>
      </c>
      <c r="AK230" s="293">
        <v>1000</v>
      </c>
      <c r="AL230" s="291" t="s">
        <v>106</v>
      </c>
      <c r="AM230" s="293">
        <v>2500</v>
      </c>
      <c r="AN230" s="291" t="s">
        <v>106</v>
      </c>
      <c r="AO230" s="293">
        <v>5000</v>
      </c>
      <c r="AP230" s="291" t="s">
        <v>106</v>
      </c>
      <c r="AQ230" s="293">
        <v>10000</v>
      </c>
      <c r="AR230" s="291" t="s">
        <v>106</v>
      </c>
      <c r="AS230" s="293">
        <v>5000</v>
      </c>
      <c r="AT230" s="291" t="s">
        <v>106</v>
      </c>
      <c r="AU230" s="293">
        <v>10000</v>
      </c>
      <c r="AV230" s="291" t="s">
        <v>106</v>
      </c>
      <c r="AW230" s="293">
        <v>4500</v>
      </c>
      <c r="AX230" s="291" t="s">
        <v>106</v>
      </c>
      <c r="AY230" s="293">
        <v>7500</v>
      </c>
      <c r="AZ230" s="291"/>
      <c r="BA230" s="291"/>
      <c r="BB230" s="291"/>
      <c r="BC230" s="291"/>
      <c r="BD230" s="291"/>
      <c r="BE230" s="291"/>
      <c r="BF230" s="291"/>
      <c r="BG230" s="291"/>
      <c r="BH230" s="291"/>
      <c r="BI230" s="291"/>
      <c r="BJ230" s="291"/>
      <c r="BK230" s="291"/>
      <c r="BL230" s="291" t="s">
        <v>106</v>
      </c>
      <c r="BM230" s="293">
        <v>3000</v>
      </c>
      <c r="BN230" s="291" t="s">
        <v>419</v>
      </c>
      <c r="BO230" s="293">
        <v>300</v>
      </c>
      <c r="BP230" s="291" t="s">
        <v>419</v>
      </c>
      <c r="BQ230" s="293">
        <v>240</v>
      </c>
      <c r="BR230" s="291" t="s">
        <v>106</v>
      </c>
      <c r="BS230" s="293">
        <v>350</v>
      </c>
      <c r="BT230" s="291" t="s">
        <v>106</v>
      </c>
      <c r="BU230" s="293">
        <v>2500</v>
      </c>
      <c r="BV230" s="291" t="s">
        <v>106</v>
      </c>
      <c r="BW230" s="293">
        <v>4000</v>
      </c>
      <c r="BX230" s="291"/>
      <c r="BY230" s="291"/>
      <c r="BZ230" s="291" t="s">
        <v>106</v>
      </c>
      <c r="CA230" s="293">
        <v>2500</v>
      </c>
      <c r="CB230" s="291" t="s">
        <v>1909</v>
      </c>
      <c r="CC230" s="291">
        <v>90072062</v>
      </c>
      <c r="CD230" s="291" t="s">
        <v>1914</v>
      </c>
      <c r="CE230" s="291"/>
      <c r="CF230" s="291">
        <v>239</v>
      </c>
    </row>
    <row r="231" spans="1:84" ht="14.4" x14ac:dyDescent="0.25">
      <c r="A231" s="291" t="s">
        <v>1915</v>
      </c>
      <c r="B231" s="291" t="s">
        <v>1916</v>
      </c>
      <c r="C231" s="291" t="s">
        <v>1917</v>
      </c>
      <c r="D231" s="291" t="s">
        <v>1907</v>
      </c>
      <c r="E231" s="294">
        <v>351548094435602</v>
      </c>
      <c r="F231" s="291" t="s">
        <v>240</v>
      </c>
      <c r="G231" s="291"/>
      <c r="H231" s="291" t="s">
        <v>1907</v>
      </c>
      <c r="I231" s="291" t="s">
        <v>1777</v>
      </c>
      <c r="J231" s="291" t="s">
        <v>173</v>
      </c>
      <c r="K231" s="291" t="s">
        <v>173</v>
      </c>
      <c r="L231" s="291" t="s">
        <v>173</v>
      </c>
      <c r="M231" s="291" t="s">
        <v>763</v>
      </c>
      <c r="N231" s="293">
        <v>1</v>
      </c>
      <c r="O231" s="293">
        <v>1</v>
      </c>
      <c r="P231" s="293">
        <v>1</v>
      </c>
      <c r="Q231" s="293">
        <v>1</v>
      </c>
      <c r="R231" s="293">
        <v>1</v>
      </c>
      <c r="S231" s="293">
        <v>1</v>
      </c>
      <c r="T231" s="293">
        <v>1</v>
      </c>
      <c r="U231" s="293">
        <v>1</v>
      </c>
      <c r="V231" s="293">
        <v>0</v>
      </c>
      <c r="W231" s="293">
        <v>0</v>
      </c>
      <c r="X231" s="293">
        <v>1</v>
      </c>
      <c r="Y231" s="293">
        <v>0</v>
      </c>
      <c r="Z231" s="293">
        <v>0</v>
      </c>
      <c r="AA231" s="293">
        <v>1</v>
      </c>
      <c r="AB231" s="293">
        <v>1</v>
      </c>
      <c r="AC231" s="293">
        <v>0</v>
      </c>
      <c r="AD231" s="293">
        <v>1</v>
      </c>
      <c r="AE231" s="293">
        <v>1</v>
      </c>
      <c r="AF231" s="293">
        <v>1</v>
      </c>
      <c r="AG231" s="293">
        <v>1</v>
      </c>
      <c r="AH231" s="293">
        <v>0</v>
      </c>
      <c r="AI231" s="293">
        <v>1</v>
      </c>
      <c r="AJ231" s="291" t="s">
        <v>106</v>
      </c>
      <c r="AK231" s="293">
        <v>1000</v>
      </c>
      <c r="AL231" s="291" t="s">
        <v>106</v>
      </c>
      <c r="AM231" s="293">
        <v>2500</v>
      </c>
      <c r="AN231" s="291" t="s">
        <v>106</v>
      </c>
      <c r="AO231" s="293">
        <v>5000</v>
      </c>
      <c r="AP231" s="291" t="s">
        <v>106</v>
      </c>
      <c r="AQ231" s="293">
        <v>10000</v>
      </c>
      <c r="AR231" s="291" t="s">
        <v>106</v>
      </c>
      <c r="AS231" s="293">
        <v>5000</v>
      </c>
      <c r="AT231" s="291" t="s">
        <v>106</v>
      </c>
      <c r="AU231" s="293">
        <v>10000</v>
      </c>
      <c r="AV231" s="291" t="s">
        <v>106</v>
      </c>
      <c r="AW231" s="293">
        <v>4500</v>
      </c>
      <c r="AX231" s="291" t="s">
        <v>106</v>
      </c>
      <c r="AY231" s="293">
        <v>8000</v>
      </c>
      <c r="AZ231" s="291"/>
      <c r="BA231" s="291"/>
      <c r="BB231" s="291"/>
      <c r="BC231" s="291"/>
      <c r="BD231" s="291" t="s">
        <v>419</v>
      </c>
      <c r="BE231" s="293">
        <v>750</v>
      </c>
      <c r="BF231" s="291"/>
      <c r="BG231" s="291"/>
      <c r="BH231" s="291"/>
      <c r="BI231" s="291"/>
      <c r="BJ231" s="291"/>
      <c r="BK231" s="291"/>
      <c r="BL231" s="291" t="s">
        <v>106</v>
      </c>
      <c r="BM231" s="293">
        <v>3000</v>
      </c>
      <c r="BN231" s="291" t="s">
        <v>419</v>
      </c>
      <c r="BO231" s="293">
        <v>300</v>
      </c>
      <c r="BP231" s="291" t="s">
        <v>419</v>
      </c>
      <c r="BQ231" s="293">
        <v>240</v>
      </c>
      <c r="BR231" s="291" t="s">
        <v>106</v>
      </c>
      <c r="BS231" s="293">
        <v>350</v>
      </c>
      <c r="BT231" s="291" t="s">
        <v>106</v>
      </c>
      <c r="BU231" s="293">
        <v>2500</v>
      </c>
      <c r="BV231" s="291" t="s">
        <v>106</v>
      </c>
      <c r="BW231" s="293">
        <v>4500</v>
      </c>
      <c r="BX231" s="291"/>
      <c r="BY231" s="291"/>
      <c r="BZ231" s="291" t="s">
        <v>106</v>
      </c>
      <c r="CA231" s="293">
        <v>2500</v>
      </c>
      <c r="CB231" s="291" t="s">
        <v>1918</v>
      </c>
      <c r="CC231" s="291">
        <v>90072065</v>
      </c>
      <c r="CD231" s="291" t="s">
        <v>1919</v>
      </c>
      <c r="CE231" s="291"/>
      <c r="CF231" s="291">
        <v>240</v>
      </c>
    </row>
    <row r="232" spans="1:84" ht="14.4" x14ac:dyDescent="0.25">
      <c r="A232" s="291" t="s">
        <v>1920</v>
      </c>
      <c r="B232" s="291" t="s">
        <v>1921</v>
      </c>
      <c r="C232" s="291" t="s">
        <v>1922</v>
      </c>
      <c r="D232" s="291" t="s">
        <v>1907</v>
      </c>
      <c r="E232" s="294">
        <v>351548094435602</v>
      </c>
      <c r="F232" s="291" t="s">
        <v>240</v>
      </c>
      <c r="G232" s="291"/>
      <c r="H232" s="291" t="s">
        <v>1907</v>
      </c>
      <c r="I232" s="291" t="s">
        <v>1777</v>
      </c>
      <c r="J232" s="291" t="s">
        <v>173</v>
      </c>
      <c r="K232" s="291" t="s">
        <v>173</v>
      </c>
      <c r="L232" s="291" t="s">
        <v>173</v>
      </c>
      <c r="M232" s="291" t="s">
        <v>110</v>
      </c>
      <c r="N232" s="293">
        <v>0</v>
      </c>
      <c r="O232" s="293">
        <v>0</v>
      </c>
      <c r="P232" s="293">
        <v>0</v>
      </c>
      <c r="Q232" s="293">
        <v>0</v>
      </c>
      <c r="R232" s="293">
        <v>0</v>
      </c>
      <c r="S232" s="293">
        <v>0</v>
      </c>
      <c r="T232" s="293">
        <v>0</v>
      </c>
      <c r="U232" s="293">
        <v>0</v>
      </c>
      <c r="V232" s="293">
        <v>0</v>
      </c>
      <c r="W232" s="293">
        <v>0</v>
      </c>
      <c r="X232" s="293">
        <v>0</v>
      </c>
      <c r="Y232" s="293">
        <v>0</v>
      </c>
      <c r="Z232" s="293">
        <v>0</v>
      </c>
      <c r="AA232" s="293">
        <v>0</v>
      </c>
      <c r="AB232" s="293">
        <v>0</v>
      </c>
      <c r="AC232" s="293">
        <v>0</v>
      </c>
      <c r="AD232" s="293">
        <v>0</v>
      </c>
      <c r="AE232" s="293">
        <v>0</v>
      </c>
      <c r="AF232" s="293">
        <v>0</v>
      </c>
      <c r="AG232" s="293">
        <v>0</v>
      </c>
      <c r="AH232" s="293">
        <v>1</v>
      </c>
      <c r="AI232" s="293">
        <v>0</v>
      </c>
      <c r="AJ232" s="291"/>
      <c r="AK232" s="291"/>
      <c r="AL232" s="291"/>
      <c r="AM232" s="291"/>
      <c r="AN232" s="291"/>
      <c r="AO232" s="291"/>
      <c r="AP232" s="291"/>
      <c r="AQ232" s="291"/>
      <c r="AR232" s="291"/>
      <c r="AS232" s="291"/>
      <c r="AT232" s="291"/>
      <c r="AU232" s="291"/>
      <c r="AV232" s="291"/>
      <c r="AW232" s="291"/>
      <c r="AX232" s="291"/>
      <c r="AY232" s="291"/>
      <c r="AZ232" s="291"/>
      <c r="BA232" s="291"/>
      <c r="BB232" s="291"/>
      <c r="BC232" s="291"/>
      <c r="BD232" s="291"/>
      <c r="BE232" s="291"/>
      <c r="BF232" s="291"/>
      <c r="BG232" s="291"/>
      <c r="BH232" s="291"/>
      <c r="BI232" s="291"/>
      <c r="BJ232" s="291"/>
      <c r="BK232" s="291"/>
      <c r="BL232" s="291"/>
      <c r="BM232" s="291"/>
      <c r="BN232" s="291"/>
      <c r="BO232" s="291"/>
      <c r="BP232" s="291"/>
      <c r="BQ232" s="291"/>
      <c r="BR232" s="291"/>
      <c r="BS232" s="291"/>
      <c r="BT232" s="291"/>
      <c r="BU232" s="291"/>
      <c r="BV232" s="291"/>
      <c r="BW232" s="291"/>
      <c r="BX232" s="291" t="s">
        <v>106</v>
      </c>
      <c r="BY232" s="293">
        <v>250</v>
      </c>
      <c r="BZ232" s="291"/>
      <c r="CA232" s="291"/>
      <c r="CB232" s="291" t="s">
        <v>116</v>
      </c>
      <c r="CC232" s="291">
        <v>90072069</v>
      </c>
      <c r="CD232" s="291" t="s">
        <v>1923</v>
      </c>
      <c r="CE232" s="291"/>
      <c r="CF232" s="291">
        <v>241</v>
      </c>
    </row>
    <row r="233" spans="1:84" ht="14.4" x14ac:dyDescent="0.25">
      <c r="A233" s="291" t="s">
        <v>1924</v>
      </c>
      <c r="B233" s="291" t="s">
        <v>1925</v>
      </c>
      <c r="C233" s="291" t="s">
        <v>1926</v>
      </c>
      <c r="D233" s="291" t="s">
        <v>1907</v>
      </c>
      <c r="E233" s="294">
        <v>351548094435602</v>
      </c>
      <c r="F233" s="291" t="s">
        <v>240</v>
      </c>
      <c r="G233" s="291"/>
      <c r="H233" s="291" t="s">
        <v>1907</v>
      </c>
      <c r="I233" s="291" t="s">
        <v>1777</v>
      </c>
      <c r="J233" s="291" t="s">
        <v>173</v>
      </c>
      <c r="K233" s="291" t="s">
        <v>173</v>
      </c>
      <c r="L233" s="291" t="s">
        <v>173</v>
      </c>
      <c r="M233" s="291" t="s">
        <v>110</v>
      </c>
      <c r="N233" s="293">
        <v>0</v>
      </c>
      <c r="O233" s="293">
        <v>0</v>
      </c>
      <c r="P233" s="293">
        <v>0</v>
      </c>
      <c r="Q233" s="293">
        <v>0</v>
      </c>
      <c r="R233" s="293">
        <v>0</v>
      </c>
      <c r="S233" s="293">
        <v>0</v>
      </c>
      <c r="T233" s="293">
        <v>0</v>
      </c>
      <c r="U233" s="293">
        <v>0</v>
      </c>
      <c r="V233" s="293">
        <v>0</v>
      </c>
      <c r="W233" s="293">
        <v>0</v>
      </c>
      <c r="X233" s="293">
        <v>0</v>
      </c>
      <c r="Y233" s="293">
        <v>0</v>
      </c>
      <c r="Z233" s="293">
        <v>0</v>
      </c>
      <c r="AA233" s="293">
        <v>0</v>
      </c>
      <c r="AB233" s="293">
        <v>0</v>
      </c>
      <c r="AC233" s="293">
        <v>0</v>
      </c>
      <c r="AD233" s="293">
        <v>0</v>
      </c>
      <c r="AE233" s="293">
        <v>0</v>
      </c>
      <c r="AF233" s="293">
        <v>0</v>
      </c>
      <c r="AG233" s="293">
        <v>0</v>
      </c>
      <c r="AH233" s="293">
        <v>1</v>
      </c>
      <c r="AI233" s="293">
        <v>0</v>
      </c>
      <c r="AJ233" s="291"/>
      <c r="AK233" s="291"/>
      <c r="AL233" s="291"/>
      <c r="AM233" s="291"/>
      <c r="AN233" s="291"/>
      <c r="AO233" s="291"/>
      <c r="AP233" s="291"/>
      <c r="AQ233" s="291"/>
      <c r="AR233" s="291"/>
      <c r="AS233" s="291"/>
      <c r="AT233" s="291"/>
      <c r="AU233" s="291"/>
      <c r="AV233" s="291"/>
      <c r="AW233" s="291"/>
      <c r="AX233" s="291"/>
      <c r="AY233" s="291"/>
      <c r="AZ233" s="291"/>
      <c r="BA233" s="291"/>
      <c r="BB233" s="291"/>
      <c r="BC233" s="291"/>
      <c r="BD233" s="291"/>
      <c r="BE233" s="291"/>
      <c r="BF233" s="291"/>
      <c r="BG233" s="291"/>
      <c r="BH233" s="291"/>
      <c r="BI233" s="291"/>
      <c r="BJ233" s="291"/>
      <c r="BK233" s="291"/>
      <c r="BL233" s="291"/>
      <c r="BM233" s="291"/>
      <c r="BN233" s="291"/>
      <c r="BO233" s="291"/>
      <c r="BP233" s="291"/>
      <c r="BQ233" s="291"/>
      <c r="BR233" s="291"/>
      <c r="BS233" s="291"/>
      <c r="BT233" s="291"/>
      <c r="BU233" s="291"/>
      <c r="BV233" s="291"/>
      <c r="BW233" s="291"/>
      <c r="BX233" s="291"/>
      <c r="BY233" s="293"/>
      <c r="BZ233" s="291"/>
      <c r="CA233" s="291"/>
      <c r="CB233" s="291" t="s">
        <v>116</v>
      </c>
      <c r="CC233" s="291">
        <v>90072077</v>
      </c>
      <c r="CD233" s="291" t="s">
        <v>1927</v>
      </c>
      <c r="CE233" s="291"/>
      <c r="CF233" s="291">
        <v>242</v>
      </c>
    </row>
    <row r="234" spans="1:84" ht="14.4" x14ac:dyDescent="0.25">
      <c r="A234" s="291" t="s">
        <v>1928</v>
      </c>
      <c r="B234" s="291" t="s">
        <v>1929</v>
      </c>
      <c r="C234" s="291" t="s">
        <v>1930</v>
      </c>
      <c r="D234" s="291" t="s">
        <v>1907</v>
      </c>
      <c r="E234" s="294">
        <v>351548094435602</v>
      </c>
      <c r="F234" s="291" t="s">
        <v>240</v>
      </c>
      <c r="G234" s="291"/>
      <c r="H234" s="291" t="s">
        <v>1907</v>
      </c>
      <c r="I234" s="291" t="s">
        <v>1777</v>
      </c>
      <c r="J234" s="291" t="s">
        <v>173</v>
      </c>
      <c r="K234" s="291" t="s">
        <v>173</v>
      </c>
      <c r="L234" s="291" t="s">
        <v>173</v>
      </c>
      <c r="M234" s="291" t="s">
        <v>110</v>
      </c>
      <c r="N234" s="293">
        <v>0</v>
      </c>
      <c r="O234" s="293">
        <v>0</v>
      </c>
      <c r="P234" s="293">
        <v>0</v>
      </c>
      <c r="Q234" s="293">
        <v>0</v>
      </c>
      <c r="R234" s="293">
        <v>0</v>
      </c>
      <c r="S234" s="293">
        <v>0</v>
      </c>
      <c r="T234" s="293">
        <v>0</v>
      </c>
      <c r="U234" s="293">
        <v>0</v>
      </c>
      <c r="V234" s="293">
        <v>0</v>
      </c>
      <c r="W234" s="293">
        <v>0</v>
      </c>
      <c r="X234" s="293">
        <v>0</v>
      </c>
      <c r="Y234" s="293">
        <v>0</v>
      </c>
      <c r="Z234" s="293">
        <v>0</v>
      </c>
      <c r="AA234" s="293">
        <v>0</v>
      </c>
      <c r="AB234" s="293">
        <v>0</v>
      </c>
      <c r="AC234" s="293">
        <v>0</v>
      </c>
      <c r="AD234" s="293">
        <v>0</v>
      </c>
      <c r="AE234" s="293">
        <v>0</v>
      </c>
      <c r="AF234" s="293">
        <v>0</v>
      </c>
      <c r="AG234" s="293">
        <v>0</v>
      </c>
      <c r="AH234" s="293">
        <v>1</v>
      </c>
      <c r="AI234" s="293">
        <v>0</v>
      </c>
      <c r="AJ234" s="291"/>
      <c r="AK234" s="291"/>
      <c r="AL234" s="291"/>
      <c r="AM234" s="291"/>
      <c r="AN234" s="291"/>
      <c r="AO234" s="291"/>
      <c r="AP234" s="291"/>
      <c r="AQ234" s="291"/>
      <c r="AR234" s="291"/>
      <c r="AS234" s="291"/>
      <c r="AT234" s="291"/>
      <c r="AU234" s="291"/>
      <c r="AV234" s="291"/>
      <c r="AW234" s="291"/>
      <c r="AX234" s="291"/>
      <c r="AY234" s="291"/>
      <c r="AZ234" s="291"/>
      <c r="BA234" s="291"/>
      <c r="BB234" s="291"/>
      <c r="BC234" s="291"/>
      <c r="BD234" s="291"/>
      <c r="BE234" s="291"/>
      <c r="BF234" s="291"/>
      <c r="BG234" s="291"/>
      <c r="BH234" s="291"/>
      <c r="BI234" s="291"/>
      <c r="BJ234" s="291"/>
      <c r="BK234" s="291"/>
      <c r="BL234" s="291"/>
      <c r="BM234" s="291"/>
      <c r="BN234" s="291"/>
      <c r="BO234" s="291"/>
      <c r="BP234" s="291"/>
      <c r="BQ234" s="291"/>
      <c r="BR234" s="291"/>
      <c r="BS234" s="291"/>
      <c r="BT234" s="291"/>
      <c r="BU234" s="291"/>
      <c r="BV234" s="291"/>
      <c r="BW234" s="291"/>
      <c r="BX234" s="291" t="s">
        <v>106</v>
      </c>
      <c r="BY234" s="293">
        <v>250</v>
      </c>
      <c r="BZ234" s="291"/>
      <c r="CA234" s="291"/>
      <c r="CB234" s="291" t="s">
        <v>116</v>
      </c>
      <c r="CC234" s="291">
        <v>90072082</v>
      </c>
      <c r="CD234" s="291" t="s">
        <v>1931</v>
      </c>
      <c r="CE234" s="291"/>
      <c r="CF234" s="291">
        <v>243</v>
      </c>
    </row>
    <row r="235" spans="1:84" ht="14.4" x14ac:dyDescent="0.25">
      <c r="A235" s="291" t="s">
        <v>1932</v>
      </c>
      <c r="B235" s="291" t="s">
        <v>1933</v>
      </c>
      <c r="C235" s="291" t="s">
        <v>1934</v>
      </c>
      <c r="D235" s="291" t="s">
        <v>1907</v>
      </c>
      <c r="E235" s="294">
        <v>351548094435602</v>
      </c>
      <c r="F235" s="291" t="s">
        <v>240</v>
      </c>
      <c r="G235" s="291"/>
      <c r="H235" s="291" t="s">
        <v>1907</v>
      </c>
      <c r="I235" s="291" t="s">
        <v>1777</v>
      </c>
      <c r="J235" s="291" t="s">
        <v>173</v>
      </c>
      <c r="K235" s="291" t="s">
        <v>173</v>
      </c>
      <c r="L235" s="291" t="s">
        <v>173</v>
      </c>
      <c r="M235" s="291" t="s">
        <v>112</v>
      </c>
      <c r="N235" s="293">
        <v>0</v>
      </c>
      <c r="O235" s="293">
        <v>0</v>
      </c>
      <c r="P235" s="293">
        <v>0</v>
      </c>
      <c r="Q235" s="293">
        <v>0</v>
      </c>
      <c r="R235" s="293">
        <v>0</v>
      </c>
      <c r="S235" s="293">
        <v>0</v>
      </c>
      <c r="T235" s="293">
        <v>0</v>
      </c>
      <c r="U235" s="293">
        <v>0</v>
      </c>
      <c r="V235" s="293">
        <v>0</v>
      </c>
      <c r="W235" s="293">
        <v>0</v>
      </c>
      <c r="X235" s="293">
        <v>0</v>
      </c>
      <c r="Y235" s="293">
        <v>0</v>
      </c>
      <c r="Z235" s="293">
        <v>0</v>
      </c>
      <c r="AA235" s="293">
        <v>0</v>
      </c>
      <c r="AB235" s="293">
        <v>0</v>
      </c>
      <c r="AC235" s="293">
        <v>0</v>
      </c>
      <c r="AD235" s="293">
        <v>0</v>
      </c>
      <c r="AE235" s="293">
        <v>0</v>
      </c>
      <c r="AF235" s="293">
        <v>0</v>
      </c>
      <c r="AG235" s="293">
        <v>0</v>
      </c>
      <c r="AH235" s="293">
        <v>0</v>
      </c>
      <c r="AI235" s="293">
        <v>1</v>
      </c>
      <c r="AJ235" s="291"/>
      <c r="AK235" s="291"/>
      <c r="AL235" s="291"/>
      <c r="AM235" s="291"/>
      <c r="AN235" s="291"/>
      <c r="AO235" s="291"/>
      <c r="AP235" s="291"/>
      <c r="AQ235" s="291"/>
      <c r="AR235" s="291"/>
      <c r="AS235" s="291"/>
      <c r="AT235" s="291"/>
      <c r="AU235" s="291"/>
      <c r="AV235" s="291"/>
      <c r="AW235" s="291"/>
      <c r="AX235" s="291"/>
      <c r="AY235" s="291"/>
      <c r="AZ235" s="291"/>
      <c r="BA235" s="291"/>
      <c r="BB235" s="291"/>
      <c r="BC235" s="291"/>
      <c r="BD235" s="291"/>
      <c r="BE235" s="291"/>
      <c r="BF235" s="291"/>
      <c r="BG235" s="291"/>
      <c r="BH235" s="291"/>
      <c r="BI235" s="291"/>
      <c r="BJ235" s="291"/>
      <c r="BK235" s="291"/>
      <c r="BL235" s="291"/>
      <c r="BM235" s="291"/>
      <c r="BN235" s="291"/>
      <c r="BO235" s="291"/>
      <c r="BP235" s="291"/>
      <c r="BQ235" s="291"/>
      <c r="BR235" s="291"/>
      <c r="BS235" s="291"/>
      <c r="BT235" s="291"/>
      <c r="BU235" s="291"/>
      <c r="BV235" s="291"/>
      <c r="BW235" s="291"/>
      <c r="BX235" s="291"/>
      <c r="BY235" s="291"/>
      <c r="BZ235" s="291"/>
      <c r="CA235" s="293"/>
      <c r="CB235" s="291" t="s">
        <v>116</v>
      </c>
      <c r="CC235" s="291">
        <v>90072088</v>
      </c>
      <c r="CD235" s="291" t="s">
        <v>1935</v>
      </c>
      <c r="CE235" s="291"/>
      <c r="CF235" s="291">
        <v>244</v>
      </c>
    </row>
    <row r="236" spans="1:84" ht="14.4" x14ac:dyDescent="0.25">
      <c r="A236" s="291" t="s">
        <v>1936</v>
      </c>
      <c r="B236" s="291" t="s">
        <v>1937</v>
      </c>
      <c r="C236" s="291" t="s">
        <v>1938</v>
      </c>
      <c r="D236" s="291" t="s">
        <v>1907</v>
      </c>
      <c r="E236" s="294">
        <v>351548094435602</v>
      </c>
      <c r="F236" s="291" t="s">
        <v>240</v>
      </c>
      <c r="G236" s="291"/>
      <c r="H236" s="291" t="s">
        <v>1907</v>
      </c>
      <c r="I236" s="291" t="s">
        <v>1777</v>
      </c>
      <c r="J236" s="291" t="s">
        <v>173</v>
      </c>
      <c r="K236" s="291" t="s">
        <v>173</v>
      </c>
      <c r="L236" s="291" t="s">
        <v>173</v>
      </c>
      <c r="M236" s="291" t="s">
        <v>110</v>
      </c>
      <c r="N236" s="293">
        <v>0</v>
      </c>
      <c r="O236" s="293">
        <v>0</v>
      </c>
      <c r="P236" s="293">
        <v>0</v>
      </c>
      <c r="Q236" s="293">
        <v>0</v>
      </c>
      <c r="R236" s="293">
        <v>0</v>
      </c>
      <c r="S236" s="293">
        <v>0</v>
      </c>
      <c r="T236" s="293">
        <v>0</v>
      </c>
      <c r="U236" s="293">
        <v>0</v>
      </c>
      <c r="V236" s="293">
        <v>0</v>
      </c>
      <c r="W236" s="293">
        <v>0</v>
      </c>
      <c r="X236" s="293">
        <v>0</v>
      </c>
      <c r="Y236" s="293">
        <v>0</v>
      </c>
      <c r="Z236" s="293">
        <v>0</v>
      </c>
      <c r="AA236" s="293">
        <v>0</v>
      </c>
      <c r="AB236" s="293">
        <v>0</v>
      </c>
      <c r="AC236" s="293">
        <v>0</v>
      </c>
      <c r="AD236" s="293">
        <v>0</v>
      </c>
      <c r="AE236" s="293">
        <v>0</v>
      </c>
      <c r="AF236" s="293">
        <v>0</v>
      </c>
      <c r="AG236" s="293">
        <v>0</v>
      </c>
      <c r="AH236" s="293">
        <v>1</v>
      </c>
      <c r="AI236" s="293">
        <v>0</v>
      </c>
      <c r="AJ236" s="291"/>
      <c r="AK236" s="291"/>
      <c r="AL236" s="291"/>
      <c r="AM236" s="291"/>
      <c r="AN236" s="291"/>
      <c r="AO236" s="291"/>
      <c r="AP236" s="291"/>
      <c r="AQ236" s="291"/>
      <c r="AR236" s="291"/>
      <c r="AS236" s="291"/>
      <c r="AT236" s="291"/>
      <c r="AU236" s="291"/>
      <c r="AV236" s="291"/>
      <c r="AW236" s="291"/>
      <c r="AX236" s="291"/>
      <c r="AY236" s="291"/>
      <c r="AZ236" s="291"/>
      <c r="BA236" s="291"/>
      <c r="BB236" s="291"/>
      <c r="BC236" s="291"/>
      <c r="BD236" s="291"/>
      <c r="BE236" s="291"/>
      <c r="BF236" s="291"/>
      <c r="BG236" s="291"/>
      <c r="BH236" s="291"/>
      <c r="BI236" s="291"/>
      <c r="BJ236" s="291"/>
      <c r="BK236" s="291"/>
      <c r="BL236" s="291"/>
      <c r="BM236" s="291"/>
      <c r="BN236" s="291"/>
      <c r="BO236" s="291"/>
      <c r="BP236" s="291"/>
      <c r="BQ236" s="291"/>
      <c r="BR236" s="291"/>
      <c r="BS236" s="291"/>
      <c r="BT236" s="291"/>
      <c r="BU236" s="291"/>
      <c r="BV236" s="291"/>
      <c r="BW236" s="291"/>
      <c r="BX236" s="291" t="s">
        <v>106</v>
      </c>
      <c r="BY236" s="293">
        <v>250</v>
      </c>
      <c r="BZ236" s="291"/>
      <c r="CA236" s="291"/>
      <c r="CB236" s="291" t="s">
        <v>116</v>
      </c>
      <c r="CC236" s="291">
        <v>90072091</v>
      </c>
      <c r="CD236" s="291" t="s">
        <v>1939</v>
      </c>
      <c r="CE236" s="291"/>
      <c r="CF236" s="291">
        <v>245</v>
      </c>
    </row>
    <row r="237" spans="1:84" ht="14.4" x14ac:dyDescent="0.25">
      <c r="A237" s="291" t="s">
        <v>1940</v>
      </c>
      <c r="B237" s="291" t="s">
        <v>1941</v>
      </c>
      <c r="C237" s="291" t="s">
        <v>1942</v>
      </c>
      <c r="D237" s="291" t="s">
        <v>1907</v>
      </c>
      <c r="E237" s="294">
        <v>351548094435602</v>
      </c>
      <c r="F237" s="291" t="s">
        <v>240</v>
      </c>
      <c r="G237" s="291"/>
      <c r="H237" s="291" t="s">
        <v>1907</v>
      </c>
      <c r="I237" s="291" t="s">
        <v>1777</v>
      </c>
      <c r="J237" s="291" t="s">
        <v>173</v>
      </c>
      <c r="K237" s="291" t="s">
        <v>173</v>
      </c>
      <c r="L237" s="291" t="s">
        <v>173</v>
      </c>
      <c r="M237" s="291" t="s">
        <v>763</v>
      </c>
      <c r="N237" s="293">
        <v>1</v>
      </c>
      <c r="O237" s="293">
        <v>1</v>
      </c>
      <c r="P237" s="293">
        <v>1</v>
      </c>
      <c r="Q237" s="293">
        <v>1</v>
      </c>
      <c r="R237" s="293">
        <v>1</v>
      </c>
      <c r="S237" s="293">
        <v>1</v>
      </c>
      <c r="T237" s="293">
        <v>1</v>
      </c>
      <c r="U237" s="293">
        <v>1</v>
      </c>
      <c r="V237" s="293">
        <v>0</v>
      </c>
      <c r="W237" s="293">
        <v>0</v>
      </c>
      <c r="X237" s="293">
        <v>1</v>
      </c>
      <c r="Y237" s="293">
        <v>0</v>
      </c>
      <c r="Z237" s="293">
        <v>0</v>
      </c>
      <c r="AA237" s="293">
        <v>1</v>
      </c>
      <c r="AB237" s="293">
        <v>1</v>
      </c>
      <c r="AC237" s="293">
        <v>0</v>
      </c>
      <c r="AD237" s="293">
        <v>1</v>
      </c>
      <c r="AE237" s="293">
        <v>1</v>
      </c>
      <c r="AF237" s="293">
        <v>1</v>
      </c>
      <c r="AG237" s="293">
        <v>1</v>
      </c>
      <c r="AH237" s="293">
        <v>0</v>
      </c>
      <c r="AI237" s="293">
        <v>1</v>
      </c>
      <c r="AJ237" s="291" t="s">
        <v>106</v>
      </c>
      <c r="AK237" s="293">
        <v>1000</v>
      </c>
      <c r="AL237" s="291" t="s">
        <v>106</v>
      </c>
      <c r="AM237" s="293">
        <v>3000</v>
      </c>
      <c r="AN237" s="291" t="s">
        <v>106</v>
      </c>
      <c r="AO237" s="293">
        <v>5000</v>
      </c>
      <c r="AP237" s="291" t="s">
        <v>106</v>
      </c>
      <c r="AQ237" s="293">
        <v>8500</v>
      </c>
      <c r="AR237" s="291" t="s">
        <v>106</v>
      </c>
      <c r="AS237" s="293">
        <v>5000</v>
      </c>
      <c r="AT237" s="291" t="s">
        <v>106</v>
      </c>
      <c r="AU237" s="293">
        <v>10000</v>
      </c>
      <c r="AV237" s="291" t="s">
        <v>106</v>
      </c>
      <c r="AW237" s="293">
        <v>4000</v>
      </c>
      <c r="AX237" s="291" t="s">
        <v>106</v>
      </c>
      <c r="AY237" s="293">
        <v>9000</v>
      </c>
      <c r="AZ237" s="291"/>
      <c r="BA237" s="291"/>
      <c r="BB237" s="291"/>
      <c r="BC237" s="291"/>
      <c r="BD237" s="291" t="s">
        <v>419</v>
      </c>
      <c r="BE237" s="293">
        <v>750</v>
      </c>
      <c r="BF237" s="291"/>
      <c r="BG237" s="291"/>
      <c r="BH237" s="291"/>
      <c r="BI237" s="291"/>
      <c r="BJ237" s="291"/>
      <c r="BK237" s="291"/>
      <c r="BL237" s="291" t="s">
        <v>106</v>
      </c>
      <c r="BM237" s="293">
        <v>3000</v>
      </c>
      <c r="BN237" s="291" t="s">
        <v>419</v>
      </c>
      <c r="BO237" s="293">
        <v>300</v>
      </c>
      <c r="BP237" s="291" t="s">
        <v>419</v>
      </c>
      <c r="BQ237" s="293">
        <v>240</v>
      </c>
      <c r="BR237" s="291" t="s">
        <v>106</v>
      </c>
      <c r="BS237" s="293">
        <v>350</v>
      </c>
      <c r="BT237" s="291" t="s">
        <v>106</v>
      </c>
      <c r="BU237" s="293">
        <v>2500</v>
      </c>
      <c r="BV237" s="291" t="s">
        <v>106</v>
      </c>
      <c r="BW237" s="293">
        <v>4500</v>
      </c>
      <c r="BX237" s="291"/>
      <c r="BY237" s="291"/>
      <c r="BZ237" s="291" t="s">
        <v>106</v>
      </c>
      <c r="CA237" s="293">
        <v>2500</v>
      </c>
      <c r="CB237" s="291" t="s">
        <v>1909</v>
      </c>
      <c r="CC237" s="291">
        <v>90072097</v>
      </c>
      <c r="CD237" s="291" t="s">
        <v>1943</v>
      </c>
      <c r="CE237" s="291"/>
      <c r="CF237" s="291">
        <v>246</v>
      </c>
    </row>
    <row r="238" spans="1:84" ht="14.4" x14ac:dyDescent="0.25">
      <c r="A238" s="291" t="s">
        <v>1944</v>
      </c>
      <c r="B238" s="291" t="s">
        <v>1945</v>
      </c>
      <c r="C238" s="291" t="s">
        <v>1946</v>
      </c>
      <c r="D238" s="291" t="s">
        <v>1907</v>
      </c>
      <c r="E238" s="294">
        <v>351548094435602</v>
      </c>
      <c r="F238" s="291" t="s">
        <v>240</v>
      </c>
      <c r="G238" s="291"/>
      <c r="H238" s="291" t="s">
        <v>1907</v>
      </c>
      <c r="I238" s="291" t="s">
        <v>1777</v>
      </c>
      <c r="J238" s="291" t="s">
        <v>173</v>
      </c>
      <c r="K238" s="291" t="s">
        <v>173</v>
      </c>
      <c r="L238" s="291" t="s">
        <v>173</v>
      </c>
      <c r="M238" s="291" t="s">
        <v>1947</v>
      </c>
      <c r="N238" s="293">
        <v>1</v>
      </c>
      <c r="O238" s="293">
        <v>1</v>
      </c>
      <c r="P238" s="293">
        <v>1</v>
      </c>
      <c r="Q238" s="293">
        <v>1</v>
      </c>
      <c r="R238" s="293">
        <v>1</v>
      </c>
      <c r="S238" s="293">
        <v>1</v>
      </c>
      <c r="T238" s="293">
        <v>1</v>
      </c>
      <c r="U238" s="293">
        <v>1</v>
      </c>
      <c r="V238" s="293">
        <v>0</v>
      </c>
      <c r="W238" s="293">
        <v>0</v>
      </c>
      <c r="X238" s="293">
        <v>1</v>
      </c>
      <c r="Y238" s="293">
        <v>0</v>
      </c>
      <c r="Z238" s="293">
        <v>0</v>
      </c>
      <c r="AA238" s="293">
        <v>0</v>
      </c>
      <c r="AB238" s="293">
        <v>1</v>
      </c>
      <c r="AC238" s="293">
        <v>0</v>
      </c>
      <c r="AD238" s="293">
        <v>1</v>
      </c>
      <c r="AE238" s="293">
        <v>1</v>
      </c>
      <c r="AF238" s="293">
        <v>1</v>
      </c>
      <c r="AG238" s="293">
        <v>1</v>
      </c>
      <c r="AH238" s="293">
        <v>0</v>
      </c>
      <c r="AI238" s="293">
        <v>1</v>
      </c>
      <c r="AJ238" s="291" t="s">
        <v>106</v>
      </c>
      <c r="AK238" s="293">
        <v>1000</v>
      </c>
      <c r="AL238" s="291" t="s">
        <v>106</v>
      </c>
      <c r="AM238" s="293">
        <v>2500</v>
      </c>
      <c r="AN238" s="291" t="s">
        <v>106</v>
      </c>
      <c r="AO238" s="293">
        <v>4500</v>
      </c>
      <c r="AP238" s="291" t="s">
        <v>106</v>
      </c>
      <c r="AQ238" s="293">
        <v>9000</v>
      </c>
      <c r="AR238" s="291" t="s">
        <v>106</v>
      </c>
      <c r="AS238" s="293">
        <v>5500</v>
      </c>
      <c r="AT238" s="291" t="s">
        <v>106</v>
      </c>
      <c r="AU238" s="293">
        <v>10000</v>
      </c>
      <c r="AV238" s="291" t="s">
        <v>106</v>
      </c>
      <c r="AW238" s="293">
        <v>4500</v>
      </c>
      <c r="AX238" s="291" t="s">
        <v>106</v>
      </c>
      <c r="AY238" s="293">
        <v>8500</v>
      </c>
      <c r="AZ238" s="291"/>
      <c r="BA238" s="291"/>
      <c r="BB238" s="291"/>
      <c r="BC238" s="291"/>
      <c r="BD238" s="291" t="s">
        <v>419</v>
      </c>
      <c r="BE238" s="293">
        <v>750</v>
      </c>
      <c r="BF238" s="291"/>
      <c r="BG238" s="291"/>
      <c r="BH238" s="291"/>
      <c r="BI238" s="291"/>
      <c r="BJ238" s="291"/>
      <c r="BK238" s="291"/>
      <c r="BL238" s="291" t="s">
        <v>106</v>
      </c>
      <c r="BM238" s="293">
        <v>3000</v>
      </c>
      <c r="BN238" s="291"/>
      <c r="BO238" s="291"/>
      <c r="BP238" s="291" t="s">
        <v>419</v>
      </c>
      <c r="BQ238" s="293">
        <v>225</v>
      </c>
      <c r="BR238" s="291" t="s">
        <v>106</v>
      </c>
      <c r="BS238" s="293">
        <v>350</v>
      </c>
      <c r="BT238" s="291" t="s">
        <v>106</v>
      </c>
      <c r="BU238" s="293">
        <v>2500</v>
      </c>
      <c r="BV238" s="291" t="s">
        <v>106</v>
      </c>
      <c r="BW238" s="293">
        <v>4500</v>
      </c>
      <c r="BX238" s="291"/>
      <c r="BY238" s="291"/>
      <c r="BZ238" s="291" t="s">
        <v>106</v>
      </c>
      <c r="CA238" s="293">
        <v>2500</v>
      </c>
      <c r="CB238" s="291" t="s">
        <v>1909</v>
      </c>
      <c r="CC238" s="291">
        <v>90072102</v>
      </c>
      <c r="CD238" s="291" t="s">
        <v>1948</v>
      </c>
      <c r="CE238" s="291"/>
      <c r="CF238" s="291">
        <v>247</v>
      </c>
    </row>
    <row r="239" spans="1:84" ht="14.4" x14ac:dyDescent="0.25">
      <c r="A239" s="291" t="s">
        <v>1949</v>
      </c>
      <c r="B239" s="291" t="s">
        <v>1950</v>
      </c>
      <c r="C239" s="291" t="s">
        <v>1951</v>
      </c>
      <c r="D239" s="291" t="s">
        <v>1907</v>
      </c>
      <c r="E239" s="294">
        <v>351548094435602</v>
      </c>
      <c r="F239" s="291" t="s">
        <v>240</v>
      </c>
      <c r="G239" s="291"/>
      <c r="H239" s="291" t="s">
        <v>1907</v>
      </c>
      <c r="I239" s="291" t="s">
        <v>1777</v>
      </c>
      <c r="J239" s="291" t="s">
        <v>173</v>
      </c>
      <c r="K239" s="291" t="s">
        <v>173</v>
      </c>
      <c r="L239" s="291" t="s">
        <v>173</v>
      </c>
      <c r="M239" s="291" t="s">
        <v>111</v>
      </c>
      <c r="N239" s="293">
        <v>0</v>
      </c>
      <c r="O239" s="293">
        <v>0</v>
      </c>
      <c r="P239" s="293">
        <v>0</v>
      </c>
      <c r="Q239" s="293">
        <v>0</v>
      </c>
      <c r="R239" s="293">
        <v>0</v>
      </c>
      <c r="S239" s="293">
        <v>0</v>
      </c>
      <c r="T239" s="293">
        <v>0</v>
      </c>
      <c r="U239" s="293">
        <v>0</v>
      </c>
      <c r="V239" s="293">
        <v>0</v>
      </c>
      <c r="W239" s="293">
        <v>0</v>
      </c>
      <c r="X239" s="293">
        <v>0</v>
      </c>
      <c r="Y239" s="293">
        <v>0</v>
      </c>
      <c r="Z239" s="293">
        <v>0</v>
      </c>
      <c r="AA239" s="293">
        <v>0</v>
      </c>
      <c r="AB239" s="293">
        <v>0</v>
      </c>
      <c r="AC239" s="293">
        <v>1</v>
      </c>
      <c r="AD239" s="293">
        <v>0</v>
      </c>
      <c r="AE239" s="293">
        <v>0</v>
      </c>
      <c r="AF239" s="293">
        <v>0</v>
      </c>
      <c r="AG239" s="293">
        <v>0</v>
      </c>
      <c r="AH239" s="293">
        <v>0</v>
      </c>
      <c r="AI239" s="293">
        <v>0</v>
      </c>
      <c r="AJ239" s="291"/>
      <c r="AK239" s="291"/>
      <c r="AL239" s="291"/>
      <c r="AM239" s="291"/>
      <c r="AN239" s="291"/>
      <c r="AO239" s="291"/>
      <c r="AP239" s="291"/>
      <c r="AQ239" s="291"/>
      <c r="AR239" s="291"/>
      <c r="AS239" s="291"/>
      <c r="AT239" s="291"/>
      <c r="AU239" s="291"/>
      <c r="AV239" s="291"/>
      <c r="AW239" s="291"/>
      <c r="AX239" s="291"/>
      <c r="AY239" s="291"/>
      <c r="AZ239" s="291"/>
      <c r="BA239" s="291"/>
      <c r="BB239" s="291"/>
      <c r="BC239" s="291"/>
      <c r="BD239" s="291"/>
      <c r="BE239" s="291"/>
      <c r="BF239" s="291" t="s">
        <v>106</v>
      </c>
      <c r="BG239" s="293">
        <v>1500</v>
      </c>
      <c r="BH239" s="291"/>
      <c r="BI239" s="291"/>
      <c r="BJ239" s="291"/>
      <c r="BK239" s="291"/>
      <c r="BL239" s="291"/>
      <c r="BM239" s="291"/>
      <c r="BN239" s="291"/>
      <c r="BO239" s="291"/>
      <c r="BP239" s="291"/>
      <c r="BQ239" s="291"/>
      <c r="BR239" s="291"/>
      <c r="BS239" s="291"/>
      <c r="BT239" s="291"/>
      <c r="BU239" s="291"/>
      <c r="BV239" s="291"/>
      <c r="BW239" s="291"/>
      <c r="BX239" s="291"/>
      <c r="BY239" s="291"/>
      <c r="BZ239" s="291"/>
      <c r="CA239" s="291"/>
      <c r="CB239" s="291" t="s">
        <v>116</v>
      </c>
      <c r="CC239" s="291">
        <v>90072106</v>
      </c>
      <c r="CD239" s="291" t="s">
        <v>1952</v>
      </c>
      <c r="CE239" s="291"/>
      <c r="CF239" s="291">
        <v>248</v>
      </c>
    </row>
    <row r="240" spans="1:84" ht="14.4" x14ac:dyDescent="0.25">
      <c r="A240" s="291" t="s">
        <v>1953</v>
      </c>
      <c r="B240" s="291" t="s">
        <v>1954</v>
      </c>
      <c r="C240" s="291" t="s">
        <v>1955</v>
      </c>
      <c r="D240" s="291" t="s">
        <v>1907</v>
      </c>
      <c r="E240" s="294">
        <v>351548094435602</v>
      </c>
      <c r="F240" s="291" t="s">
        <v>240</v>
      </c>
      <c r="G240" s="291"/>
      <c r="H240" s="291" t="s">
        <v>1907</v>
      </c>
      <c r="I240" s="291" t="s">
        <v>1777</v>
      </c>
      <c r="J240" s="291" t="s">
        <v>173</v>
      </c>
      <c r="K240" s="291" t="s">
        <v>173</v>
      </c>
      <c r="L240" s="291" t="s">
        <v>173</v>
      </c>
      <c r="M240" s="291" t="s">
        <v>111</v>
      </c>
      <c r="N240" s="293">
        <v>0</v>
      </c>
      <c r="O240" s="293">
        <v>0</v>
      </c>
      <c r="P240" s="293">
        <v>0</v>
      </c>
      <c r="Q240" s="293">
        <v>0</v>
      </c>
      <c r="R240" s="293">
        <v>0</v>
      </c>
      <c r="S240" s="293">
        <v>0</v>
      </c>
      <c r="T240" s="293">
        <v>0</v>
      </c>
      <c r="U240" s="293">
        <v>0</v>
      </c>
      <c r="V240" s="293">
        <v>0</v>
      </c>
      <c r="W240" s="293">
        <v>0</v>
      </c>
      <c r="X240" s="293">
        <v>0</v>
      </c>
      <c r="Y240" s="293">
        <v>0</v>
      </c>
      <c r="Z240" s="293">
        <v>0</v>
      </c>
      <c r="AA240" s="293">
        <v>0</v>
      </c>
      <c r="AB240" s="293">
        <v>0</v>
      </c>
      <c r="AC240" s="293">
        <v>1</v>
      </c>
      <c r="AD240" s="293">
        <v>0</v>
      </c>
      <c r="AE240" s="293">
        <v>0</v>
      </c>
      <c r="AF240" s="293">
        <v>0</v>
      </c>
      <c r="AG240" s="293">
        <v>0</v>
      </c>
      <c r="AH240" s="293">
        <v>0</v>
      </c>
      <c r="AI240" s="293">
        <v>0</v>
      </c>
      <c r="AJ240" s="291"/>
      <c r="AK240" s="291"/>
      <c r="AL240" s="291"/>
      <c r="AM240" s="291"/>
      <c r="AN240" s="291"/>
      <c r="AO240" s="291"/>
      <c r="AP240" s="291"/>
      <c r="AQ240" s="291"/>
      <c r="AR240" s="291"/>
      <c r="AS240" s="291"/>
      <c r="AT240" s="291"/>
      <c r="AU240" s="291"/>
      <c r="AV240" s="291"/>
      <c r="AW240" s="291"/>
      <c r="AX240" s="291"/>
      <c r="AY240" s="291"/>
      <c r="AZ240" s="291"/>
      <c r="BA240" s="291"/>
      <c r="BB240" s="291"/>
      <c r="BC240" s="291"/>
      <c r="BD240" s="291"/>
      <c r="BE240" s="291"/>
      <c r="BF240" s="291" t="s">
        <v>106</v>
      </c>
      <c r="BG240" s="293">
        <v>1500</v>
      </c>
      <c r="BH240" s="291"/>
      <c r="BI240" s="291"/>
      <c r="BJ240" s="291"/>
      <c r="BK240" s="291"/>
      <c r="BL240" s="291"/>
      <c r="BM240" s="291"/>
      <c r="BN240" s="291"/>
      <c r="BO240" s="291"/>
      <c r="BP240" s="291"/>
      <c r="BQ240" s="291"/>
      <c r="BR240" s="291"/>
      <c r="BS240" s="291"/>
      <c r="BT240" s="291"/>
      <c r="BU240" s="291"/>
      <c r="BV240" s="291"/>
      <c r="BW240" s="291"/>
      <c r="BX240" s="291"/>
      <c r="BY240" s="291"/>
      <c r="BZ240" s="291"/>
      <c r="CA240" s="291"/>
      <c r="CB240" s="291" t="s">
        <v>116</v>
      </c>
      <c r="CC240" s="291">
        <v>90072113</v>
      </c>
      <c r="CD240" s="291" t="s">
        <v>1956</v>
      </c>
      <c r="CE240" s="291"/>
      <c r="CF240" s="291">
        <v>249</v>
      </c>
    </row>
    <row r="241" spans="1:84" ht="14.4" x14ac:dyDescent="0.25">
      <c r="A241" s="291" t="s">
        <v>1957</v>
      </c>
      <c r="B241" s="291" t="s">
        <v>1958</v>
      </c>
      <c r="C241" s="291" t="s">
        <v>1959</v>
      </c>
      <c r="D241" s="291" t="s">
        <v>1907</v>
      </c>
      <c r="E241" s="294">
        <v>351548094435602</v>
      </c>
      <c r="F241" s="291" t="s">
        <v>240</v>
      </c>
      <c r="G241" s="291"/>
      <c r="H241" s="291" t="s">
        <v>1907</v>
      </c>
      <c r="I241" s="291" t="s">
        <v>1777</v>
      </c>
      <c r="J241" s="291" t="s">
        <v>173</v>
      </c>
      <c r="K241" s="291" t="s">
        <v>173</v>
      </c>
      <c r="L241" s="291" t="s">
        <v>173</v>
      </c>
      <c r="M241" s="291" t="s">
        <v>111</v>
      </c>
      <c r="N241" s="293">
        <v>0</v>
      </c>
      <c r="O241" s="293">
        <v>0</v>
      </c>
      <c r="P241" s="293">
        <v>0</v>
      </c>
      <c r="Q241" s="293">
        <v>0</v>
      </c>
      <c r="R241" s="293">
        <v>0</v>
      </c>
      <c r="S241" s="293">
        <v>0</v>
      </c>
      <c r="T241" s="293">
        <v>0</v>
      </c>
      <c r="U241" s="293">
        <v>0</v>
      </c>
      <c r="V241" s="293">
        <v>0</v>
      </c>
      <c r="W241" s="293">
        <v>0</v>
      </c>
      <c r="X241" s="293">
        <v>0</v>
      </c>
      <c r="Y241" s="293">
        <v>0</v>
      </c>
      <c r="Z241" s="293">
        <v>0</v>
      </c>
      <c r="AA241" s="293">
        <v>0</v>
      </c>
      <c r="AB241" s="293">
        <v>0</v>
      </c>
      <c r="AC241" s="293">
        <v>1</v>
      </c>
      <c r="AD241" s="293">
        <v>0</v>
      </c>
      <c r="AE241" s="293">
        <v>0</v>
      </c>
      <c r="AF241" s="293">
        <v>0</v>
      </c>
      <c r="AG241" s="293">
        <v>0</v>
      </c>
      <c r="AH241" s="293">
        <v>0</v>
      </c>
      <c r="AI241" s="293">
        <v>0</v>
      </c>
      <c r="AJ241" s="291"/>
      <c r="AK241" s="291"/>
      <c r="AL241" s="291"/>
      <c r="AM241" s="291"/>
      <c r="AN241" s="291"/>
      <c r="AO241" s="291"/>
      <c r="AP241" s="291"/>
      <c r="AQ241" s="291"/>
      <c r="AR241" s="291"/>
      <c r="AS241" s="291"/>
      <c r="AT241" s="291"/>
      <c r="AU241" s="291"/>
      <c r="AV241" s="291"/>
      <c r="AW241" s="291"/>
      <c r="AX241" s="291"/>
      <c r="AY241" s="291"/>
      <c r="AZ241" s="291"/>
      <c r="BA241" s="291"/>
      <c r="BB241" s="291"/>
      <c r="BC241" s="291"/>
      <c r="BD241" s="291"/>
      <c r="BE241" s="291"/>
      <c r="BF241" s="291" t="s">
        <v>106</v>
      </c>
      <c r="BG241" s="293">
        <v>1500</v>
      </c>
      <c r="BH241" s="291"/>
      <c r="BI241" s="291"/>
      <c r="BJ241" s="291"/>
      <c r="BK241" s="291"/>
      <c r="BL241" s="291"/>
      <c r="BM241" s="291"/>
      <c r="BN241" s="291"/>
      <c r="BO241" s="291"/>
      <c r="BP241" s="291"/>
      <c r="BQ241" s="291"/>
      <c r="BR241" s="291"/>
      <c r="BS241" s="291"/>
      <c r="BT241" s="291"/>
      <c r="BU241" s="291"/>
      <c r="BV241" s="291"/>
      <c r="BW241" s="291"/>
      <c r="BX241" s="291"/>
      <c r="BY241" s="291"/>
      <c r="BZ241" s="291"/>
      <c r="CA241" s="291"/>
      <c r="CB241" s="291" t="s">
        <v>116</v>
      </c>
      <c r="CC241" s="291">
        <v>90072118</v>
      </c>
      <c r="CD241" s="291" t="s">
        <v>1960</v>
      </c>
      <c r="CE241" s="291"/>
      <c r="CF241" s="291">
        <v>250</v>
      </c>
    </row>
    <row r="242" spans="1:84" ht="14.4" x14ac:dyDescent="0.25">
      <c r="A242" s="291" t="s">
        <v>1961</v>
      </c>
      <c r="B242" s="291" t="s">
        <v>1962</v>
      </c>
      <c r="C242" s="291" t="s">
        <v>1963</v>
      </c>
      <c r="D242" s="291" t="s">
        <v>1907</v>
      </c>
      <c r="E242" s="294">
        <v>351548094435602</v>
      </c>
      <c r="F242" s="291" t="s">
        <v>240</v>
      </c>
      <c r="G242" s="291"/>
      <c r="H242" s="291" t="s">
        <v>1907</v>
      </c>
      <c r="I242" s="291" t="s">
        <v>1777</v>
      </c>
      <c r="J242" s="291" t="s">
        <v>173</v>
      </c>
      <c r="K242" s="291" t="s">
        <v>173</v>
      </c>
      <c r="L242" s="291" t="s">
        <v>173</v>
      </c>
      <c r="M242" s="291" t="s">
        <v>111</v>
      </c>
      <c r="N242" s="293">
        <v>0</v>
      </c>
      <c r="O242" s="293">
        <v>0</v>
      </c>
      <c r="P242" s="293">
        <v>0</v>
      </c>
      <c r="Q242" s="293">
        <v>0</v>
      </c>
      <c r="R242" s="293">
        <v>0</v>
      </c>
      <c r="S242" s="293">
        <v>0</v>
      </c>
      <c r="T242" s="293">
        <v>0</v>
      </c>
      <c r="U242" s="293">
        <v>0</v>
      </c>
      <c r="V242" s="293">
        <v>0</v>
      </c>
      <c r="W242" s="293">
        <v>0</v>
      </c>
      <c r="X242" s="293">
        <v>0</v>
      </c>
      <c r="Y242" s="293">
        <v>0</v>
      </c>
      <c r="Z242" s="293">
        <v>0</v>
      </c>
      <c r="AA242" s="293">
        <v>0</v>
      </c>
      <c r="AB242" s="293">
        <v>0</v>
      </c>
      <c r="AC242" s="293">
        <v>1</v>
      </c>
      <c r="AD242" s="293">
        <v>0</v>
      </c>
      <c r="AE242" s="293">
        <v>0</v>
      </c>
      <c r="AF242" s="293">
        <v>0</v>
      </c>
      <c r="AG242" s="293">
        <v>0</v>
      </c>
      <c r="AH242" s="293">
        <v>0</v>
      </c>
      <c r="AI242" s="293">
        <v>0</v>
      </c>
      <c r="AJ242" s="291"/>
      <c r="AK242" s="291"/>
      <c r="AL242" s="291"/>
      <c r="AM242" s="291"/>
      <c r="AN242" s="291"/>
      <c r="AO242" s="291"/>
      <c r="AP242" s="291"/>
      <c r="AQ242" s="291"/>
      <c r="AR242" s="291"/>
      <c r="AS242" s="291"/>
      <c r="AT242" s="291"/>
      <c r="AU242" s="291"/>
      <c r="AV242" s="291"/>
      <c r="AW242" s="291"/>
      <c r="AX242" s="291"/>
      <c r="AY242" s="291"/>
      <c r="AZ242" s="291"/>
      <c r="BA242" s="291"/>
      <c r="BB242" s="291"/>
      <c r="BC242" s="291"/>
      <c r="BD242" s="291"/>
      <c r="BE242" s="291"/>
      <c r="BF242" s="291" t="s">
        <v>106</v>
      </c>
      <c r="BG242" s="293">
        <v>1500</v>
      </c>
      <c r="BH242" s="291"/>
      <c r="BI242" s="291"/>
      <c r="BJ242" s="291"/>
      <c r="BK242" s="291"/>
      <c r="BL242" s="291"/>
      <c r="BM242" s="291"/>
      <c r="BN242" s="291"/>
      <c r="BO242" s="291"/>
      <c r="BP242" s="291"/>
      <c r="BQ242" s="291"/>
      <c r="BR242" s="291"/>
      <c r="BS242" s="291"/>
      <c r="BT242" s="291"/>
      <c r="BU242" s="291"/>
      <c r="BV242" s="291"/>
      <c r="BW242" s="291"/>
      <c r="BX242" s="291"/>
      <c r="BY242" s="291"/>
      <c r="BZ242" s="291"/>
      <c r="CA242" s="291"/>
      <c r="CB242" s="291" t="s">
        <v>1964</v>
      </c>
      <c r="CC242" s="291">
        <v>90072144</v>
      </c>
      <c r="CD242" s="291" t="s">
        <v>1965</v>
      </c>
      <c r="CE242" s="291"/>
      <c r="CF242" s="291">
        <v>251</v>
      </c>
    </row>
    <row r="243" spans="1:84" ht="14.4" x14ac:dyDescent="0.25">
      <c r="A243" s="291" t="s">
        <v>1966</v>
      </c>
      <c r="B243" s="291" t="s">
        <v>1967</v>
      </c>
      <c r="C243" s="291" t="s">
        <v>1968</v>
      </c>
      <c r="D243" s="291" t="s">
        <v>1907</v>
      </c>
      <c r="E243" s="294">
        <v>351548094435602</v>
      </c>
      <c r="F243" s="291" t="s">
        <v>240</v>
      </c>
      <c r="G243" s="291"/>
      <c r="H243" s="291" t="s">
        <v>1907</v>
      </c>
      <c r="I243" s="291" t="s">
        <v>1777</v>
      </c>
      <c r="J243" s="291" t="s">
        <v>173</v>
      </c>
      <c r="K243" s="291" t="s">
        <v>173</v>
      </c>
      <c r="L243" s="291" t="s">
        <v>173</v>
      </c>
      <c r="M243" s="291" t="s">
        <v>111</v>
      </c>
      <c r="N243" s="293">
        <v>0</v>
      </c>
      <c r="O243" s="293">
        <v>0</v>
      </c>
      <c r="P243" s="293">
        <v>0</v>
      </c>
      <c r="Q243" s="293">
        <v>0</v>
      </c>
      <c r="R243" s="293">
        <v>0</v>
      </c>
      <c r="S243" s="293">
        <v>0</v>
      </c>
      <c r="T243" s="293">
        <v>0</v>
      </c>
      <c r="U243" s="293">
        <v>0</v>
      </c>
      <c r="V243" s="293">
        <v>0</v>
      </c>
      <c r="W243" s="293">
        <v>0</v>
      </c>
      <c r="X243" s="293">
        <v>0</v>
      </c>
      <c r="Y243" s="293">
        <v>0</v>
      </c>
      <c r="Z243" s="293">
        <v>0</v>
      </c>
      <c r="AA243" s="293">
        <v>0</v>
      </c>
      <c r="AB243" s="293">
        <v>0</v>
      </c>
      <c r="AC243" s="293">
        <v>1</v>
      </c>
      <c r="AD243" s="293">
        <v>0</v>
      </c>
      <c r="AE243" s="293">
        <v>0</v>
      </c>
      <c r="AF243" s="293">
        <v>0</v>
      </c>
      <c r="AG243" s="293">
        <v>0</v>
      </c>
      <c r="AH243" s="293">
        <v>0</v>
      </c>
      <c r="AI243" s="293">
        <v>0</v>
      </c>
      <c r="AJ243" s="291"/>
      <c r="AK243" s="291"/>
      <c r="AL243" s="291"/>
      <c r="AM243" s="291"/>
      <c r="AN243" s="291"/>
      <c r="AO243" s="291"/>
      <c r="AP243" s="291"/>
      <c r="AQ243" s="291"/>
      <c r="AR243" s="291"/>
      <c r="AS243" s="291"/>
      <c r="AT243" s="291"/>
      <c r="AU243" s="291"/>
      <c r="AV243" s="291"/>
      <c r="AW243" s="291"/>
      <c r="AX243" s="291"/>
      <c r="AY243" s="291"/>
      <c r="AZ243" s="291"/>
      <c r="BA243" s="291"/>
      <c r="BB243" s="291"/>
      <c r="BC243" s="291"/>
      <c r="BD243" s="291"/>
      <c r="BE243" s="291"/>
      <c r="BF243" s="291" t="s">
        <v>106</v>
      </c>
      <c r="BG243" s="293">
        <v>1500</v>
      </c>
      <c r="BH243" s="291"/>
      <c r="BI243" s="291"/>
      <c r="BJ243" s="291"/>
      <c r="BK243" s="291"/>
      <c r="BL243" s="291"/>
      <c r="BM243" s="291"/>
      <c r="BN243" s="291"/>
      <c r="BO243" s="291"/>
      <c r="BP243" s="291"/>
      <c r="BQ243" s="291"/>
      <c r="BR243" s="291"/>
      <c r="BS243" s="291"/>
      <c r="BT243" s="291"/>
      <c r="BU243" s="291"/>
      <c r="BV243" s="291"/>
      <c r="BW243" s="291"/>
      <c r="BX243" s="291"/>
      <c r="BY243" s="291"/>
      <c r="BZ243" s="291"/>
      <c r="CA243" s="291"/>
      <c r="CB243" s="291" t="s">
        <v>1969</v>
      </c>
      <c r="CC243" s="291">
        <v>90072150</v>
      </c>
      <c r="CD243" s="291" t="s">
        <v>1970</v>
      </c>
      <c r="CE243" s="291"/>
      <c r="CF243" s="291">
        <v>252</v>
      </c>
    </row>
    <row r="244" spans="1:84" ht="14.4" x14ac:dyDescent="0.25">
      <c r="A244" s="291" t="s">
        <v>1971</v>
      </c>
      <c r="B244" s="291" t="s">
        <v>1972</v>
      </c>
      <c r="C244" s="291" t="s">
        <v>1973</v>
      </c>
      <c r="D244" s="291" t="s">
        <v>1907</v>
      </c>
      <c r="E244" s="294">
        <v>351548094435602</v>
      </c>
      <c r="F244" s="291" t="s">
        <v>240</v>
      </c>
      <c r="G244" s="291"/>
      <c r="H244" s="291" t="s">
        <v>1907</v>
      </c>
      <c r="I244" s="291" t="s">
        <v>1777</v>
      </c>
      <c r="J244" s="291" t="s">
        <v>173</v>
      </c>
      <c r="K244" s="291" t="s">
        <v>173</v>
      </c>
      <c r="L244" s="291" t="s">
        <v>173</v>
      </c>
      <c r="M244" s="291" t="s">
        <v>113</v>
      </c>
      <c r="N244" s="293">
        <v>0</v>
      </c>
      <c r="O244" s="293">
        <v>0</v>
      </c>
      <c r="P244" s="293">
        <v>0</v>
      </c>
      <c r="Q244" s="293">
        <v>0</v>
      </c>
      <c r="R244" s="293">
        <v>0</v>
      </c>
      <c r="S244" s="293">
        <v>0</v>
      </c>
      <c r="T244" s="293">
        <v>0</v>
      </c>
      <c r="U244" s="293">
        <v>0</v>
      </c>
      <c r="V244" s="293">
        <v>1</v>
      </c>
      <c r="W244" s="293">
        <v>1</v>
      </c>
      <c r="X244" s="293">
        <v>0</v>
      </c>
      <c r="Y244" s="293">
        <v>1</v>
      </c>
      <c r="Z244" s="293">
        <v>1</v>
      </c>
      <c r="AA244" s="293">
        <v>0</v>
      </c>
      <c r="AB244" s="293">
        <v>0</v>
      </c>
      <c r="AC244" s="293">
        <v>0</v>
      </c>
      <c r="AD244" s="293">
        <v>0</v>
      </c>
      <c r="AE244" s="293">
        <v>0</v>
      </c>
      <c r="AF244" s="293">
        <v>0</v>
      </c>
      <c r="AG244" s="293">
        <v>0</v>
      </c>
      <c r="AH244" s="293">
        <v>0</v>
      </c>
      <c r="AI244" s="293">
        <v>0</v>
      </c>
      <c r="AJ244" s="291"/>
      <c r="AK244" s="291"/>
      <c r="AL244" s="291"/>
      <c r="AM244" s="291"/>
      <c r="AN244" s="291"/>
      <c r="AO244" s="291"/>
      <c r="AP244" s="291"/>
      <c r="AQ244" s="291"/>
      <c r="AR244" s="291"/>
      <c r="AS244" s="291"/>
      <c r="AT244" s="291"/>
      <c r="AU244" s="291"/>
      <c r="AV244" s="291"/>
      <c r="AW244" s="291"/>
      <c r="AX244" s="291"/>
      <c r="AY244" s="291"/>
      <c r="AZ244" s="291" t="s">
        <v>419</v>
      </c>
      <c r="BA244" s="295">
        <v>52.5</v>
      </c>
      <c r="BB244" s="291" t="s">
        <v>419</v>
      </c>
      <c r="BC244" s="295">
        <v>187.5</v>
      </c>
      <c r="BD244" s="291"/>
      <c r="BE244" s="291"/>
      <c r="BF244" s="291"/>
      <c r="BG244" s="291"/>
      <c r="BH244" s="291" t="s">
        <v>419</v>
      </c>
      <c r="BI244" s="295">
        <v>241.93</v>
      </c>
      <c r="BJ244" s="291" t="s">
        <v>419</v>
      </c>
      <c r="BK244" s="293">
        <v>125</v>
      </c>
      <c r="BL244" s="291"/>
      <c r="BM244" s="291"/>
      <c r="BN244" s="291"/>
      <c r="BO244" s="291"/>
      <c r="BP244" s="291"/>
      <c r="BQ244" s="291"/>
      <c r="BR244" s="291"/>
      <c r="BS244" s="291"/>
      <c r="BT244" s="291"/>
      <c r="BU244" s="291"/>
      <c r="BV244" s="291"/>
      <c r="BW244" s="291"/>
      <c r="BX244" s="291"/>
      <c r="BY244" s="291"/>
      <c r="BZ244" s="291"/>
      <c r="CA244" s="291"/>
      <c r="CB244" s="291" t="s">
        <v>1974</v>
      </c>
      <c r="CC244" s="291">
        <v>90072156</v>
      </c>
      <c r="CD244" s="291" t="s">
        <v>1975</v>
      </c>
      <c r="CE244" s="291"/>
      <c r="CF244" s="291">
        <v>253</v>
      </c>
    </row>
    <row r="245" spans="1:84" ht="14.4" x14ac:dyDescent="0.25">
      <c r="A245" s="291" t="s">
        <v>1976</v>
      </c>
      <c r="B245" s="291" t="s">
        <v>1977</v>
      </c>
      <c r="C245" s="291" t="s">
        <v>1978</v>
      </c>
      <c r="D245" s="291" t="s">
        <v>1907</v>
      </c>
      <c r="E245" s="294">
        <v>351548094435602</v>
      </c>
      <c r="F245" s="291" t="s">
        <v>240</v>
      </c>
      <c r="G245" s="291"/>
      <c r="H245" s="291" t="s">
        <v>1907</v>
      </c>
      <c r="I245" s="291" t="s">
        <v>1777</v>
      </c>
      <c r="J245" s="291" t="s">
        <v>173</v>
      </c>
      <c r="K245" s="291" t="s">
        <v>173</v>
      </c>
      <c r="L245" s="291" t="s">
        <v>173</v>
      </c>
      <c r="M245" s="291" t="s">
        <v>113</v>
      </c>
      <c r="N245" s="293">
        <v>0</v>
      </c>
      <c r="O245" s="293">
        <v>0</v>
      </c>
      <c r="P245" s="293">
        <v>0</v>
      </c>
      <c r="Q245" s="293">
        <v>0</v>
      </c>
      <c r="R245" s="293">
        <v>0</v>
      </c>
      <c r="S245" s="293">
        <v>0</v>
      </c>
      <c r="T245" s="293">
        <v>0</v>
      </c>
      <c r="U245" s="293">
        <v>0</v>
      </c>
      <c r="V245" s="293">
        <v>1</v>
      </c>
      <c r="W245" s="293">
        <v>1</v>
      </c>
      <c r="X245" s="293">
        <v>0</v>
      </c>
      <c r="Y245" s="293">
        <v>1</v>
      </c>
      <c r="Z245" s="293">
        <v>1</v>
      </c>
      <c r="AA245" s="293">
        <v>0</v>
      </c>
      <c r="AB245" s="293">
        <v>0</v>
      </c>
      <c r="AC245" s="293">
        <v>0</v>
      </c>
      <c r="AD245" s="293">
        <v>0</v>
      </c>
      <c r="AE245" s="293">
        <v>0</v>
      </c>
      <c r="AF245" s="293">
        <v>0</v>
      </c>
      <c r="AG245" s="293">
        <v>0</v>
      </c>
      <c r="AH245" s="293">
        <v>0</v>
      </c>
      <c r="AI245" s="293">
        <v>0</v>
      </c>
      <c r="AJ245" s="291"/>
      <c r="AK245" s="291"/>
      <c r="AL245" s="291"/>
      <c r="AM245" s="291"/>
      <c r="AN245" s="291"/>
      <c r="AO245" s="291"/>
      <c r="AP245" s="291"/>
      <c r="AQ245" s="291"/>
      <c r="AR245" s="291"/>
      <c r="AS245" s="291"/>
      <c r="AT245" s="291"/>
      <c r="AU245" s="291"/>
      <c r="AV245" s="291"/>
      <c r="AW245" s="291"/>
      <c r="AX245" s="291"/>
      <c r="AY245" s="291"/>
      <c r="AZ245" s="291" t="s">
        <v>419</v>
      </c>
      <c r="BA245" s="295">
        <v>52.5</v>
      </c>
      <c r="BB245" s="291" t="s">
        <v>419</v>
      </c>
      <c r="BC245" s="295">
        <v>187.5</v>
      </c>
      <c r="BD245" s="291"/>
      <c r="BE245" s="291"/>
      <c r="BF245" s="291"/>
      <c r="BG245" s="291"/>
      <c r="BH245" s="291" t="s">
        <v>419</v>
      </c>
      <c r="BI245" s="295">
        <v>234.375</v>
      </c>
      <c r="BJ245" s="291" t="s">
        <v>419</v>
      </c>
      <c r="BK245" s="295">
        <v>112.5</v>
      </c>
      <c r="BL245" s="291"/>
      <c r="BM245" s="291"/>
      <c r="BN245" s="291"/>
      <c r="BO245" s="291"/>
      <c r="BP245" s="291"/>
      <c r="BQ245" s="291"/>
      <c r="BR245" s="291"/>
      <c r="BS245" s="291"/>
      <c r="BT245" s="291"/>
      <c r="BU245" s="291"/>
      <c r="BV245" s="291"/>
      <c r="BW245" s="291"/>
      <c r="BX245" s="291"/>
      <c r="BY245" s="291"/>
      <c r="BZ245" s="291"/>
      <c r="CA245" s="291"/>
      <c r="CB245" s="291" t="s">
        <v>1974</v>
      </c>
      <c r="CC245" s="291">
        <v>90072162</v>
      </c>
      <c r="CD245" s="291" t="s">
        <v>1979</v>
      </c>
      <c r="CE245" s="291"/>
      <c r="CF245" s="291">
        <v>254</v>
      </c>
    </row>
    <row r="246" spans="1:84" ht="14.4" x14ac:dyDescent="0.25">
      <c r="A246" s="291" t="s">
        <v>1980</v>
      </c>
      <c r="B246" s="291" t="s">
        <v>1981</v>
      </c>
      <c r="C246" s="291" t="s">
        <v>1982</v>
      </c>
      <c r="D246" s="291" t="s">
        <v>1907</v>
      </c>
      <c r="E246" s="294">
        <v>351548094435602</v>
      </c>
      <c r="F246" s="291" t="s">
        <v>240</v>
      </c>
      <c r="G246" s="291"/>
      <c r="H246" s="291" t="s">
        <v>1907</v>
      </c>
      <c r="I246" s="291" t="s">
        <v>1777</v>
      </c>
      <c r="J246" s="291" t="s">
        <v>173</v>
      </c>
      <c r="K246" s="291" t="s">
        <v>173</v>
      </c>
      <c r="L246" s="291" t="s">
        <v>173</v>
      </c>
      <c r="M246" s="291" t="s">
        <v>1983</v>
      </c>
      <c r="N246" s="293">
        <v>0</v>
      </c>
      <c r="O246" s="293">
        <v>0</v>
      </c>
      <c r="P246" s="293">
        <v>0</v>
      </c>
      <c r="Q246" s="293">
        <v>0</v>
      </c>
      <c r="R246" s="293">
        <v>0</v>
      </c>
      <c r="S246" s="293">
        <v>0</v>
      </c>
      <c r="T246" s="293">
        <v>0</v>
      </c>
      <c r="U246" s="293">
        <v>0</v>
      </c>
      <c r="V246" s="293">
        <v>1</v>
      </c>
      <c r="W246" s="293">
        <v>1</v>
      </c>
      <c r="X246" s="293">
        <v>0</v>
      </c>
      <c r="Y246" s="293">
        <v>0</v>
      </c>
      <c r="Z246" s="293">
        <v>0</v>
      </c>
      <c r="AA246" s="293">
        <v>0</v>
      </c>
      <c r="AB246" s="293">
        <v>0</v>
      </c>
      <c r="AC246" s="293">
        <v>0</v>
      </c>
      <c r="AD246" s="293">
        <v>0</v>
      </c>
      <c r="AE246" s="293">
        <v>0</v>
      </c>
      <c r="AF246" s="293">
        <v>0</v>
      </c>
      <c r="AG246" s="293">
        <v>0</v>
      </c>
      <c r="AH246" s="293">
        <v>0</v>
      </c>
      <c r="AI246" s="293">
        <v>0</v>
      </c>
      <c r="AJ246" s="291"/>
      <c r="AK246" s="291"/>
      <c r="AL246" s="291"/>
      <c r="AM246" s="291"/>
      <c r="AN246" s="291"/>
      <c r="AO246" s="291"/>
      <c r="AP246" s="291"/>
      <c r="AQ246" s="291"/>
      <c r="AR246" s="291"/>
      <c r="AS246" s="291"/>
      <c r="AT246" s="291"/>
      <c r="AU246" s="291"/>
      <c r="AV246" s="291"/>
      <c r="AW246" s="291"/>
      <c r="AX246" s="291"/>
      <c r="AY246" s="291"/>
      <c r="AZ246" s="291" t="s">
        <v>419</v>
      </c>
      <c r="BA246" s="295">
        <v>52.5</v>
      </c>
      <c r="BB246" s="291" t="s">
        <v>419</v>
      </c>
      <c r="BC246" s="295">
        <v>166.67</v>
      </c>
      <c r="BD246" s="291"/>
      <c r="BE246" s="291"/>
      <c r="BF246" s="291"/>
      <c r="BG246" s="291"/>
      <c r="BH246" s="291"/>
      <c r="BI246" s="291"/>
      <c r="BJ246" s="291"/>
      <c r="BK246" s="291"/>
      <c r="BL246" s="291"/>
      <c r="BM246" s="291"/>
      <c r="BN246" s="291"/>
      <c r="BO246" s="291"/>
      <c r="BP246" s="291"/>
      <c r="BQ246" s="291"/>
      <c r="BR246" s="291"/>
      <c r="BS246" s="291"/>
      <c r="BT246" s="291"/>
      <c r="BU246" s="291"/>
      <c r="BV246" s="291"/>
      <c r="BW246" s="291"/>
      <c r="BX246" s="291"/>
      <c r="BY246" s="291"/>
      <c r="BZ246" s="291"/>
      <c r="CA246" s="291"/>
      <c r="CB246" s="291" t="s">
        <v>1974</v>
      </c>
      <c r="CC246" s="291">
        <v>90072163</v>
      </c>
      <c r="CD246" s="291" t="s">
        <v>1984</v>
      </c>
      <c r="CE246" s="291"/>
      <c r="CF246" s="291">
        <v>255</v>
      </c>
    </row>
    <row r="247" spans="1:84" ht="14.4" x14ac:dyDescent="0.25">
      <c r="A247" s="291" t="s">
        <v>1985</v>
      </c>
      <c r="B247" s="291" t="s">
        <v>1986</v>
      </c>
      <c r="C247" s="291" t="s">
        <v>1987</v>
      </c>
      <c r="D247" s="291" t="s">
        <v>1907</v>
      </c>
      <c r="E247" s="294">
        <v>351548094435602</v>
      </c>
      <c r="F247" s="291" t="s">
        <v>240</v>
      </c>
      <c r="G247" s="291"/>
      <c r="H247" s="291" t="s">
        <v>1907</v>
      </c>
      <c r="I247" s="291" t="s">
        <v>1777</v>
      </c>
      <c r="J247" s="291" t="s">
        <v>173</v>
      </c>
      <c r="K247" s="291" t="s">
        <v>173</v>
      </c>
      <c r="L247" s="291" t="s">
        <v>173</v>
      </c>
      <c r="M247" s="291" t="s">
        <v>131</v>
      </c>
      <c r="N247" s="293">
        <v>0</v>
      </c>
      <c r="O247" s="293">
        <v>0</v>
      </c>
      <c r="P247" s="293">
        <v>0</v>
      </c>
      <c r="Q247" s="293">
        <v>0</v>
      </c>
      <c r="R247" s="293">
        <v>0</v>
      </c>
      <c r="S247" s="293">
        <v>0</v>
      </c>
      <c r="T247" s="293">
        <v>0</v>
      </c>
      <c r="U247" s="293">
        <v>0</v>
      </c>
      <c r="V247" s="293">
        <v>1</v>
      </c>
      <c r="W247" s="293">
        <v>0</v>
      </c>
      <c r="X247" s="293">
        <v>0</v>
      </c>
      <c r="Y247" s="293">
        <v>0</v>
      </c>
      <c r="Z247" s="293">
        <v>0</v>
      </c>
      <c r="AA247" s="293">
        <v>0</v>
      </c>
      <c r="AB247" s="293">
        <v>0</v>
      </c>
      <c r="AC247" s="293">
        <v>0</v>
      </c>
      <c r="AD247" s="293">
        <v>0</v>
      </c>
      <c r="AE247" s="293">
        <v>0</v>
      </c>
      <c r="AF247" s="293">
        <v>0</v>
      </c>
      <c r="AG247" s="293">
        <v>0</v>
      </c>
      <c r="AH247" s="293">
        <v>0</v>
      </c>
      <c r="AI247" s="293">
        <v>0</v>
      </c>
      <c r="AJ247" s="291"/>
      <c r="AK247" s="291"/>
      <c r="AL247" s="291"/>
      <c r="AM247" s="291"/>
      <c r="AN247" s="291"/>
      <c r="AO247" s="291"/>
      <c r="AP247" s="291"/>
      <c r="AQ247" s="291"/>
      <c r="AR247" s="291"/>
      <c r="AS247" s="291"/>
      <c r="AT247" s="291"/>
      <c r="AU247" s="291"/>
      <c r="AV247" s="291"/>
      <c r="AW247" s="291"/>
      <c r="AX247" s="291"/>
      <c r="AY247" s="291"/>
      <c r="AZ247" s="291" t="s">
        <v>419</v>
      </c>
      <c r="BA247" s="295">
        <v>52.5</v>
      </c>
      <c r="BB247" s="291"/>
      <c r="BC247" s="291"/>
      <c r="BD247" s="291"/>
      <c r="BE247" s="291"/>
      <c r="BF247" s="291"/>
      <c r="BG247" s="291"/>
      <c r="BH247" s="291"/>
      <c r="BI247" s="291"/>
      <c r="BJ247" s="291"/>
      <c r="BK247" s="291"/>
      <c r="BL247" s="291"/>
      <c r="BM247" s="291"/>
      <c r="BN247" s="291"/>
      <c r="BO247" s="291"/>
      <c r="BP247" s="291"/>
      <c r="BQ247" s="291"/>
      <c r="BR247" s="291"/>
      <c r="BS247" s="291"/>
      <c r="BT247" s="291"/>
      <c r="BU247" s="291"/>
      <c r="BV247" s="291"/>
      <c r="BW247" s="291"/>
      <c r="BX247" s="291"/>
      <c r="BY247" s="291"/>
      <c r="BZ247" s="291"/>
      <c r="CA247" s="291"/>
      <c r="CB247" s="291" t="s">
        <v>1974</v>
      </c>
      <c r="CC247" s="291">
        <v>90072166</v>
      </c>
      <c r="CD247" s="291" t="s">
        <v>1988</v>
      </c>
      <c r="CE247" s="291"/>
      <c r="CF247" s="291">
        <v>256</v>
      </c>
    </row>
    <row r="248" spans="1:84" ht="14.4" x14ac:dyDescent="0.25">
      <c r="A248" s="291" t="s">
        <v>1989</v>
      </c>
      <c r="B248" s="291" t="s">
        <v>1990</v>
      </c>
      <c r="C248" s="291" t="s">
        <v>1991</v>
      </c>
      <c r="D248" s="291" t="s">
        <v>1907</v>
      </c>
      <c r="E248" s="294">
        <v>351548094435602</v>
      </c>
      <c r="F248" s="291" t="s">
        <v>240</v>
      </c>
      <c r="G248" s="291"/>
      <c r="H248" s="291" t="s">
        <v>1907</v>
      </c>
      <c r="I248" s="291" t="s">
        <v>1777</v>
      </c>
      <c r="J248" s="291" t="s">
        <v>173</v>
      </c>
      <c r="K248" s="291" t="s">
        <v>173</v>
      </c>
      <c r="L248" s="291" t="s">
        <v>173</v>
      </c>
      <c r="M248" s="291" t="s">
        <v>131</v>
      </c>
      <c r="N248" s="293">
        <v>0</v>
      </c>
      <c r="O248" s="293">
        <v>0</v>
      </c>
      <c r="P248" s="293">
        <v>0</v>
      </c>
      <c r="Q248" s="293">
        <v>0</v>
      </c>
      <c r="R248" s="293">
        <v>0</v>
      </c>
      <c r="S248" s="293">
        <v>0</v>
      </c>
      <c r="T248" s="293">
        <v>0</v>
      </c>
      <c r="U248" s="293">
        <v>0</v>
      </c>
      <c r="V248" s="293">
        <v>1</v>
      </c>
      <c r="W248" s="293">
        <v>0</v>
      </c>
      <c r="X248" s="293">
        <v>0</v>
      </c>
      <c r="Y248" s="293">
        <v>0</v>
      </c>
      <c r="Z248" s="293">
        <v>0</v>
      </c>
      <c r="AA248" s="293">
        <v>0</v>
      </c>
      <c r="AB248" s="293">
        <v>0</v>
      </c>
      <c r="AC248" s="293">
        <v>0</v>
      </c>
      <c r="AD248" s="293">
        <v>0</v>
      </c>
      <c r="AE248" s="293">
        <v>0</v>
      </c>
      <c r="AF248" s="293">
        <v>0</v>
      </c>
      <c r="AG248" s="293">
        <v>0</v>
      </c>
      <c r="AH248" s="293">
        <v>0</v>
      </c>
      <c r="AI248" s="293">
        <v>0</v>
      </c>
      <c r="AJ248" s="291"/>
      <c r="AK248" s="291"/>
      <c r="AL248" s="291"/>
      <c r="AM248" s="291"/>
      <c r="AN248" s="291"/>
      <c r="AO248" s="291"/>
      <c r="AP248" s="291"/>
      <c r="AQ248" s="291"/>
      <c r="AR248" s="291"/>
      <c r="AS248" s="291"/>
      <c r="AT248" s="291"/>
      <c r="AU248" s="291"/>
      <c r="AV248" s="291"/>
      <c r="AW248" s="291"/>
      <c r="AX248" s="291"/>
      <c r="AY248" s="291"/>
      <c r="AZ248" s="291" t="s">
        <v>419</v>
      </c>
      <c r="BA248" s="295">
        <v>52.5</v>
      </c>
      <c r="BB248" s="291"/>
      <c r="BC248" s="291"/>
      <c r="BD248" s="291"/>
      <c r="BE248" s="291"/>
      <c r="BF248" s="291"/>
      <c r="BG248" s="291"/>
      <c r="BH248" s="291"/>
      <c r="BI248" s="291"/>
      <c r="BJ248" s="291"/>
      <c r="BK248" s="291"/>
      <c r="BL248" s="291"/>
      <c r="BM248" s="291"/>
      <c r="BN248" s="291"/>
      <c r="BO248" s="291"/>
      <c r="BP248" s="291"/>
      <c r="BQ248" s="291"/>
      <c r="BR248" s="291"/>
      <c r="BS248" s="291"/>
      <c r="BT248" s="291"/>
      <c r="BU248" s="291"/>
      <c r="BV248" s="291"/>
      <c r="BW248" s="291"/>
      <c r="BX248" s="291"/>
      <c r="BY248" s="291"/>
      <c r="BZ248" s="291"/>
      <c r="CA248" s="291"/>
      <c r="CB248" s="291" t="s">
        <v>1974</v>
      </c>
      <c r="CC248" s="291">
        <v>90072169</v>
      </c>
      <c r="CD248" s="291" t="s">
        <v>1992</v>
      </c>
      <c r="CE248" s="291"/>
      <c r="CF248" s="291">
        <v>257</v>
      </c>
    </row>
    <row r="249" spans="1:84" ht="14.4" x14ac:dyDescent="0.25">
      <c r="A249" s="291" t="s">
        <v>1993</v>
      </c>
      <c r="B249" s="291" t="s">
        <v>1994</v>
      </c>
      <c r="C249" s="291" t="s">
        <v>1995</v>
      </c>
      <c r="D249" s="291" t="s">
        <v>1907</v>
      </c>
      <c r="E249" s="294">
        <v>352222081583126</v>
      </c>
      <c r="F249" s="291" t="s">
        <v>1996</v>
      </c>
      <c r="G249" s="291"/>
      <c r="H249" s="291" t="s">
        <v>1907</v>
      </c>
      <c r="I249" s="291" t="s">
        <v>254</v>
      </c>
      <c r="J249" s="291" t="s">
        <v>275</v>
      </c>
      <c r="K249" s="291" t="s">
        <v>275</v>
      </c>
      <c r="L249" s="291" t="s">
        <v>275</v>
      </c>
      <c r="M249" s="291" t="s">
        <v>1997</v>
      </c>
      <c r="N249" s="293">
        <v>0</v>
      </c>
      <c r="O249" s="293">
        <v>0</v>
      </c>
      <c r="P249" s="293">
        <v>0</v>
      </c>
      <c r="Q249" s="293">
        <v>0</v>
      </c>
      <c r="R249" s="293">
        <v>0</v>
      </c>
      <c r="S249" s="293">
        <v>0</v>
      </c>
      <c r="T249" s="293">
        <v>0</v>
      </c>
      <c r="U249" s="293">
        <v>0</v>
      </c>
      <c r="V249" s="293">
        <v>0</v>
      </c>
      <c r="W249" s="293">
        <v>0</v>
      </c>
      <c r="X249" s="293">
        <v>1</v>
      </c>
      <c r="Y249" s="293">
        <v>0</v>
      </c>
      <c r="Z249" s="293">
        <v>0</v>
      </c>
      <c r="AA249" s="293">
        <v>1</v>
      </c>
      <c r="AB249" s="293">
        <v>1</v>
      </c>
      <c r="AC249" s="293">
        <v>0</v>
      </c>
      <c r="AD249" s="293">
        <v>1</v>
      </c>
      <c r="AE249" s="293">
        <v>1</v>
      </c>
      <c r="AF249" s="293">
        <v>0</v>
      </c>
      <c r="AG249" s="293">
        <v>0</v>
      </c>
      <c r="AH249" s="293">
        <v>0</v>
      </c>
      <c r="AI249" s="293">
        <v>0</v>
      </c>
      <c r="AJ249" s="291"/>
      <c r="AK249" s="291"/>
      <c r="AL249" s="291"/>
      <c r="AM249" s="291"/>
      <c r="AN249" s="291"/>
      <c r="AO249" s="291"/>
      <c r="AP249" s="291"/>
      <c r="AQ249" s="291"/>
      <c r="AR249" s="291"/>
      <c r="AS249" s="291"/>
      <c r="AT249" s="291"/>
      <c r="AU249" s="291"/>
      <c r="AV249" s="291"/>
      <c r="AW249" s="291"/>
      <c r="AX249" s="291"/>
      <c r="AY249" s="291"/>
      <c r="AZ249" s="291"/>
      <c r="BA249" s="291"/>
      <c r="BB249" s="291"/>
      <c r="BC249" s="291"/>
      <c r="BD249" s="291" t="s">
        <v>422</v>
      </c>
      <c r="BE249" s="293">
        <v>100</v>
      </c>
      <c r="BF249" s="291"/>
      <c r="BG249" s="291"/>
      <c r="BH249" s="291"/>
      <c r="BI249" s="291"/>
      <c r="BJ249" s="291"/>
      <c r="BK249" s="291"/>
      <c r="BL249" s="291" t="s">
        <v>106</v>
      </c>
      <c r="BM249" s="293">
        <v>1300</v>
      </c>
      <c r="BN249" s="291" t="s">
        <v>422</v>
      </c>
      <c r="BO249" s="293">
        <v>100</v>
      </c>
      <c r="BP249" s="291" t="s">
        <v>422</v>
      </c>
      <c r="BQ249" s="293">
        <v>100</v>
      </c>
      <c r="BR249" s="291" t="s">
        <v>106</v>
      </c>
      <c r="BS249" s="293">
        <v>200</v>
      </c>
      <c r="BT249" s="291"/>
      <c r="BU249" s="291"/>
      <c r="BV249" s="291"/>
      <c r="BW249" s="291"/>
      <c r="BX249" s="291"/>
      <c r="BY249" s="291"/>
      <c r="BZ249" s="291"/>
      <c r="CA249" s="291"/>
      <c r="CB249" s="291"/>
      <c r="CC249" s="291">
        <v>90094389</v>
      </c>
      <c r="CD249" s="291" t="s">
        <v>1998</v>
      </c>
      <c r="CE249" s="291"/>
      <c r="CF249" s="291">
        <v>291</v>
      </c>
    </row>
    <row r="250" spans="1:84" s="6" customFormat="1" ht="14.4" x14ac:dyDescent="0.25">
      <c r="A250" s="291" t="s">
        <v>1999</v>
      </c>
      <c r="B250" s="291" t="s">
        <v>2000</v>
      </c>
      <c r="C250" s="291" t="s">
        <v>2001</v>
      </c>
      <c r="D250" s="291" t="s">
        <v>1907</v>
      </c>
      <c r="E250" s="294">
        <v>352222081583126</v>
      </c>
      <c r="F250" s="291" t="s">
        <v>1996</v>
      </c>
      <c r="G250" s="291"/>
      <c r="H250" s="291" t="s">
        <v>1907</v>
      </c>
      <c r="I250" s="291" t="s">
        <v>254</v>
      </c>
      <c r="J250" s="291" t="s">
        <v>275</v>
      </c>
      <c r="K250" s="291" t="s">
        <v>275</v>
      </c>
      <c r="L250" s="291" t="s">
        <v>275</v>
      </c>
      <c r="M250" s="291" t="s">
        <v>758</v>
      </c>
      <c r="N250" s="293">
        <v>0</v>
      </c>
      <c r="O250" s="293">
        <v>0</v>
      </c>
      <c r="P250" s="293">
        <v>0</v>
      </c>
      <c r="Q250" s="293">
        <v>0</v>
      </c>
      <c r="R250" s="293">
        <v>0</v>
      </c>
      <c r="S250" s="293">
        <v>0</v>
      </c>
      <c r="T250" s="293">
        <v>0</v>
      </c>
      <c r="U250" s="293">
        <v>0</v>
      </c>
      <c r="V250" s="293">
        <v>1</v>
      </c>
      <c r="W250" s="293">
        <v>1</v>
      </c>
      <c r="X250" s="293">
        <v>0</v>
      </c>
      <c r="Y250" s="293">
        <v>0</v>
      </c>
      <c r="Z250" s="293">
        <v>0</v>
      </c>
      <c r="AA250" s="293">
        <v>0</v>
      </c>
      <c r="AB250" s="293">
        <v>0</v>
      </c>
      <c r="AC250" s="293">
        <v>0</v>
      </c>
      <c r="AD250" s="293">
        <v>0</v>
      </c>
      <c r="AE250" s="293">
        <v>0</v>
      </c>
      <c r="AF250" s="293">
        <v>0</v>
      </c>
      <c r="AG250" s="293">
        <v>0</v>
      </c>
      <c r="AH250" s="293">
        <v>0</v>
      </c>
      <c r="AI250" s="293">
        <v>0</v>
      </c>
      <c r="AJ250" s="291"/>
      <c r="AK250" s="291"/>
      <c r="AL250" s="291"/>
      <c r="AM250" s="291"/>
      <c r="AN250" s="291"/>
      <c r="AO250" s="291"/>
      <c r="AP250" s="291"/>
      <c r="AQ250" s="291"/>
      <c r="AR250" s="291"/>
      <c r="AS250" s="291"/>
      <c r="AT250" s="291"/>
      <c r="AU250" s="291"/>
      <c r="AV250" s="291"/>
      <c r="AW250" s="291"/>
      <c r="AX250" s="291"/>
      <c r="AY250" s="291"/>
      <c r="AZ250" s="291" t="s">
        <v>422</v>
      </c>
      <c r="BA250" s="293">
        <v>300</v>
      </c>
      <c r="BB250" s="291" t="s">
        <v>422</v>
      </c>
      <c r="BC250" s="293">
        <v>150</v>
      </c>
      <c r="BD250" s="291"/>
      <c r="BE250" s="291"/>
      <c r="BF250" s="291"/>
      <c r="BG250" s="291"/>
      <c r="BH250" s="291"/>
      <c r="BI250" s="291"/>
      <c r="BJ250" s="291"/>
      <c r="BK250" s="291"/>
      <c r="BL250" s="291"/>
      <c r="BM250" s="291"/>
      <c r="BN250" s="291"/>
      <c r="BO250" s="291"/>
      <c r="BP250" s="291"/>
      <c r="BQ250" s="291"/>
      <c r="BR250" s="291"/>
      <c r="BS250" s="291"/>
      <c r="BT250" s="291"/>
      <c r="BU250" s="291"/>
      <c r="BV250" s="291"/>
      <c r="BW250" s="291"/>
      <c r="BX250" s="291"/>
      <c r="BY250" s="291"/>
      <c r="BZ250" s="291"/>
      <c r="CA250" s="291"/>
      <c r="CB250" s="291"/>
      <c r="CC250" s="291">
        <v>90094409</v>
      </c>
      <c r="CD250" s="291" t="s">
        <v>2002</v>
      </c>
      <c r="CE250" s="291"/>
      <c r="CF250" s="291">
        <v>292</v>
      </c>
    </row>
    <row r="251" spans="1:84" s="6" customFormat="1" ht="14.4" x14ac:dyDescent="0.25">
      <c r="A251" s="291" t="s">
        <v>2003</v>
      </c>
      <c r="B251" s="291" t="s">
        <v>2004</v>
      </c>
      <c r="C251" s="291" t="s">
        <v>2005</v>
      </c>
      <c r="D251" s="291" t="s">
        <v>1907</v>
      </c>
      <c r="E251" s="294">
        <v>352222081583126</v>
      </c>
      <c r="F251" s="291" t="s">
        <v>1996</v>
      </c>
      <c r="G251" s="291"/>
      <c r="H251" s="291" t="s">
        <v>1907</v>
      </c>
      <c r="I251" s="291" t="s">
        <v>254</v>
      </c>
      <c r="J251" s="291" t="s">
        <v>275</v>
      </c>
      <c r="K251" s="291" t="s">
        <v>275</v>
      </c>
      <c r="L251" s="291" t="s">
        <v>275</v>
      </c>
      <c r="M251" s="291" t="s">
        <v>2006</v>
      </c>
      <c r="N251" s="293">
        <v>0</v>
      </c>
      <c r="O251" s="293">
        <v>1</v>
      </c>
      <c r="P251" s="293">
        <v>0</v>
      </c>
      <c r="Q251" s="293">
        <v>0</v>
      </c>
      <c r="R251" s="293">
        <v>0</v>
      </c>
      <c r="S251" s="293">
        <v>0</v>
      </c>
      <c r="T251" s="293">
        <v>0</v>
      </c>
      <c r="U251" s="293">
        <v>0</v>
      </c>
      <c r="V251" s="293">
        <v>0</v>
      </c>
      <c r="W251" s="293">
        <v>0</v>
      </c>
      <c r="X251" s="293">
        <v>1</v>
      </c>
      <c r="Y251" s="293">
        <v>1</v>
      </c>
      <c r="Z251" s="293">
        <v>0</v>
      </c>
      <c r="AA251" s="293">
        <v>1</v>
      </c>
      <c r="AB251" s="293">
        <v>1</v>
      </c>
      <c r="AC251" s="293">
        <v>0</v>
      </c>
      <c r="AD251" s="293">
        <v>1</v>
      </c>
      <c r="AE251" s="293">
        <v>1</v>
      </c>
      <c r="AF251" s="293">
        <v>0</v>
      </c>
      <c r="AG251" s="293">
        <v>0</v>
      </c>
      <c r="AH251" s="293">
        <v>0</v>
      </c>
      <c r="AI251" s="293">
        <v>0</v>
      </c>
      <c r="AJ251" s="291"/>
      <c r="AK251" s="291"/>
      <c r="AL251" s="291" t="s">
        <v>106</v>
      </c>
      <c r="AM251" s="293">
        <v>1250</v>
      </c>
      <c r="AN251" s="291"/>
      <c r="AO251" s="291"/>
      <c r="AP251" s="291"/>
      <c r="AQ251" s="291"/>
      <c r="AR251" s="291"/>
      <c r="AS251" s="291"/>
      <c r="AT251" s="291"/>
      <c r="AU251" s="291"/>
      <c r="AV251" s="291"/>
      <c r="AW251" s="291"/>
      <c r="AX251" s="291"/>
      <c r="AY251" s="291"/>
      <c r="AZ251" s="291"/>
      <c r="BA251" s="291"/>
      <c r="BB251" s="291"/>
      <c r="BC251" s="291"/>
      <c r="BD251" s="291" t="s">
        <v>422</v>
      </c>
      <c r="BE251" s="293">
        <v>250</v>
      </c>
      <c r="BF251" s="291"/>
      <c r="BG251" s="291"/>
      <c r="BH251" s="291" t="s">
        <v>422</v>
      </c>
      <c r="BI251" s="293">
        <v>100</v>
      </c>
      <c r="BJ251" s="291"/>
      <c r="BK251" s="291"/>
      <c r="BL251" s="291" t="s">
        <v>106</v>
      </c>
      <c r="BM251" s="293">
        <v>1300</v>
      </c>
      <c r="BN251" s="291" t="s">
        <v>422</v>
      </c>
      <c r="BO251" s="293">
        <v>650</v>
      </c>
      <c r="BP251" s="291" t="s">
        <v>422</v>
      </c>
      <c r="BQ251" s="293">
        <v>100</v>
      </c>
      <c r="BR251" s="291" t="s">
        <v>106</v>
      </c>
      <c r="BS251" s="293">
        <v>250</v>
      </c>
      <c r="BT251" s="291"/>
      <c r="BU251" s="291"/>
      <c r="BV251" s="291"/>
      <c r="BW251" s="291"/>
      <c r="BX251" s="291"/>
      <c r="BY251" s="291"/>
      <c r="BZ251" s="291"/>
      <c r="CA251" s="291"/>
      <c r="CB251" s="291" t="s">
        <v>2007</v>
      </c>
      <c r="CC251" s="291">
        <v>90094420</v>
      </c>
      <c r="CD251" s="291" t="s">
        <v>2008</v>
      </c>
      <c r="CE251" s="291"/>
      <c r="CF251" s="291">
        <v>293</v>
      </c>
    </row>
    <row r="252" spans="1:84" s="286" customFormat="1" ht="14.4" x14ac:dyDescent="0.3">
      <c r="A252" s="291" t="s">
        <v>2009</v>
      </c>
      <c r="B252" s="291" t="s">
        <v>2010</v>
      </c>
      <c r="C252" s="291" t="s">
        <v>2011</v>
      </c>
      <c r="D252" s="291" t="s">
        <v>1907</v>
      </c>
      <c r="E252" s="294">
        <v>352222081583126</v>
      </c>
      <c r="F252" s="291" t="s">
        <v>1996</v>
      </c>
      <c r="G252" s="291"/>
      <c r="H252" s="291" t="s">
        <v>1907</v>
      </c>
      <c r="I252" s="291" t="s">
        <v>254</v>
      </c>
      <c r="J252" s="291" t="s">
        <v>275</v>
      </c>
      <c r="K252" s="291" t="s">
        <v>275</v>
      </c>
      <c r="L252" s="291" t="s">
        <v>275</v>
      </c>
      <c r="M252" s="291" t="s">
        <v>2012</v>
      </c>
      <c r="N252" s="293">
        <v>0</v>
      </c>
      <c r="O252" s="293">
        <v>1</v>
      </c>
      <c r="P252" s="293">
        <v>0</v>
      </c>
      <c r="Q252" s="293">
        <v>0</v>
      </c>
      <c r="R252" s="293">
        <v>0</v>
      </c>
      <c r="S252" s="293">
        <v>0</v>
      </c>
      <c r="T252" s="293">
        <v>0</v>
      </c>
      <c r="U252" s="293">
        <v>0</v>
      </c>
      <c r="V252" s="293">
        <v>0</v>
      </c>
      <c r="W252" s="293">
        <v>0</v>
      </c>
      <c r="X252" s="293">
        <v>1</v>
      </c>
      <c r="Y252" s="293">
        <v>0</v>
      </c>
      <c r="Z252" s="293">
        <v>0</v>
      </c>
      <c r="AA252" s="293">
        <v>0</v>
      </c>
      <c r="AB252" s="293">
        <v>1</v>
      </c>
      <c r="AC252" s="293">
        <v>0</v>
      </c>
      <c r="AD252" s="293">
        <v>1</v>
      </c>
      <c r="AE252" s="293">
        <v>1</v>
      </c>
      <c r="AF252" s="293">
        <v>0</v>
      </c>
      <c r="AG252" s="293">
        <v>0</v>
      </c>
      <c r="AH252" s="293">
        <v>0</v>
      </c>
      <c r="AI252" s="293">
        <v>0</v>
      </c>
      <c r="AJ252" s="291"/>
      <c r="AK252" s="291"/>
      <c r="AL252" s="291"/>
      <c r="AM252" s="293"/>
      <c r="AN252" s="291"/>
      <c r="AO252" s="291"/>
      <c r="AP252" s="291"/>
      <c r="AQ252" s="291"/>
      <c r="AR252" s="291"/>
      <c r="AS252" s="291"/>
      <c r="AT252" s="291"/>
      <c r="AU252" s="291"/>
      <c r="AV252" s="291"/>
      <c r="AW252" s="291"/>
      <c r="AX252" s="291"/>
      <c r="AY252" s="291"/>
      <c r="AZ252" s="291"/>
      <c r="BA252" s="291"/>
      <c r="BB252" s="291"/>
      <c r="BC252" s="291"/>
      <c r="BD252" s="291" t="s">
        <v>422</v>
      </c>
      <c r="BE252" s="293">
        <v>100</v>
      </c>
      <c r="BF252" s="291"/>
      <c r="BG252" s="291"/>
      <c r="BH252" s="291"/>
      <c r="BI252" s="291"/>
      <c r="BJ252" s="291"/>
      <c r="BK252" s="291"/>
      <c r="BL252" s="291" t="s">
        <v>106</v>
      </c>
      <c r="BM252" s="293">
        <v>1300</v>
      </c>
      <c r="BN252" s="291"/>
      <c r="BO252" s="291"/>
      <c r="BP252" s="291" t="s">
        <v>422</v>
      </c>
      <c r="BQ252" s="293">
        <v>100</v>
      </c>
      <c r="BR252" s="291" t="s">
        <v>106</v>
      </c>
      <c r="BS252" s="293">
        <v>150</v>
      </c>
      <c r="BT252" s="291"/>
      <c r="BU252" s="291"/>
      <c r="BV252" s="291"/>
      <c r="BW252" s="291"/>
      <c r="BX252" s="291"/>
      <c r="BY252" s="291"/>
      <c r="BZ252" s="291"/>
      <c r="CA252" s="291"/>
      <c r="CB252" s="291"/>
      <c r="CC252" s="291">
        <v>90094426</v>
      </c>
      <c r="CD252" s="291" t="s">
        <v>2013</v>
      </c>
      <c r="CE252" s="291"/>
      <c r="CF252" s="291">
        <v>294</v>
      </c>
    </row>
    <row r="253" spans="1:84" s="286" customFormat="1" ht="14.4" x14ac:dyDescent="0.3">
      <c r="A253" s="291" t="s">
        <v>2014</v>
      </c>
      <c r="B253" s="291" t="s">
        <v>2015</v>
      </c>
      <c r="C253" s="291" t="s">
        <v>2016</v>
      </c>
      <c r="D253" s="291" t="s">
        <v>1907</v>
      </c>
      <c r="E253" s="294">
        <v>352222081583126</v>
      </c>
      <c r="F253" s="291" t="s">
        <v>1996</v>
      </c>
      <c r="G253" s="291"/>
      <c r="H253" s="291" t="s">
        <v>1907</v>
      </c>
      <c r="I253" s="291" t="s">
        <v>254</v>
      </c>
      <c r="J253" s="291" t="s">
        <v>275</v>
      </c>
      <c r="K253" s="291" t="s">
        <v>275</v>
      </c>
      <c r="L253" s="291" t="s">
        <v>275</v>
      </c>
      <c r="M253" s="291" t="s">
        <v>111</v>
      </c>
      <c r="N253" s="293">
        <v>0</v>
      </c>
      <c r="O253" s="293">
        <v>0</v>
      </c>
      <c r="P253" s="293">
        <v>0</v>
      </c>
      <c r="Q253" s="293">
        <v>0</v>
      </c>
      <c r="R253" s="293">
        <v>0</v>
      </c>
      <c r="S253" s="293">
        <v>0</v>
      </c>
      <c r="T253" s="293">
        <v>0</v>
      </c>
      <c r="U253" s="293">
        <v>0</v>
      </c>
      <c r="V253" s="293">
        <v>0</v>
      </c>
      <c r="W253" s="293">
        <v>0</v>
      </c>
      <c r="X253" s="293">
        <v>0</v>
      </c>
      <c r="Y253" s="293">
        <v>0</v>
      </c>
      <c r="Z253" s="293">
        <v>0</v>
      </c>
      <c r="AA253" s="293">
        <v>0</v>
      </c>
      <c r="AB253" s="293">
        <v>0</v>
      </c>
      <c r="AC253" s="293">
        <v>1</v>
      </c>
      <c r="AD253" s="293">
        <v>0</v>
      </c>
      <c r="AE253" s="293">
        <v>0</v>
      </c>
      <c r="AF253" s="293">
        <v>0</v>
      </c>
      <c r="AG253" s="293">
        <v>0</v>
      </c>
      <c r="AH253" s="293">
        <v>0</v>
      </c>
      <c r="AI253" s="293">
        <v>0</v>
      </c>
      <c r="AJ253" s="291"/>
      <c r="AK253" s="291"/>
      <c r="AL253" s="291"/>
      <c r="AM253" s="291"/>
      <c r="AN253" s="291"/>
      <c r="AO253" s="291"/>
      <c r="AP253" s="291"/>
      <c r="AQ253" s="291"/>
      <c r="AR253" s="291"/>
      <c r="AS253" s="291"/>
      <c r="AT253" s="291"/>
      <c r="AU253" s="291"/>
      <c r="AV253" s="291"/>
      <c r="AW253" s="291"/>
      <c r="AX253" s="291"/>
      <c r="AY253" s="291"/>
      <c r="AZ253" s="291"/>
      <c r="BA253" s="291"/>
      <c r="BB253" s="291"/>
      <c r="BC253" s="291"/>
      <c r="BD253" s="291"/>
      <c r="BE253" s="291"/>
      <c r="BF253" s="291" t="s">
        <v>106</v>
      </c>
      <c r="BG253" s="293">
        <v>4500</v>
      </c>
      <c r="BH253" s="291"/>
      <c r="BI253" s="291"/>
      <c r="BJ253" s="291"/>
      <c r="BK253" s="291"/>
      <c r="BL253" s="291"/>
      <c r="BM253" s="291"/>
      <c r="BN253" s="291"/>
      <c r="BO253" s="291"/>
      <c r="BP253" s="291"/>
      <c r="BQ253" s="291"/>
      <c r="BR253" s="291"/>
      <c r="BS253" s="291"/>
      <c r="BT253" s="291"/>
      <c r="BU253" s="291"/>
      <c r="BV253" s="291"/>
      <c r="BW253" s="291"/>
      <c r="BX253" s="291"/>
      <c r="BY253" s="291"/>
      <c r="BZ253" s="291"/>
      <c r="CA253" s="291"/>
      <c r="CB253" s="291"/>
      <c r="CC253" s="291">
        <v>90094435</v>
      </c>
      <c r="CD253" s="291" t="s">
        <v>2017</v>
      </c>
      <c r="CE253" s="291"/>
      <c r="CF253" s="291">
        <v>295</v>
      </c>
    </row>
    <row r="254" spans="1:84" s="286" customFormat="1" ht="14.4" x14ac:dyDescent="0.3">
      <c r="A254" s="291" t="s">
        <v>2018</v>
      </c>
      <c r="B254" s="291" t="s">
        <v>2019</v>
      </c>
      <c r="C254" s="291" t="s">
        <v>2020</v>
      </c>
      <c r="D254" s="291" t="s">
        <v>1907</v>
      </c>
      <c r="E254" s="294">
        <v>352222081583126</v>
      </c>
      <c r="F254" s="291" t="s">
        <v>1996</v>
      </c>
      <c r="G254" s="291"/>
      <c r="H254" s="291" t="s">
        <v>1907</v>
      </c>
      <c r="I254" s="291" t="s">
        <v>254</v>
      </c>
      <c r="J254" s="291" t="s">
        <v>275</v>
      </c>
      <c r="K254" s="291" t="s">
        <v>275</v>
      </c>
      <c r="L254" s="291" t="s">
        <v>275</v>
      </c>
      <c r="M254" s="291" t="s">
        <v>2021</v>
      </c>
      <c r="N254" s="293">
        <v>0</v>
      </c>
      <c r="O254" s="293">
        <v>0</v>
      </c>
      <c r="P254" s="293">
        <v>1</v>
      </c>
      <c r="Q254" s="293">
        <v>1</v>
      </c>
      <c r="R254" s="293">
        <v>1</v>
      </c>
      <c r="S254" s="293">
        <v>0</v>
      </c>
      <c r="T254" s="293">
        <v>0</v>
      </c>
      <c r="U254" s="293">
        <v>0</v>
      </c>
      <c r="V254" s="293">
        <v>0</v>
      </c>
      <c r="W254" s="293">
        <v>0</v>
      </c>
      <c r="X254" s="293">
        <v>0</v>
      </c>
      <c r="Y254" s="293">
        <v>0</v>
      </c>
      <c r="Z254" s="293">
        <v>0</v>
      </c>
      <c r="AA254" s="293">
        <v>0</v>
      </c>
      <c r="AB254" s="293">
        <v>0</v>
      </c>
      <c r="AC254" s="293">
        <v>0</v>
      </c>
      <c r="AD254" s="293">
        <v>0</v>
      </c>
      <c r="AE254" s="293">
        <v>0</v>
      </c>
      <c r="AF254" s="293">
        <v>0</v>
      </c>
      <c r="AG254" s="293">
        <v>1</v>
      </c>
      <c r="AH254" s="293">
        <v>0</v>
      </c>
      <c r="AI254" s="293">
        <v>0</v>
      </c>
      <c r="AJ254" s="291"/>
      <c r="AK254" s="291"/>
      <c r="AL254" s="291"/>
      <c r="AM254" s="291"/>
      <c r="AN254" s="291" t="s">
        <v>106</v>
      </c>
      <c r="AO254" s="293">
        <v>10000</v>
      </c>
      <c r="AP254" s="291" t="s">
        <v>106</v>
      </c>
      <c r="AQ254" s="293">
        <v>6000</v>
      </c>
      <c r="AR254" s="291" t="s">
        <v>106</v>
      </c>
      <c r="AS254" s="293">
        <v>3000</v>
      </c>
      <c r="AT254" s="291"/>
      <c r="AU254" s="291"/>
      <c r="AV254" s="291"/>
      <c r="AW254" s="291"/>
      <c r="AX254" s="291"/>
      <c r="AY254" s="291"/>
      <c r="AZ254" s="291"/>
      <c r="BA254" s="291"/>
      <c r="BB254" s="291"/>
      <c r="BC254" s="291"/>
      <c r="BD254" s="291"/>
      <c r="BE254" s="291"/>
      <c r="BF254" s="291"/>
      <c r="BG254" s="291"/>
      <c r="BH254" s="291"/>
      <c r="BI254" s="291"/>
      <c r="BJ254" s="291"/>
      <c r="BK254" s="291"/>
      <c r="BL254" s="291"/>
      <c r="BM254" s="291"/>
      <c r="BN254" s="291"/>
      <c r="BO254" s="291"/>
      <c r="BP254" s="291"/>
      <c r="BQ254" s="291"/>
      <c r="BR254" s="291"/>
      <c r="BS254" s="291"/>
      <c r="BT254" s="291"/>
      <c r="BU254" s="291"/>
      <c r="BV254" s="291" t="s">
        <v>106</v>
      </c>
      <c r="BW254" s="293">
        <v>2000</v>
      </c>
      <c r="BX254" s="291"/>
      <c r="BY254" s="291"/>
      <c r="BZ254" s="291"/>
      <c r="CA254" s="291"/>
      <c r="CB254" s="291"/>
      <c r="CC254" s="291">
        <v>90094441</v>
      </c>
      <c r="CD254" s="291" t="s">
        <v>2022</v>
      </c>
      <c r="CE254" s="291"/>
      <c r="CF254" s="291">
        <v>296</v>
      </c>
    </row>
    <row r="255" spans="1:84" s="286" customFormat="1" ht="14.4" x14ac:dyDescent="0.3">
      <c r="A255" s="291" t="s">
        <v>2023</v>
      </c>
      <c r="B255" s="291" t="s">
        <v>2024</v>
      </c>
      <c r="C255" s="291" t="s">
        <v>2025</v>
      </c>
      <c r="D255" s="291" t="s">
        <v>1907</v>
      </c>
      <c r="E255" s="294">
        <v>352222081583126</v>
      </c>
      <c r="F255" s="291" t="s">
        <v>1996</v>
      </c>
      <c r="G255" s="291"/>
      <c r="H255" s="291" t="s">
        <v>1907</v>
      </c>
      <c r="I255" s="291" t="s">
        <v>254</v>
      </c>
      <c r="J255" s="291" t="s">
        <v>275</v>
      </c>
      <c r="K255" s="291" t="s">
        <v>275</v>
      </c>
      <c r="L255" s="291" t="s">
        <v>275</v>
      </c>
      <c r="M255" s="291" t="s">
        <v>2026</v>
      </c>
      <c r="N255" s="293">
        <v>0</v>
      </c>
      <c r="O255" s="293">
        <v>1</v>
      </c>
      <c r="P255" s="293">
        <v>1</v>
      </c>
      <c r="Q255" s="293">
        <v>0</v>
      </c>
      <c r="R255" s="293">
        <v>0</v>
      </c>
      <c r="S255" s="293">
        <v>0</v>
      </c>
      <c r="T255" s="293">
        <v>1</v>
      </c>
      <c r="U255" s="293">
        <v>1</v>
      </c>
      <c r="V255" s="293">
        <v>0</v>
      </c>
      <c r="W255" s="293">
        <v>0</v>
      </c>
      <c r="X255" s="293">
        <v>0</v>
      </c>
      <c r="Y255" s="293">
        <v>0</v>
      </c>
      <c r="Z255" s="293">
        <v>0</v>
      </c>
      <c r="AA255" s="293">
        <v>0</v>
      </c>
      <c r="AB255" s="293">
        <v>0</v>
      </c>
      <c r="AC255" s="293">
        <v>0</v>
      </c>
      <c r="AD255" s="293">
        <v>0</v>
      </c>
      <c r="AE255" s="293">
        <v>0</v>
      </c>
      <c r="AF255" s="293">
        <v>1</v>
      </c>
      <c r="AG255" s="293">
        <v>1</v>
      </c>
      <c r="AH255" s="293">
        <v>0</v>
      </c>
      <c r="AI255" s="293">
        <v>0</v>
      </c>
      <c r="AJ255" s="291"/>
      <c r="AK255" s="291"/>
      <c r="AL255" s="291" t="s">
        <v>106</v>
      </c>
      <c r="AM255" s="293">
        <v>1500</v>
      </c>
      <c r="AN255" s="291" t="s">
        <v>106</v>
      </c>
      <c r="AO255" s="293">
        <v>12500</v>
      </c>
      <c r="AP255" s="291"/>
      <c r="AQ255" s="291"/>
      <c r="AR255" s="291"/>
      <c r="AS255" s="291"/>
      <c r="AT255" s="291"/>
      <c r="AU255" s="291"/>
      <c r="AV255" s="291" t="s">
        <v>224</v>
      </c>
      <c r="AW255" s="293">
        <v>3000</v>
      </c>
      <c r="AX255" s="291" t="s">
        <v>106</v>
      </c>
      <c r="AY255" s="293">
        <v>4500</v>
      </c>
      <c r="AZ255" s="291"/>
      <c r="BA255" s="291"/>
      <c r="BB255" s="291"/>
      <c r="BC255" s="291"/>
      <c r="BD255" s="291"/>
      <c r="BE255" s="291"/>
      <c r="BF255" s="291"/>
      <c r="BG255" s="291"/>
      <c r="BH255" s="291"/>
      <c r="BI255" s="291"/>
      <c r="BJ255" s="291"/>
      <c r="BK255" s="291"/>
      <c r="BL255" s="291"/>
      <c r="BM255" s="291"/>
      <c r="BN255" s="291"/>
      <c r="BO255" s="291"/>
      <c r="BP255" s="291"/>
      <c r="BQ255" s="291"/>
      <c r="BR255" s="291"/>
      <c r="BS255" s="291"/>
      <c r="BT255" s="291" t="s">
        <v>106</v>
      </c>
      <c r="BU255" s="293">
        <v>1250</v>
      </c>
      <c r="BV255" s="291" t="s">
        <v>106</v>
      </c>
      <c r="BW255" s="293">
        <v>2500</v>
      </c>
      <c r="BX255" s="291"/>
      <c r="BY255" s="291"/>
      <c r="BZ255" s="291"/>
      <c r="CA255" s="291"/>
      <c r="CB255" s="291"/>
      <c r="CC255" s="291">
        <v>90094444</v>
      </c>
      <c r="CD255" s="291" t="s">
        <v>2027</v>
      </c>
      <c r="CE255" s="291"/>
      <c r="CF255" s="291">
        <v>297</v>
      </c>
    </row>
    <row r="256" spans="1:84" s="286" customFormat="1" ht="14.4" x14ac:dyDescent="0.3">
      <c r="A256" s="291" t="s">
        <v>2028</v>
      </c>
      <c r="B256" s="291" t="s">
        <v>2029</v>
      </c>
      <c r="C256" s="291" t="s">
        <v>2030</v>
      </c>
      <c r="D256" s="291" t="s">
        <v>1907</v>
      </c>
      <c r="E256" s="294">
        <v>352222081583126</v>
      </c>
      <c r="F256" s="291" t="s">
        <v>1996</v>
      </c>
      <c r="G256" s="291"/>
      <c r="H256" s="291" t="s">
        <v>1907</v>
      </c>
      <c r="I256" s="291" t="s">
        <v>254</v>
      </c>
      <c r="J256" s="291" t="s">
        <v>275</v>
      </c>
      <c r="K256" s="291" t="s">
        <v>275</v>
      </c>
      <c r="L256" s="291" t="s">
        <v>275</v>
      </c>
      <c r="M256" s="291" t="s">
        <v>2031</v>
      </c>
      <c r="N256" s="293">
        <v>0</v>
      </c>
      <c r="O256" s="293">
        <v>0</v>
      </c>
      <c r="P256" s="293">
        <v>1</v>
      </c>
      <c r="Q256" s="293">
        <v>1</v>
      </c>
      <c r="R256" s="293">
        <v>0</v>
      </c>
      <c r="S256" s="293">
        <v>0</v>
      </c>
      <c r="T256" s="293">
        <v>0</v>
      </c>
      <c r="U256" s="293">
        <v>0</v>
      </c>
      <c r="V256" s="293">
        <v>0</v>
      </c>
      <c r="W256" s="293">
        <v>0</v>
      </c>
      <c r="X256" s="293">
        <v>0</v>
      </c>
      <c r="Y256" s="293">
        <v>0</v>
      </c>
      <c r="Z256" s="293">
        <v>0</v>
      </c>
      <c r="AA256" s="293">
        <v>1</v>
      </c>
      <c r="AB256" s="293">
        <v>1</v>
      </c>
      <c r="AC256" s="293">
        <v>0</v>
      </c>
      <c r="AD256" s="293">
        <v>0</v>
      </c>
      <c r="AE256" s="293">
        <v>0</v>
      </c>
      <c r="AF256" s="293">
        <v>0</v>
      </c>
      <c r="AG256" s="293">
        <v>0</v>
      </c>
      <c r="AH256" s="293">
        <v>0</v>
      </c>
      <c r="AI256" s="293">
        <v>0</v>
      </c>
      <c r="AJ256" s="291"/>
      <c r="AK256" s="291"/>
      <c r="AL256" s="291"/>
      <c r="AM256" s="291"/>
      <c r="AN256" s="291" t="s">
        <v>106</v>
      </c>
      <c r="AO256" s="293">
        <v>15000</v>
      </c>
      <c r="AP256" s="291" t="s">
        <v>106</v>
      </c>
      <c r="AQ256" s="293">
        <v>6500</v>
      </c>
      <c r="AR256" s="291"/>
      <c r="AS256" s="291"/>
      <c r="AT256" s="291"/>
      <c r="AU256" s="291"/>
      <c r="AV256" s="291"/>
      <c r="AW256" s="291"/>
      <c r="AX256" s="291"/>
      <c r="AY256" s="291"/>
      <c r="AZ256" s="291"/>
      <c r="BA256" s="291"/>
      <c r="BB256" s="291"/>
      <c r="BC256" s="291"/>
      <c r="BD256" s="291"/>
      <c r="BE256" s="291"/>
      <c r="BF256" s="291"/>
      <c r="BG256" s="291"/>
      <c r="BH256" s="291"/>
      <c r="BI256" s="291"/>
      <c r="BJ256" s="291"/>
      <c r="BK256" s="291"/>
      <c r="BL256" s="291"/>
      <c r="BM256" s="291"/>
      <c r="BN256" s="291" t="s">
        <v>422</v>
      </c>
      <c r="BO256" s="293">
        <v>250</v>
      </c>
      <c r="BP256" s="291" t="s">
        <v>422</v>
      </c>
      <c r="BQ256" s="293">
        <v>50</v>
      </c>
      <c r="BR256" s="291"/>
      <c r="BS256" s="291"/>
      <c r="BT256" s="291"/>
      <c r="BU256" s="291"/>
      <c r="BV256" s="291"/>
      <c r="BW256" s="291"/>
      <c r="BX256" s="291"/>
      <c r="BY256" s="291"/>
      <c r="BZ256" s="291"/>
      <c r="CA256" s="291"/>
      <c r="CB256" s="291"/>
      <c r="CC256" s="291">
        <v>90094445</v>
      </c>
      <c r="CD256" s="291" t="s">
        <v>2032</v>
      </c>
      <c r="CE256" s="291"/>
      <c r="CF256" s="291">
        <v>298</v>
      </c>
    </row>
    <row r="257" spans="1:84" s="286" customFormat="1" ht="14.4" x14ac:dyDescent="0.3">
      <c r="A257" s="291" t="s">
        <v>2033</v>
      </c>
      <c r="B257" s="291" t="s">
        <v>2034</v>
      </c>
      <c r="C257" s="291" t="s">
        <v>2035</v>
      </c>
      <c r="D257" s="291" t="s">
        <v>1907</v>
      </c>
      <c r="E257" s="294">
        <v>352222081583126</v>
      </c>
      <c r="F257" s="291" t="s">
        <v>1996</v>
      </c>
      <c r="G257" s="291"/>
      <c r="H257" s="291" t="s">
        <v>1907</v>
      </c>
      <c r="I257" s="291" t="s">
        <v>254</v>
      </c>
      <c r="J257" s="291" t="s">
        <v>275</v>
      </c>
      <c r="K257" s="291" t="s">
        <v>275</v>
      </c>
      <c r="L257" s="291" t="s">
        <v>275</v>
      </c>
      <c r="M257" s="291" t="s">
        <v>2036</v>
      </c>
      <c r="N257" s="293">
        <v>0</v>
      </c>
      <c r="O257" s="293">
        <v>0</v>
      </c>
      <c r="P257" s="293">
        <v>1</v>
      </c>
      <c r="Q257" s="293">
        <v>1</v>
      </c>
      <c r="R257" s="293">
        <v>0</v>
      </c>
      <c r="S257" s="293">
        <v>1</v>
      </c>
      <c r="T257" s="293">
        <v>0</v>
      </c>
      <c r="U257" s="293">
        <v>0</v>
      </c>
      <c r="V257" s="293">
        <v>0</v>
      </c>
      <c r="W257" s="293">
        <v>0</v>
      </c>
      <c r="X257" s="293">
        <v>0</v>
      </c>
      <c r="Y257" s="293">
        <v>0</v>
      </c>
      <c r="Z257" s="293">
        <v>0</v>
      </c>
      <c r="AA257" s="293">
        <v>0</v>
      </c>
      <c r="AB257" s="293">
        <v>0</v>
      </c>
      <c r="AC257" s="293">
        <v>0</v>
      </c>
      <c r="AD257" s="293">
        <v>0</v>
      </c>
      <c r="AE257" s="293">
        <v>1</v>
      </c>
      <c r="AF257" s="293">
        <v>0</v>
      </c>
      <c r="AG257" s="293">
        <v>1</v>
      </c>
      <c r="AH257" s="293">
        <v>0</v>
      </c>
      <c r="AI257" s="293">
        <v>0</v>
      </c>
      <c r="AJ257" s="291"/>
      <c r="AK257" s="291"/>
      <c r="AL257" s="291"/>
      <c r="AM257" s="291"/>
      <c r="AN257" s="291" t="s">
        <v>106</v>
      </c>
      <c r="AO257" s="293">
        <v>10000</v>
      </c>
      <c r="AP257" s="291" t="s">
        <v>106</v>
      </c>
      <c r="AQ257" s="293">
        <v>7000</v>
      </c>
      <c r="AR257" s="291"/>
      <c r="AS257" s="291"/>
      <c r="AT257" s="291" t="s">
        <v>106</v>
      </c>
      <c r="AU257" s="293">
        <v>20000</v>
      </c>
      <c r="AV257" s="291"/>
      <c r="AW257" s="291"/>
      <c r="AX257" s="291"/>
      <c r="AY257" s="291"/>
      <c r="AZ257" s="291"/>
      <c r="BA257" s="291"/>
      <c r="BB257" s="291"/>
      <c r="BC257" s="291"/>
      <c r="BD257" s="291"/>
      <c r="BE257" s="291"/>
      <c r="BF257" s="291"/>
      <c r="BG257" s="291"/>
      <c r="BH257" s="291"/>
      <c r="BI257" s="291"/>
      <c r="BJ257" s="291"/>
      <c r="BK257" s="291"/>
      <c r="BL257" s="291"/>
      <c r="BM257" s="291"/>
      <c r="BN257" s="291"/>
      <c r="BO257" s="291"/>
      <c r="BP257" s="291"/>
      <c r="BQ257" s="291"/>
      <c r="BR257" s="291" t="s">
        <v>106</v>
      </c>
      <c r="BS257" s="293">
        <v>150</v>
      </c>
      <c r="BT257" s="291"/>
      <c r="BU257" s="291"/>
      <c r="BV257" s="291" t="s">
        <v>106</v>
      </c>
      <c r="BW257" s="293">
        <v>2500</v>
      </c>
      <c r="BX257" s="291"/>
      <c r="BY257" s="291"/>
      <c r="BZ257" s="291"/>
      <c r="CA257" s="291"/>
      <c r="CB257" s="291"/>
      <c r="CC257" s="291">
        <v>90094446</v>
      </c>
      <c r="CD257" s="291" t="s">
        <v>2037</v>
      </c>
      <c r="CE257" s="291"/>
      <c r="CF257" s="291">
        <v>299</v>
      </c>
    </row>
    <row r="258" spans="1:84" s="286" customFormat="1" ht="14.4" x14ac:dyDescent="0.3">
      <c r="A258" s="291" t="s">
        <v>2038</v>
      </c>
      <c r="B258" s="291" t="s">
        <v>2039</v>
      </c>
      <c r="C258" s="291" t="s">
        <v>2040</v>
      </c>
      <c r="D258" s="291" t="s">
        <v>1907</v>
      </c>
      <c r="E258" s="294">
        <v>352222081583126</v>
      </c>
      <c r="F258" s="291" t="s">
        <v>1996</v>
      </c>
      <c r="G258" s="291"/>
      <c r="H258" s="291" t="s">
        <v>1907</v>
      </c>
      <c r="I258" s="291" t="s">
        <v>254</v>
      </c>
      <c r="J258" s="291" t="s">
        <v>275</v>
      </c>
      <c r="K258" s="291" t="s">
        <v>275</v>
      </c>
      <c r="L258" s="291" t="s">
        <v>275</v>
      </c>
      <c r="M258" s="291" t="s">
        <v>2041</v>
      </c>
      <c r="N258" s="293">
        <v>0</v>
      </c>
      <c r="O258" s="293">
        <v>1</v>
      </c>
      <c r="P258" s="293">
        <v>1</v>
      </c>
      <c r="Q258" s="293">
        <v>0</v>
      </c>
      <c r="R258" s="293">
        <v>1</v>
      </c>
      <c r="S258" s="293">
        <v>0</v>
      </c>
      <c r="T258" s="293">
        <v>0</v>
      </c>
      <c r="U258" s="293">
        <v>0</v>
      </c>
      <c r="V258" s="293">
        <v>0</v>
      </c>
      <c r="W258" s="293">
        <v>0</v>
      </c>
      <c r="X258" s="293">
        <v>1</v>
      </c>
      <c r="Y258" s="293">
        <v>0</v>
      </c>
      <c r="Z258" s="293">
        <v>0</v>
      </c>
      <c r="AA258" s="293">
        <v>1</v>
      </c>
      <c r="AB258" s="293">
        <v>1</v>
      </c>
      <c r="AC258" s="293">
        <v>0</v>
      </c>
      <c r="AD258" s="293">
        <v>1</v>
      </c>
      <c r="AE258" s="293">
        <v>1</v>
      </c>
      <c r="AF258" s="293">
        <v>1</v>
      </c>
      <c r="AG258" s="293">
        <v>1</v>
      </c>
      <c r="AH258" s="293">
        <v>0</v>
      </c>
      <c r="AI258" s="293">
        <v>0</v>
      </c>
      <c r="AJ258" s="291"/>
      <c r="AK258" s="291"/>
      <c r="AL258" s="291" t="s">
        <v>106</v>
      </c>
      <c r="AM258" s="293">
        <v>1000</v>
      </c>
      <c r="AN258" s="291" t="s">
        <v>106</v>
      </c>
      <c r="AO258" s="293">
        <v>15000</v>
      </c>
      <c r="AP258" s="291"/>
      <c r="AQ258" s="291"/>
      <c r="AR258" s="291" t="s">
        <v>106</v>
      </c>
      <c r="AS258" s="293">
        <v>3500</v>
      </c>
      <c r="AT258" s="291"/>
      <c r="AU258" s="291"/>
      <c r="AV258" s="291"/>
      <c r="AW258" s="291"/>
      <c r="AX258" s="291"/>
      <c r="AY258" s="291"/>
      <c r="AZ258" s="291"/>
      <c r="BA258" s="291"/>
      <c r="BB258" s="291"/>
      <c r="BC258" s="291"/>
      <c r="BD258" s="291" t="s">
        <v>422</v>
      </c>
      <c r="BE258" s="293">
        <v>100</v>
      </c>
      <c r="BF258" s="291"/>
      <c r="BG258" s="291"/>
      <c r="BH258" s="291"/>
      <c r="BI258" s="291"/>
      <c r="BJ258" s="291"/>
      <c r="BK258" s="291"/>
      <c r="BL258" s="291" t="s">
        <v>106</v>
      </c>
      <c r="BM258" s="293">
        <v>1500</v>
      </c>
      <c r="BN258" s="291" t="s">
        <v>422</v>
      </c>
      <c r="BO258" s="293">
        <v>100</v>
      </c>
      <c r="BP258" s="291" t="s">
        <v>422</v>
      </c>
      <c r="BQ258" s="293">
        <v>50</v>
      </c>
      <c r="BR258" s="291" t="s">
        <v>106</v>
      </c>
      <c r="BS258" s="293">
        <v>150</v>
      </c>
      <c r="BT258" s="291" t="s">
        <v>106</v>
      </c>
      <c r="BU258" s="293">
        <v>1500</v>
      </c>
      <c r="BV258" s="291" t="s">
        <v>106</v>
      </c>
      <c r="BW258" s="293">
        <v>2500</v>
      </c>
      <c r="BX258" s="291"/>
      <c r="BY258" s="291"/>
      <c r="BZ258" s="291"/>
      <c r="CA258" s="291"/>
      <c r="CB258" s="291" t="s">
        <v>2042</v>
      </c>
      <c r="CC258" s="291">
        <v>90094448</v>
      </c>
      <c r="CD258" s="291" t="s">
        <v>2037</v>
      </c>
      <c r="CE258" s="291"/>
      <c r="CF258" s="291">
        <v>300</v>
      </c>
    </row>
    <row r="259" spans="1:84" s="286" customFormat="1" ht="14.4" x14ac:dyDescent="0.3">
      <c r="A259" s="291" t="s">
        <v>2043</v>
      </c>
      <c r="B259" s="291" t="s">
        <v>2044</v>
      </c>
      <c r="C259" s="291" t="s">
        <v>2045</v>
      </c>
      <c r="D259" s="291" t="s">
        <v>1907</v>
      </c>
      <c r="E259" s="294">
        <v>352222081583126</v>
      </c>
      <c r="F259" s="291" t="s">
        <v>1996</v>
      </c>
      <c r="G259" s="291"/>
      <c r="H259" s="291" t="s">
        <v>1907</v>
      </c>
      <c r="I259" s="291" t="s">
        <v>254</v>
      </c>
      <c r="J259" s="291" t="s">
        <v>275</v>
      </c>
      <c r="K259" s="291" t="s">
        <v>275</v>
      </c>
      <c r="L259" s="291" t="s">
        <v>275</v>
      </c>
      <c r="M259" s="291" t="s">
        <v>2046</v>
      </c>
      <c r="N259" s="293">
        <v>0</v>
      </c>
      <c r="O259" s="293">
        <v>0</v>
      </c>
      <c r="P259" s="293">
        <v>0</v>
      </c>
      <c r="Q259" s="293">
        <v>0</v>
      </c>
      <c r="R259" s="293">
        <v>0</v>
      </c>
      <c r="S259" s="293">
        <v>0</v>
      </c>
      <c r="T259" s="293">
        <v>0</v>
      </c>
      <c r="U259" s="293">
        <v>0</v>
      </c>
      <c r="V259" s="293">
        <v>0</v>
      </c>
      <c r="W259" s="293">
        <v>0</v>
      </c>
      <c r="X259" s="293">
        <v>1</v>
      </c>
      <c r="Y259" s="293">
        <v>0</v>
      </c>
      <c r="Z259" s="293">
        <v>0</v>
      </c>
      <c r="AA259" s="293">
        <v>0</v>
      </c>
      <c r="AB259" s="293">
        <v>1</v>
      </c>
      <c r="AC259" s="293">
        <v>0</v>
      </c>
      <c r="AD259" s="293">
        <v>1</v>
      </c>
      <c r="AE259" s="293">
        <v>0</v>
      </c>
      <c r="AF259" s="293">
        <v>0</v>
      </c>
      <c r="AG259" s="293">
        <v>0</v>
      </c>
      <c r="AH259" s="293">
        <v>0</v>
      </c>
      <c r="AI259" s="293">
        <v>0</v>
      </c>
      <c r="AJ259" s="291"/>
      <c r="AK259" s="291"/>
      <c r="AL259" s="291"/>
      <c r="AM259" s="291"/>
      <c r="AN259" s="291"/>
      <c r="AO259" s="291"/>
      <c r="AP259" s="291"/>
      <c r="AQ259" s="291"/>
      <c r="AR259" s="291"/>
      <c r="AS259" s="291"/>
      <c r="AT259" s="291"/>
      <c r="AU259" s="291"/>
      <c r="AV259" s="291"/>
      <c r="AW259" s="291"/>
      <c r="AX259" s="291"/>
      <c r="AY259" s="291"/>
      <c r="AZ259" s="291"/>
      <c r="BA259" s="291"/>
      <c r="BB259" s="291"/>
      <c r="BC259" s="291"/>
      <c r="BD259" s="291" t="s">
        <v>422</v>
      </c>
      <c r="BE259" s="293">
        <v>100</v>
      </c>
      <c r="BF259" s="291"/>
      <c r="BG259" s="291"/>
      <c r="BH259" s="291"/>
      <c r="BI259" s="291"/>
      <c r="BJ259" s="291"/>
      <c r="BK259" s="291"/>
      <c r="BL259" s="291" t="s">
        <v>106</v>
      </c>
      <c r="BM259" s="293">
        <v>1300</v>
      </c>
      <c r="BN259" s="291"/>
      <c r="BO259" s="291"/>
      <c r="BP259" s="291" t="s">
        <v>422</v>
      </c>
      <c r="BQ259" s="293">
        <v>250</v>
      </c>
      <c r="BR259" s="291"/>
      <c r="BS259" s="291"/>
      <c r="BT259" s="291"/>
      <c r="BU259" s="291"/>
      <c r="BV259" s="291"/>
      <c r="BW259" s="291"/>
      <c r="BX259" s="291"/>
      <c r="BY259" s="291"/>
      <c r="BZ259" s="291"/>
      <c r="CA259" s="291"/>
      <c r="CB259" s="291" t="s">
        <v>2047</v>
      </c>
      <c r="CC259" s="291">
        <v>90094451</v>
      </c>
      <c r="CD259" s="291" t="s">
        <v>2048</v>
      </c>
      <c r="CE259" s="291"/>
      <c r="CF259" s="291">
        <v>301</v>
      </c>
    </row>
    <row r="260" spans="1:84" s="286" customFormat="1" ht="14.4" x14ac:dyDescent="0.3">
      <c r="A260" s="291" t="s">
        <v>2049</v>
      </c>
      <c r="B260" s="291" t="s">
        <v>2050</v>
      </c>
      <c r="C260" s="291" t="s">
        <v>2051</v>
      </c>
      <c r="D260" s="291" t="s">
        <v>1907</v>
      </c>
      <c r="E260" s="294">
        <v>352222081583126</v>
      </c>
      <c r="F260" s="291" t="s">
        <v>1996</v>
      </c>
      <c r="G260" s="291"/>
      <c r="H260" s="291" t="s">
        <v>1907</v>
      </c>
      <c r="I260" s="291" t="s">
        <v>254</v>
      </c>
      <c r="J260" s="291" t="s">
        <v>275</v>
      </c>
      <c r="K260" s="291" t="s">
        <v>275</v>
      </c>
      <c r="L260" s="291" t="s">
        <v>275</v>
      </c>
      <c r="M260" s="291" t="s">
        <v>129</v>
      </c>
      <c r="N260" s="293">
        <v>0</v>
      </c>
      <c r="O260" s="293">
        <v>0</v>
      </c>
      <c r="P260" s="293">
        <v>0</v>
      </c>
      <c r="Q260" s="293">
        <v>0</v>
      </c>
      <c r="R260" s="293">
        <v>0</v>
      </c>
      <c r="S260" s="293">
        <v>0</v>
      </c>
      <c r="T260" s="293">
        <v>0</v>
      </c>
      <c r="U260" s="293">
        <v>0</v>
      </c>
      <c r="V260" s="293">
        <v>0</v>
      </c>
      <c r="W260" s="293">
        <v>0</v>
      </c>
      <c r="X260" s="293">
        <v>0</v>
      </c>
      <c r="Y260" s="293">
        <v>0</v>
      </c>
      <c r="Z260" s="293">
        <v>1</v>
      </c>
      <c r="AA260" s="293">
        <v>0</v>
      </c>
      <c r="AB260" s="293">
        <v>0</v>
      </c>
      <c r="AC260" s="293">
        <v>0</v>
      </c>
      <c r="AD260" s="293">
        <v>0</v>
      </c>
      <c r="AE260" s="293">
        <v>0</v>
      </c>
      <c r="AF260" s="293">
        <v>0</v>
      </c>
      <c r="AG260" s="293">
        <v>0</v>
      </c>
      <c r="AH260" s="293">
        <v>0</v>
      </c>
      <c r="AI260" s="293">
        <v>0</v>
      </c>
      <c r="AJ260" s="291"/>
      <c r="AK260" s="291"/>
      <c r="AL260" s="291"/>
      <c r="AM260" s="291"/>
      <c r="AN260" s="291"/>
      <c r="AO260" s="291"/>
      <c r="AP260" s="291"/>
      <c r="AQ260" s="291"/>
      <c r="AR260" s="291"/>
      <c r="AS260" s="291"/>
      <c r="AT260" s="291"/>
      <c r="AU260" s="291"/>
      <c r="AV260" s="291"/>
      <c r="AW260" s="291"/>
      <c r="AX260" s="291"/>
      <c r="AY260" s="291"/>
      <c r="AZ260" s="291"/>
      <c r="BA260" s="291"/>
      <c r="BB260" s="291"/>
      <c r="BC260" s="291"/>
      <c r="BD260" s="291"/>
      <c r="BE260" s="291"/>
      <c r="BF260" s="291"/>
      <c r="BG260" s="291"/>
      <c r="BH260" s="291"/>
      <c r="BI260" s="291"/>
      <c r="BJ260" s="291" t="s">
        <v>422</v>
      </c>
      <c r="BK260" s="293">
        <v>100</v>
      </c>
      <c r="BL260" s="291"/>
      <c r="BM260" s="291"/>
      <c r="BN260" s="291"/>
      <c r="BO260" s="291"/>
      <c r="BP260" s="291"/>
      <c r="BQ260" s="291"/>
      <c r="BR260" s="291"/>
      <c r="BS260" s="291"/>
      <c r="BT260" s="291"/>
      <c r="BU260" s="291"/>
      <c r="BV260" s="291"/>
      <c r="BW260" s="291"/>
      <c r="BX260" s="291"/>
      <c r="BY260" s="291"/>
      <c r="BZ260" s="291"/>
      <c r="CA260" s="291"/>
      <c r="CB260" s="291" t="s">
        <v>2052</v>
      </c>
      <c r="CC260" s="291">
        <v>90094452</v>
      </c>
      <c r="CD260" s="291" t="s">
        <v>2053</v>
      </c>
      <c r="CE260" s="291"/>
      <c r="CF260" s="291">
        <v>302</v>
      </c>
    </row>
    <row r="261" spans="1:84" s="286" customFormat="1" ht="14.4" x14ac:dyDescent="0.3">
      <c r="A261" s="291" t="s">
        <v>2054</v>
      </c>
      <c r="B261" s="291" t="s">
        <v>2055</v>
      </c>
      <c r="C261" s="291" t="s">
        <v>2056</v>
      </c>
      <c r="D261" s="291" t="s">
        <v>1907</v>
      </c>
      <c r="E261" s="294">
        <v>352222081583126</v>
      </c>
      <c r="F261" s="291" t="s">
        <v>1996</v>
      </c>
      <c r="G261" s="291"/>
      <c r="H261" s="291" t="s">
        <v>1907</v>
      </c>
      <c r="I261" s="291" t="s">
        <v>254</v>
      </c>
      <c r="J261" s="291" t="s">
        <v>275</v>
      </c>
      <c r="K261" s="291" t="s">
        <v>275</v>
      </c>
      <c r="L261" s="291" t="s">
        <v>275</v>
      </c>
      <c r="M261" s="291" t="s">
        <v>129</v>
      </c>
      <c r="N261" s="293">
        <v>0</v>
      </c>
      <c r="O261" s="293">
        <v>0</v>
      </c>
      <c r="P261" s="293">
        <v>0</v>
      </c>
      <c r="Q261" s="293">
        <v>0</v>
      </c>
      <c r="R261" s="293">
        <v>0</v>
      </c>
      <c r="S261" s="293">
        <v>0</v>
      </c>
      <c r="T261" s="293">
        <v>0</v>
      </c>
      <c r="U261" s="293">
        <v>0</v>
      </c>
      <c r="V261" s="293">
        <v>0</v>
      </c>
      <c r="W261" s="293">
        <v>0</v>
      </c>
      <c r="X261" s="293">
        <v>0</v>
      </c>
      <c r="Y261" s="293">
        <v>0</v>
      </c>
      <c r="Z261" s="293">
        <v>1</v>
      </c>
      <c r="AA261" s="293">
        <v>0</v>
      </c>
      <c r="AB261" s="293">
        <v>0</v>
      </c>
      <c r="AC261" s="293">
        <v>0</v>
      </c>
      <c r="AD261" s="293">
        <v>0</v>
      </c>
      <c r="AE261" s="293">
        <v>0</v>
      </c>
      <c r="AF261" s="293">
        <v>0</v>
      </c>
      <c r="AG261" s="293">
        <v>0</v>
      </c>
      <c r="AH261" s="293">
        <v>0</v>
      </c>
      <c r="AI261" s="293">
        <v>0</v>
      </c>
      <c r="AJ261" s="291"/>
      <c r="AK261" s="291"/>
      <c r="AL261" s="291"/>
      <c r="AM261" s="291"/>
      <c r="AN261" s="291"/>
      <c r="AO261" s="291"/>
      <c r="AP261" s="291"/>
      <c r="AQ261" s="291"/>
      <c r="AR261" s="291"/>
      <c r="AS261" s="291"/>
      <c r="AT261" s="291"/>
      <c r="AU261" s="291"/>
      <c r="AV261" s="291"/>
      <c r="AW261" s="291"/>
      <c r="AX261" s="291"/>
      <c r="AY261" s="291"/>
      <c r="AZ261" s="291"/>
      <c r="BA261" s="291"/>
      <c r="BB261" s="291"/>
      <c r="BC261" s="291"/>
      <c r="BD261" s="291"/>
      <c r="BE261" s="291"/>
      <c r="BF261" s="291"/>
      <c r="BG261" s="291"/>
      <c r="BH261" s="291"/>
      <c r="BI261" s="291"/>
      <c r="BJ261" s="291" t="s">
        <v>422</v>
      </c>
      <c r="BK261" s="293">
        <v>250</v>
      </c>
      <c r="BL261" s="291"/>
      <c r="BM261" s="291"/>
      <c r="BN261" s="291"/>
      <c r="BO261" s="291"/>
      <c r="BP261" s="291"/>
      <c r="BQ261" s="291"/>
      <c r="BR261" s="291"/>
      <c r="BS261" s="291"/>
      <c r="BT261" s="291"/>
      <c r="BU261" s="291"/>
      <c r="BV261" s="291"/>
      <c r="BW261" s="291"/>
      <c r="BX261" s="291"/>
      <c r="BY261" s="291"/>
      <c r="BZ261" s="291"/>
      <c r="CA261" s="291"/>
      <c r="CB261" s="291"/>
      <c r="CC261" s="291">
        <v>90094455</v>
      </c>
      <c r="CD261" s="291" t="s">
        <v>2057</v>
      </c>
      <c r="CE261" s="291"/>
      <c r="CF261" s="291">
        <v>303</v>
      </c>
    </row>
    <row r="262" spans="1:84" s="286" customFormat="1" ht="14.4" x14ac:dyDescent="0.3">
      <c r="A262" s="291" t="s">
        <v>2058</v>
      </c>
      <c r="B262" s="291" t="s">
        <v>2059</v>
      </c>
      <c r="C262" s="291" t="s">
        <v>2060</v>
      </c>
      <c r="D262" s="291" t="s">
        <v>1907</v>
      </c>
      <c r="E262" s="294">
        <v>352222081583126</v>
      </c>
      <c r="F262" s="291" t="s">
        <v>1996</v>
      </c>
      <c r="G262" s="291"/>
      <c r="H262" s="291" t="s">
        <v>1907</v>
      </c>
      <c r="I262" s="291" t="s">
        <v>254</v>
      </c>
      <c r="J262" s="291" t="s">
        <v>275</v>
      </c>
      <c r="K262" s="291" t="s">
        <v>275</v>
      </c>
      <c r="L262" s="291" t="s">
        <v>275</v>
      </c>
      <c r="M262" s="291" t="s">
        <v>757</v>
      </c>
      <c r="N262" s="293">
        <v>0</v>
      </c>
      <c r="O262" s="293">
        <v>0</v>
      </c>
      <c r="P262" s="293">
        <v>0</v>
      </c>
      <c r="Q262" s="293">
        <v>0</v>
      </c>
      <c r="R262" s="293">
        <v>0</v>
      </c>
      <c r="S262" s="293">
        <v>0</v>
      </c>
      <c r="T262" s="293">
        <v>0</v>
      </c>
      <c r="U262" s="293">
        <v>0</v>
      </c>
      <c r="V262" s="293">
        <v>0</v>
      </c>
      <c r="W262" s="293">
        <v>1</v>
      </c>
      <c r="X262" s="293">
        <v>0</v>
      </c>
      <c r="Y262" s="293">
        <v>0</v>
      </c>
      <c r="Z262" s="293">
        <v>1</v>
      </c>
      <c r="AA262" s="293">
        <v>0</v>
      </c>
      <c r="AB262" s="293">
        <v>0</v>
      </c>
      <c r="AC262" s="293">
        <v>0</v>
      </c>
      <c r="AD262" s="293">
        <v>0</v>
      </c>
      <c r="AE262" s="293">
        <v>0</v>
      </c>
      <c r="AF262" s="293">
        <v>0</v>
      </c>
      <c r="AG262" s="293">
        <v>0</v>
      </c>
      <c r="AH262" s="293">
        <v>0</v>
      </c>
      <c r="AI262" s="293">
        <v>0</v>
      </c>
      <c r="AJ262" s="291"/>
      <c r="AK262" s="291"/>
      <c r="AL262" s="291"/>
      <c r="AM262" s="291"/>
      <c r="AN262" s="291"/>
      <c r="AO262" s="291"/>
      <c r="AP262" s="291"/>
      <c r="AQ262" s="291"/>
      <c r="AR262" s="291"/>
      <c r="AS262" s="291"/>
      <c r="AT262" s="291"/>
      <c r="AU262" s="291"/>
      <c r="AV262" s="291"/>
      <c r="AW262" s="291"/>
      <c r="AX262" s="291"/>
      <c r="AY262" s="291"/>
      <c r="AZ262" s="291"/>
      <c r="BA262" s="291"/>
      <c r="BB262" s="291" t="s">
        <v>422</v>
      </c>
      <c r="BC262" s="293">
        <v>250</v>
      </c>
      <c r="BD262" s="291"/>
      <c r="BE262" s="291"/>
      <c r="BF262" s="291"/>
      <c r="BG262" s="291"/>
      <c r="BH262" s="291"/>
      <c r="BI262" s="291"/>
      <c r="BJ262" s="291" t="s">
        <v>422</v>
      </c>
      <c r="BK262" s="293">
        <v>250</v>
      </c>
      <c r="BL262" s="291"/>
      <c r="BM262" s="291"/>
      <c r="BN262" s="291"/>
      <c r="BO262" s="291"/>
      <c r="BP262" s="291"/>
      <c r="BQ262" s="291"/>
      <c r="BR262" s="291"/>
      <c r="BS262" s="291"/>
      <c r="BT262" s="291"/>
      <c r="BU262" s="291"/>
      <c r="BV262" s="291"/>
      <c r="BW262" s="291"/>
      <c r="BX262" s="291"/>
      <c r="BY262" s="291"/>
      <c r="BZ262" s="291"/>
      <c r="CA262" s="291"/>
      <c r="CB262" s="293">
        <v>7</v>
      </c>
      <c r="CC262" s="291">
        <v>90094463</v>
      </c>
      <c r="CD262" s="291" t="s">
        <v>2061</v>
      </c>
      <c r="CE262" s="291"/>
      <c r="CF262" s="291">
        <v>304</v>
      </c>
    </row>
    <row r="263" spans="1:84" s="286" customFormat="1" ht="14.4" x14ac:dyDescent="0.3">
      <c r="A263" s="291" t="s">
        <v>2062</v>
      </c>
      <c r="B263" s="291" t="s">
        <v>2063</v>
      </c>
      <c r="C263" s="291" t="s">
        <v>2064</v>
      </c>
      <c r="D263" s="291" t="s">
        <v>1907</v>
      </c>
      <c r="E263" s="294">
        <v>352222081583126</v>
      </c>
      <c r="F263" s="291" t="s">
        <v>1996</v>
      </c>
      <c r="G263" s="291"/>
      <c r="H263" s="291" t="s">
        <v>1907</v>
      </c>
      <c r="I263" s="291" t="s">
        <v>254</v>
      </c>
      <c r="J263" s="291" t="s">
        <v>275</v>
      </c>
      <c r="K263" s="291" t="s">
        <v>275</v>
      </c>
      <c r="L263" s="291" t="s">
        <v>275</v>
      </c>
      <c r="M263" s="291" t="s">
        <v>2065</v>
      </c>
      <c r="N263" s="293">
        <v>0</v>
      </c>
      <c r="O263" s="293">
        <v>1</v>
      </c>
      <c r="P263" s="293">
        <v>0</v>
      </c>
      <c r="Q263" s="293">
        <v>0</v>
      </c>
      <c r="R263" s="293">
        <v>0</v>
      </c>
      <c r="S263" s="293">
        <v>0</v>
      </c>
      <c r="T263" s="293">
        <v>0</v>
      </c>
      <c r="U263" s="293">
        <v>0</v>
      </c>
      <c r="V263" s="293">
        <v>0</v>
      </c>
      <c r="W263" s="293">
        <v>0</v>
      </c>
      <c r="X263" s="293">
        <v>1</v>
      </c>
      <c r="Y263" s="293">
        <v>0</v>
      </c>
      <c r="Z263" s="293">
        <v>0</v>
      </c>
      <c r="AA263" s="293">
        <v>1</v>
      </c>
      <c r="AB263" s="293">
        <v>1</v>
      </c>
      <c r="AC263" s="293">
        <v>0</v>
      </c>
      <c r="AD263" s="293">
        <v>1</v>
      </c>
      <c r="AE263" s="293">
        <v>1</v>
      </c>
      <c r="AF263" s="293">
        <v>0</v>
      </c>
      <c r="AG263" s="293">
        <v>0</v>
      </c>
      <c r="AH263" s="293">
        <v>0</v>
      </c>
      <c r="AI263" s="293">
        <v>0</v>
      </c>
      <c r="AJ263" s="291"/>
      <c r="AK263" s="291"/>
      <c r="AL263" s="291" t="s">
        <v>106</v>
      </c>
      <c r="AM263" s="293">
        <v>1250</v>
      </c>
      <c r="AN263" s="291"/>
      <c r="AO263" s="291"/>
      <c r="AP263" s="291"/>
      <c r="AQ263" s="291"/>
      <c r="AR263" s="291"/>
      <c r="AS263" s="291"/>
      <c r="AT263" s="291"/>
      <c r="AU263" s="291"/>
      <c r="AV263" s="291"/>
      <c r="AW263" s="291"/>
      <c r="AX263" s="291"/>
      <c r="AY263" s="291"/>
      <c r="AZ263" s="291"/>
      <c r="BA263" s="291"/>
      <c r="BB263" s="291"/>
      <c r="BC263" s="291"/>
      <c r="BD263" s="291"/>
      <c r="BE263" s="293"/>
      <c r="BF263" s="291"/>
      <c r="BG263" s="291"/>
      <c r="BH263" s="291"/>
      <c r="BI263" s="291"/>
      <c r="BJ263" s="291"/>
      <c r="BK263" s="291"/>
      <c r="BL263" s="291" t="s">
        <v>106</v>
      </c>
      <c r="BM263" s="293">
        <v>1500</v>
      </c>
      <c r="BN263" s="291" t="s">
        <v>422</v>
      </c>
      <c r="BO263" s="293">
        <v>250</v>
      </c>
      <c r="BP263" s="291" t="s">
        <v>422</v>
      </c>
      <c r="BQ263" s="293">
        <v>50</v>
      </c>
      <c r="BR263" s="291" t="s">
        <v>106</v>
      </c>
      <c r="BS263" s="293">
        <v>250</v>
      </c>
      <c r="BT263" s="291"/>
      <c r="BU263" s="291"/>
      <c r="BV263" s="291"/>
      <c r="BW263" s="291"/>
      <c r="BX263" s="291"/>
      <c r="BY263" s="291"/>
      <c r="BZ263" s="291"/>
      <c r="CA263" s="291"/>
      <c r="CB263" s="291"/>
      <c r="CC263" s="291">
        <v>90094466</v>
      </c>
      <c r="CD263" s="291" t="s">
        <v>2066</v>
      </c>
      <c r="CE263" s="291"/>
      <c r="CF263" s="291">
        <v>305</v>
      </c>
    </row>
    <row r="264" spans="1:84" s="286" customFormat="1" ht="14.4" x14ac:dyDescent="0.3">
      <c r="A264" s="291" t="s">
        <v>2067</v>
      </c>
      <c r="B264" s="291" t="s">
        <v>2068</v>
      </c>
      <c r="C264" s="291" t="s">
        <v>2069</v>
      </c>
      <c r="D264" s="291" t="s">
        <v>1907</v>
      </c>
      <c r="E264" s="294">
        <v>352222081583126</v>
      </c>
      <c r="F264" s="291" t="s">
        <v>1996</v>
      </c>
      <c r="G264" s="291"/>
      <c r="H264" s="291" t="s">
        <v>1907</v>
      </c>
      <c r="I264" s="291" t="s">
        <v>254</v>
      </c>
      <c r="J264" s="291" t="s">
        <v>275</v>
      </c>
      <c r="K264" s="291" t="s">
        <v>275</v>
      </c>
      <c r="L264" s="291" t="s">
        <v>275</v>
      </c>
      <c r="M264" s="291" t="s">
        <v>758</v>
      </c>
      <c r="N264" s="293">
        <v>0</v>
      </c>
      <c r="O264" s="293">
        <v>0</v>
      </c>
      <c r="P264" s="293">
        <v>0</v>
      </c>
      <c r="Q264" s="293">
        <v>0</v>
      </c>
      <c r="R264" s="293">
        <v>0</v>
      </c>
      <c r="S264" s="293">
        <v>0</v>
      </c>
      <c r="T264" s="293">
        <v>0</v>
      </c>
      <c r="U264" s="293">
        <v>0</v>
      </c>
      <c r="V264" s="293">
        <v>1</v>
      </c>
      <c r="W264" s="293">
        <v>1</v>
      </c>
      <c r="X264" s="293">
        <v>0</v>
      </c>
      <c r="Y264" s="293">
        <v>0</v>
      </c>
      <c r="Z264" s="293">
        <v>0</v>
      </c>
      <c r="AA264" s="293">
        <v>0</v>
      </c>
      <c r="AB264" s="293">
        <v>0</v>
      </c>
      <c r="AC264" s="293">
        <v>0</v>
      </c>
      <c r="AD264" s="293">
        <v>0</v>
      </c>
      <c r="AE264" s="293">
        <v>0</v>
      </c>
      <c r="AF264" s="293">
        <v>0</v>
      </c>
      <c r="AG264" s="293">
        <v>0</v>
      </c>
      <c r="AH264" s="293">
        <v>0</v>
      </c>
      <c r="AI264" s="293">
        <v>0</v>
      </c>
      <c r="AJ264" s="291"/>
      <c r="AK264" s="291"/>
      <c r="AL264" s="291"/>
      <c r="AM264" s="291"/>
      <c r="AN264" s="291"/>
      <c r="AO264" s="291"/>
      <c r="AP264" s="291"/>
      <c r="AQ264" s="291"/>
      <c r="AR264" s="291"/>
      <c r="AS264" s="291"/>
      <c r="AT264" s="291"/>
      <c r="AU264" s="291"/>
      <c r="AV264" s="291"/>
      <c r="AW264" s="291"/>
      <c r="AX264" s="291"/>
      <c r="AY264" s="291"/>
      <c r="AZ264" s="291" t="s">
        <v>422</v>
      </c>
      <c r="BA264" s="293">
        <v>200</v>
      </c>
      <c r="BB264" s="291" t="s">
        <v>422</v>
      </c>
      <c r="BC264" s="293">
        <v>200</v>
      </c>
      <c r="BD264" s="291"/>
      <c r="BE264" s="291"/>
      <c r="BF264" s="291"/>
      <c r="BG264" s="291"/>
      <c r="BH264" s="291"/>
      <c r="BI264" s="291"/>
      <c r="BJ264" s="291"/>
      <c r="BK264" s="291"/>
      <c r="BL264" s="291"/>
      <c r="BM264" s="291"/>
      <c r="BN264" s="291"/>
      <c r="BO264" s="291"/>
      <c r="BP264" s="291"/>
      <c r="BQ264" s="291"/>
      <c r="BR264" s="291"/>
      <c r="BS264" s="291"/>
      <c r="BT264" s="291"/>
      <c r="BU264" s="291"/>
      <c r="BV264" s="291"/>
      <c r="BW264" s="291"/>
      <c r="BX264" s="291"/>
      <c r="BY264" s="291"/>
      <c r="BZ264" s="291"/>
      <c r="CA264" s="291"/>
      <c r="CB264" s="291"/>
      <c r="CC264" s="291">
        <v>90094471</v>
      </c>
      <c r="CD264" s="291" t="s">
        <v>2070</v>
      </c>
      <c r="CE264" s="291"/>
      <c r="CF264" s="291">
        <v>306</v>
      </c>
    </row>
    <row r="265" spans="1:84" s="286" customFormat="1" ht="14.4" x14ac:dyDescent="0.3">
      <c r="A265" s="291" t="s">
        <v>2071</v>
      </c>
      <c r="B265" s="291" t="s">
        <v>2072</v>
      </c>
      <c r="C265" s="291" t="s">
        <v>2073</v>
      </c>
      <c r="D265" s="291" t="s">
        <v>1907</v>
      </c>
      <c r="E265" s="294">
        <v>352222081583126</v>
      </c>
      <c r="F265" s="291" t="s">
        <v>1996</v>
      </c>
      <c r="G265" s="291"/>
      <c r="H265" s="291" t="s">
        <v>1907</v>
      </c>
      <c r="I265" s="291" t="s">
        <v>254</v>
      </c>
      <c r="J265" s="291" t="s">
        <v>275</v>
      </c>
      <c r="K265" s="291" t="s">
        <v>275</v>
      </c>
      <c r="L265" s="291" t="s">
        <v>275</v>
      </c>
      <c r="M265" s="291" t="s">
        <v>758</v>
      </c>
      <c r="N265" s="293">
        <v>0</v>
      </c>
      <c r="O265" s="293">
        <v>0</v>
      </c>
      <c r="P265" s="293">
        <v>0</v>
      </c>
      <c r="Q265" s="293">
        <v>0</v>
      </c>
      <c r="R265" s="293">
        <v>0</v>
      </c>
      <c r="S265" s="293">
        <v>0</v>
      </c>
      <c r="T265" s="293">
        <v>0</v>
      </c>
      <c r="U265" s="293">
        <v>0</v>
      </c>
      <c r="V265" s="293">
        <v>1</v>
      </c>
      <c r="W265" s="293">
        <v>1</v>
      </c>
      <c r="X265" s="293">
        <v>0</v>
      </c>
      <c r="Y265" s="293">
        <v>0</v>
      </c>
      <c r="Z265" s="293">
        <v>0</v>
      </c>
      <c r="AA265" s="293">
        <v>0</v>
      </c>
      <c r="AB265" s="293">
        <v>0</v>
      </c>
      <c r="AC265" s="293">
        <v>0</v>
      </c>
      <c r="AD265" s="293">
        <v>0</v>
      </c>
      <c r="AE265" s="293">
        <v>0</v>
      </c>
      <c r="AF265" s="293">
        <v>0</v>
      </c>
      <c r="AG265" s="293">
        <v>0</v>
      </c>
      <c r="AH265" s="293">
        <v>0</v>
      </c>
      <c r="AI265" s="293">
        <v>0</v>
      </c>
      <c r="AJ265" s="291"/>
      <c r="AK265" s="291"/>
      <c r="AL265" s="291"/>
      <c r="AM265" s="291"/>
      <c r="AN265" s="291"/>
      <c r="AO265" s="291"/>
      <c r="AP265" s="291"/>
      <c r="AQ265" s="291"/>
      <c r="AR265" s="291"/>
      <c r="AS265" s="291"/>
      <c r="AT265" s="291"/>
      <c r="AU265" s="291"/>
      <c r="AV265" s="291"/>
      <c r="AW265" s="291"/>
      <c r="AX265" s="291"/>
      <c r="AY265" s="291"/>
      <c r="AZ265" s="291" t="s">
        <v>422</v>
      </c>
      <c r="BA265" s="293">
        <v>350</v>
      </c>
      <c r="BB265" s="291" t="s">
        <v>422</v>
      </c>
      <c r="BC265" s="293">
        <v>200</v>
      </c>
      <c r="BD265" s="291"/>
      <c r="BE265" s="291"/>
      <c r="BF265" s="291"/>
      <c r="BG265" s="291"/>
      <c r="BH265" s="291"/>
      <c r="BI265" s="291"/>
      <c r="BJ265" s="291"/>
      <c r="BK265" s="291"/>
      <c r="BL265" s="291"/>
      <c r="BM265" s="291"/>
      <c r="BN265" s="291"/>
      <c r="BO265" s="291"/>
      <c r="BP265" s="291"/>
      <c r="BQ265" s="291"/>
      <c r="BR265" s="291"/>
      <c r="BS265" s="291"/>
      <c r="BT265" s="291"/>
      <c r="BU265" s="291"/>
      <c r="BV265" s="291"/>
      <c r="BW265" s="291"/>
      <c r="BX265" s="291"/>
      <c r="BY265" s="291"/>
      <c r="BZ265" s="291"/>
      <c r="CA265" s="291"/>
      <c r="CB265" s="291" t="s">
        <v>2047</v>
      </c>
      <c r="CC265" s="291">
        <v>90094474</v>
      </c>
      <c r="CD265" s="291" t="s">
        <v>2074</v>
      </c>
      <c r="CE265" s="291"/>
      <c r="CF265" s="291">
        <v>307</v>
      </c>
    </row>
    <row r="266" spans="1:84" s="286" customFormat="1" ht="14.4" x14ac:dyDescent="0.3">
      <c r="A266" s="291" t="s">
        <v>2075</v>
      </c>
      <c r="B266" s="291" t="s">
        <v>2076</v>
      </c>
      <c r="C266" s="291" t="s">
        <v>2077</v>
      </c>
      <c r="D266" s="291" t="s">
        <v>1907</v>
      </c>
      <c r="E266" s="294">
        <v>352222081583126</v>
      </c>
      <c r="F266" s="291" t="s">
        <v>1996</v>
      </c>
      <c r="G266" s="291"/>
      <c r="H266" s="291" t="s">
        <v>1907</v>
      </c>
      <c r="I266" s="291" t="s">
        <v>254</v>
      </c>
      <c r="J266" s="291" t="s">
        <v>275</v>
      </c>
      <c r="K266" s="291" t="s">
        <v>275</v>
      </c>
      <c r="L266" s="291" t="s">
        <v>275</v>
      </c>
      <c r="M266" s="291" t="s">
        <v>2078</v>
      </c>
      <c r="N266" s="293">
        <v>0</v>
      </c>
      <c r="O266" s="293">
        <v>1</v>
      </c>
      <c r="P266" s="293">
        <v>1</v>
      </c>
      <c r="Q266" s="293">
        <v>0</v>
      </c>
      <c r="R266" s="293">
        <v>1</v>
      </c>
      <c r="S266" s="293">
        <v>0</v>
      </c>
      <c r="T266" s="293">
        <v>0</v>
      </c>
      <c r="U266" s="293">
        <v>0</v>
      </c>
      <c r="V266" s="293">
        <v>0</v>
      </c>
      <c r="W266" s="293">
        <v>0</v>
      </c>
      <c r="X266" s="293">
        <v>1</v>
      </c>
      <c r="Y266" s="293">
        <v>0</v>
      </c>
      <c r="Z266" s="293">
        <v>0</v>
      </c>
      <c r="AA266" s="293">
        <v>1</v>
      </c>
      <c r="AB266" s="293">
        <v>1</v>
      </c>
      <c r="AC266" s="293">
        <v>0</v>
      </c>
      <c r="AD266" s="293">
        <v>1</v>
      </c>
      <c r="AE266" s="293">
        <v>1</v>
      </c>
      <c r="AF266" s="293">
        <v>1</v>
      </c>
      <c r="AG266" s="293">
        <v>0</v>
      </c>
      <c r="AH266" s="293">
        <v>0</v>
      </c>
      <c r="AI266" s="293">
        <v>0</v>
      </c>
      <c r="AJ266" s="291"/>
      <c r="AK266" s="291"/>
      <c r="AL266" s="291" t="s">
        <v>106</v>
      </c>
      <c r="AM266" s="293">
        <v>1500</v>
      </c>
      <c r="AN266" s="291" t="s">
        <v>106</v>
      </c>
      <c r="AO266" s="293">
        <v>15000</v>
      </c>
      <c r="AP266" s="291"/>
      <c r="AQ266" s="291"/>
      <c r="AR266" s="291" t="s">
        <v>106</v>
      </c>
      <c r="AS266" s="293">
        <v>3500</v>
      </c>
      <c r="AT266" s="291"/>
      <c r="AU266" s="291"/>
      <c r="AV266" s="291"/>
      <c r="AW266" s="291"/>
      <c r="AX266" s="291"/>
      <c r="AY266" s="291"/>
      <c r="AZ266" s="291"/>
      <c r="BA266" s="291"/>
      <c r="BB266" s="291"/>
      <c r="BC266" s="291"/>
      <c r="BD266" s="291" t="s">
        <v>422</v>
      </c>
      <c r="BE266" s="293">
        <v>100</v>
      </c>
      <c r="BF266" s="291"/>
      <c r="BG266" s="291"/>
      <c r="BH266" s="291"/>
      <c r="BI266" s="291"/>
      <c r="BJ266" s="291"/>
      <c r="BK266" s="291"/>
      <c r="BL266" s="291" t="s">
        <v>106</v>
      </c>
      <c r="BM266" s="293">
        <v>1500</v>
      </c>
      <c r="BN266" s="291"/>
      <c r="BO266" s="293"/>
      <c r="BP266" s="291" t="s">
        <v>422</v>
      </c>
      <c r="BQ266" s="293">
        <v>25</v>
      </c>
      <c r="BR266" s="291" t="s">
        <v>106</v>
      </c>
      <c r="BS266" s="293">
        <v>250</v>
      </c>
      <c r="BT266" s="291" t="s">
        <v>106</v>
      </c>
      <c r="BU266" s="293">
        <v>1250</v>
      </c>
      <c r="BV266" s="291"/>
      <c r="BW266" s="291"/>
      <c r="BX266" s="291"/>
      <c r="BY266" s="291"/>
      <c r="BZ266" s="291"/>
      <c r="CA266" s="291"/>
      <c r="CB266" s="291"/>
      <c r="CC266" s="291">
        <v>90094479</v>
      </c>
      <c r="CD266" s="291" t="s">
        <v>2079</v>
      </c>
      <c r="CE266" s="291"/>
      <c r="CF266" s="291">
        <v>308</v>
      </c>
    </row>
    <row r="267" spans="1:84" s="286" customFormat="1" ht="14.4" x14ac:dyDescent="0.3">
      <c r="A267" s="291" t="s">
        <v>2080</v>
      </c>
      <c r="B267" s="291" t="s">
        <v>2081</v>
      </c>
      <c r="C267" s="291" t="s">
        <v>2082</v>
      </c>
      <c r="D267" s="291" t="s">
        <v>1907</v>
      </c>
      <c r="E267" s="294">
        <v>352222081583126</v>
      </c>
      <c r="F267" s="291" t="s">
        <v>1996</v>
      </c>
      <c r="G267" s="291"/>
      <c r="H267" s="291" t="s">
        <v>1907</v>
      </c>
      <c r="I267" s="291" t="s">
        <v>254</v>
      </c>
      <c r="J267" s="291" t="s">
        <v>275</v>
      </c>
      <c r="K267" s="291" t="s">
        <v>275</v>
      </c>
      <c r="L267" s="291" t="s">
        <v>275</v>
      </c>
      <c r="M267" s="291" t="s">
        <v>2083</v>
      </c>
      <c r="N267" s="293">
        <v>0</v>
      </c>
      <c r="O267" s="293">
        <v>0</v>
      </c>
      <c r="P267" s="293">
        <v>0</v>
      </c>
      <c r="Q267" s="293">
        <v>0</v>
      </c>
      <c r="R267" s="293">
        <v>0</v>
      </c>
      <c r="S267" s="293">
        <v>0</v>
      </c>
      <c r="T267" s="293">
        <v>0</v>
      </c>
      <c r="U267" s="293">
        <v>0</v>
      </c>
      <c r="V267" s="293">
        <v>0</v>
      </c>
      <c r="W267" s="293">
        <v>0</v>
      </c>
      <c r="X267" s="293">
        <v>0</v>
      </c>
      <c r="Y267" s="293">
        <v>0</v>
      </c>
      <c r="Z267" s="293">
        <v>0</v>
      </c>
      <c r="AA267" s="293">
        <v>1</v>
      </c>
      <c r="AB267" s="293">
        <v>1</v>
      </c>
      <c r="AC267" s="293">
        <v>0</v>
      </c>
      <c r="AD267" s="293">
        <v>0</v>
      </c>
      <c r="AE267" s="293">
        <v>1</v>
      </c>
      <c r="AF267" s="293">
        <v>0</v>
      </c>
      <c r="AG267" s="293">
        <v>0</v>
      </c>
      <c r="AH267" s="293">
        <v>0</v>
      </c>
      <c r="AI267" s="293">
        <v>0</v>
      </c>
      <c r="AJ267" s="291"/>
      <c r="AK267" s="291"/>
      <c r="AL267" s="291"/>
      <c r="AM267" s="291"/>
      <c r="AN267" s="291"/>
      <c r="AO267" s="291"/>
      <c r="AP267" s="291"/>
      <c r="AQ267" s="291"/>
      <c r="AR267" s="291"/>
      <c r="AS267" s="291"/>
      <c r="AT267" s="291"/>
      <c r="AU267" s="291"/>
      <c r="AV267" s="291"/>
      <c r="AW267" s="291"/>
      <c r="AX267" s="291"/>
      <c r="AY267" s="291"/>
      <c r="AZ267" s="291"/>
      <c r="BA267" s="291"/>
      <c r="BB267" s="291"/>
      <c r="BC267" s="291"/>
      <c r="BD267" s="291"/>
      <c r="BE267" s="291"/>
      <c r="BF267" s="291"/>
      <c r="BG267" s="291"/>
      <c r="BH267" s="291"/>
      <c r="BI267" s="291"/>
      <c r="BJ267" s="291"/>
      <c r="BK267" s="291"/>
      <c r="BL267" s="291"/>
      <c r="BM267" s="291"/>
      <c r="BN267" s="291" t="s">
        <v>422</v>
      </c>
      <c r="BO267" s="293">
        <v>100</v>
      </c>
      <c r="BP267" s="291"/>
      <c r="BQ267" s="293"/>
      <c r="BR267" s="291" t="s">
        <v>106</v>
      </c>
      <c r="BS267" s="293">
        <v>150</v>
      </c>
      <c r="BT267" s="291"/>
      <c r="BU267" s="291"/>
      <c r="BV267" s="291"/>
      <c r="BW267" s="291"/>
      <c r="BX267" s="291"/>
      <c r="BY267" s="291"/>
      <c r="BZ267" s="291"/>
      <c r="CA267" s="291"/>
      <c r="CB267" s="291"/>
      <c r="CC267" s="291">
        <v>90094483</v>
      </c>
      <c r="CD267" s="291" t="s">
        <v>2084</v>
      </c>
      <c r="CE267" s="291"/>
      <c r="CF267" s="291">
        <v>309</v>
      </c>
    </row>
    <row r="268" spans="1:84" s="286" customFormat="1" ht="14.4" x14ac:dyDescent="0.3">
      <c r="A268" s="291" t="s">
        <v>2085</v>
      </c>
      <c r="B268" s="291" t="s">
        <v>2086</v>
      </c>
      <c r="C268" s="291" t="s">
        <v>2087</v>
      </c>
      <c r="D268" s="291" t="s">
        <v>1907</v>
      </c>
      <c r="E268" s="294">
        <v>352222081583126</v>
      </c>
      <c r="F268" s="291" t="s">
        <v>1996</v>
      </c>
      <c r="G268" s="291"/>
      <c r="H268" s="291" t="s">
        <v>1907</v>
      </c>
      <c r="I268" s="291" t="s">
        <v>254</v>
      </c>
      <c r="J268" s="291" t="s">
        <v>275</v>
      </c>
      <c r="K268" s="291" t="s">
        <v>275</v>
      </c>
      <c r="L268" s="291" t="s">
        <v>275</v>
      </c>
      <c r="M268" s="291" t="s">
        <v>2088</v>
      </c>
      <c r="N268" s="293">
        <v>0</v>
      </c>
      <c r="O268" s="293">
        <v>0</v>
      </c>
      <c r="P268" s="293">
        <v>0</v>
      </c>
      <c r="Q268" s="293">
        <v>1</v>
      </c>
      <c r="R268" s="293">
        <v>1</v>
      </c>
      <c r="S268" s="293">
        <v>0</v>
      </c>
      <c r="T268" s="293">
        <v>0</v>
      </c>
      <c r="U268" s="293">
        <v>0</v>
      </c>
      <c r="V268" s="293">
        <v>0</v>
      </c>
      <c r="W268" s="293">
        <v>0</v>
      </c>
      <c r="X268" s="293">
        <v>1</v>
      </c>
      <c r="Y268" s="293">
        <v>0</v>
      </c>
      <c r="Z268" s="293">
        <v>0</v>
      </c>
      <c r="AA268" s="293">
        <v>1</v>
      </c>
      <c r="AB268" s="293">
        <v>1</v>
      </c>
      <c r="AC268" s="293">
        <v>0</v>
      </c>
      <c r="AD268" s="293">
        <v>1</v>
      </c>
      <c r="AE268" s="293">
        <v>1</v>
      </c>
      <c r="AF268" s="293">
        <v>0</v>
      </c>
      <c r="AG268" s="293">
        <v>0</v>
      </c>
      <c r="AH268" s="293">
        <v>0</v>
      </c>
      <c r="AI268" s="293">
        <v>0</v>
      </c>
      <c r="AJ268" s="291"/>
      <c r="AK268" s="291"/>
      <c r="AL268" s="291"/>
      <c r="AM268" s="291"/>
      <c r="AN268" s="291"/>
      <c r="AO268" s="291"/>
      <c r="AP268" s="291" t="s">
        <v>106</v>
      </c>
      <c r="AQ268" s="293">
        <v>6500</v>
      </c>
      <c r="AR268" s="291" t="s">
        <v>106</v>
      </c>
      <c r="AS268" s="293">
        <v>3000</v>
      </c>
      <c r="AT268" s="291"/>
      <c r="AU268" s="291"/>
      <c r="AV268" s="291"/>
      <c r="AW268" s="291"/>
      <c r="AX268" s="291"/>
      <c r="AY268" s="291"/>
      <c r="AZ268" s="291"/>
      <c r="BA268" s="291"/>
      <c r="BB268" s="291"/>
      <c r="BC268" s="291"/>
      <c r="BD268" s="291" t="s">
        <v>422</v>
      </c>
      <c r="BE268" s="293">
        <v>100</v>
      </c>
      <c r="BF268" s="291"/>
      <c r="BG268" s="291"/>
      <c r="BH268" s="291"/>
      <c r="BI268" s="291"/>
      <c r="BJ268" s="291"/>
      <c r="BK268" s="291"/>
      <c r="BL268" s="291" t="s">
        <v>106</v>
      </c>
      <c r="BM268" s="293">
        <v>1250</v>
      </c>
      <c r="BN268" s="291" t="s">
        <v>422</v>
      </c>
      <c r="BO268" s="293">
        <v>100</v>
      </c>
      <c r="BP268" s="291" t="s">
        <v>422</v>
      </c>
      <c r="BQ268" s="293">
        <v>100</v>
      </c>
      <c r="BR268" s="291" t="s">
        <v>106</v>
      </c>
      <c r="BS268" s="293">
        <v>150</v>
      </c>
      <c r="BT268" s="291"/>
      <c r="BU268" s="291"/>
      <c r="BV268" s="291"/>
      <c r="BW268" s="291"/>
      <c r="BX268" s="291"/>
      <c r="BY268" s="291"/>
      <c r="BZ268" s="291"/>
      <c r="CA268" s="291"/>
      <c r="CB268" s="291" t="s">
        <v>2047</v>
      </c>
      <c r="CC268" s="291">
        <v>90094492</v>
      </c>
      <c r="CD268" s="291" t="s">
        <v>2089</v>
      </c>
      <c r="CE268" s="291"/>
      <c r="CF268" s="291">
        <v>310</v>
      </c>
    </row>
    <row r="269" spans="1:84" s="286" customFormat="1" ht="14.4" x14ac:dyDescent="0.3">
      <c r="A269" s="291" t="s">
        <v>2090</v>
      </c>
      <c r="B269" s="291" t="s">
        <v>2091</v>
      </c>
      <c r="C269" s="291" t="s">
        <v>2092</v>
      </c>
      <c r="D269" s="291" t="s">
        <v>1907</v>
      </c>
      <c r="E269" s="294">
        <v>352222081577623</v>
      </c>
      <c r="F269" s="291" t="s">
        <v>1996</v>
      </c>
      <c r="G269" s="291"/>
      <c r="H269" s="291" t="s">
        <v>1907</v>
      </c>
      <c r="I269" s="291" t="s">
        <v>254</v>
      </c>
      <c r="J269" s="291" t="s">
        <v>275</v>
      </c>
      <c r="K269" s="291" t="s">
        <v>275</v>
      </c>
      <c r="L269" s="291" t="s">
        <v>275</v>
      </c>
      <c r="M269" s="291" t="s">
        <v>754</v>
      </c>
      <c r="N269" s="293">
        <v>0</v>
      </c>
      <c r="O269" s="293">
        <v>0</v>
      </c>
      <c r="P269" s="293">
        <v>0</v>
      </c>
      <c r="Q269" s="293">
        <v>0</v>
      </c>
      <c r="R269" s="293">
        <v>0</v>
      </c>
      <c r="S269" s="293">
        <v>0</v>
      </c>
      <c r="T269" s="293">
        <v>0</v>
      </c>
      <c r="U269" s="293">
        <v>0</v>
      </c>
      <c r="V269" s="293">
        <v>0</v>
      </c>
      <c r="W269" s="293">
        <v>0</v>
      </c>
      <c r="X269" s="293">
        <v>1</v>
      </c>
      <c r="Y269" s="293">
        <v>0</v>
      </c>
      <c r="Z269" s="293">
        <v>0</v>
      </c>
      <c r="AA269" s="293">
        <v>1</v>
      </c>
      <c r="AB269" s="293">
        <v>1</v>
      </c>
      <c r="AC269" s="293">
        <v>0</v>
      </c>
      <c r="AD269" s="293">
        <v>1</v>
      </c>
      <c r="AE269" s="293">
        <v>1</v>
      </c>
      <c r="AF269" s="293">
        <v>0</v>
      </c>
      <c r="AG269" s="293">
        <v>0</v>
      </c>
      <c r="AH269" s="293">
        <v>0</v>
      </c>
      <c r="AI269" s="293">
        <v>0</v>
      </c>
      <c r="AJ269" s="291"/>
      <c r="AK269" s="291"/>
      <c r="AL269" s="291"/>
      <c r="AM269" s="291"/>
      <c r="AN269" s="291"/>
      <c r="AO269" s="291"/>
      <c r="AP269" s="291"/>
      <c r="AQ269" s="291"/>
      <c r="AR269" s="291"/>
      <c r="AS269" s="291"/>
      <c r="AT269" s="291"/>
      <c r="AU269" s="291"/>
      <c r="AV269" s="291"/>
      <c r="AW269" s="291"/>
      <c r="AX269" s="291"/>
      <c r="AY269" s="291"/>
      <c r="AZ269" s="291"/>
      <c r="BA269" s="291"/>
      <c r="BB269" s="291"/>
      <c r="BC269" s="291"/>
      <c r="BD269" s="291" t="s">
        <v>422</v>
      </c>
      <c r="BE269" s="293">
        <v>100</v>
      </c>
      <c r="BF269" s="291"/>
      <c r="BG269" s="291"/>
      <c r="BH269" s="291"/>
      <c r="BI269" s="291"/>
      <c r="BJ269" s="291"/>
      <c r="BK269" s="291"/>
      <c r="BL269" s="291" t="s">
        <v>106</v>
      </c>
      <c r="BM269" s="293">
        <v>1400</v>
      </c>
      <c r="BN269" s="291" t="s">
        <v>422</v>
      </c>
      <c r="BO269" s="293">
        <v>250</v>
      </c>
      <c r="BP269" s="291" t="s">
        <v>422</v>
      </c>
      <c r="BQ269" s="293">
        <v>100</v>
      </c>
      <c r="BR269" s="291" t="s">
        <v>106</v>
      </c>
      <c r="BS269" s="293">
        <v>200</v>
      </c>
      <c r="BT269" s="291"/>
      <c r="BU269" s="291"/>
      <c r="BV269" s="291"/>
      <c r="BW269" s="291"/>
      <c r="BX269" s="291"/>
      <c r="BY269" s="291"/>
      <c r="BZ269" s="291"/>
      <c r="CA269" s="291"/>
      <c r="CB269" s="291" t="s">
        <v>2093</v>
      </c>
      <c r="CC269" s="291">
        <v>90094773</v>
      </c>
      <c r="CD269" s="291" t="s">
        <v>2094</v>
      </c>
      <c r="CE269" s="291"/>
      <c r="CF269" s="291">
        <v>311</v>
      </c>
    </row>
    <row r="270" spans="1:84" s="286" customFormat="1" ht="14.4" x14ac:dyDescent="0.3">
      <c r="A270" s="291" t="s">
        <v>2095</v>
      </c>
      <c r="B270" s="291" t="s">
        <v>2096</v>
      </c>
      <c r="C270" s="291" t="s">
        <v>2097</v>
      </c>
      <c r="D270" s="291" t="s">
        <v>1907</v>
      </c>
      <c r="E270" s="294">
        <v>352222081577623</v>
      </c>
      <c r="F270" s="291" t="s">
        <v>1996</v>
      </c>
      <c r="G270" s="291"/>
      <c r="H270" s="291" t="s">
        <v>1907</v>
      </c>
      <c r="I270" s="291" t="s">
        <v>254</v>
      </c>
      <c r="J270" s="291" t="s">
        <v>275</v>
      </c>
      <c r="K270" s="291" t="s">
        <v>275</v>
      </c>
      <c r="L270" s="291" t="s">
        <v>275</v>
      </c>
      <c r="M270" s="291" t="s">
        <v>754</v>
      </c>
      <c r="N270" s="293">
        <v>0</v>
      </c>
      <c r="O270" s="293">
        <v>0</v>
      </c>
      <c r="P270" s="293">
        <v>0</v>
      </c>
      <c r="Q270" s="293">
        <v>0</v>
      </c>
      <c r="R270" s="293">
        <v>0</v>
      </c>
      <c r="S270" s="293">
        <v>0</v>
      </c>
      <c r="T270" s="293">
        <v>0</v>
      </c>
      <c r="U270" s="293">
        <v>0</v>
      </c>
      <c r="V270" s="293">
        <v>0</v>
      </c>
      <c r="W270" s="293">
        <v>0</v>
      </c>
      <c r="X270" s="293">
        <v>1</v>
      </c>
      <c r="Y270" s="293">
        <v>0</v>
      </c>
      <c r="Z270" s="293">
        <v>0</v>
      </c>
      <c r="AA270" s="293">
        <v>1</v>
      </c>
      <c r="AB270" s="293">
        <v>1</v>
      </c>
      <c r="AC270" s="293">
        <v>0</v>
      </c>
      <c r="AD270" s="293">
        <v>1</v>
      </c>
      <c r="AE270" s="293">
        <v>1</v>
      </c>
      <c r="AF270" s="293">
        <v>0</v>
      </c>
      <c r="AG270" s="293">
        <v>0</v>
      </c>
      <c r="AH270" s="293">
        <v>0</v>
      </c>
      <c r="AI270" s="293">
        <v>0</v>
      </c>
      <c r="AJ270" s="291"/>
      <c r="AK270" s="291"/>
      <c r="AL270" s="291"/>
      <c r="AM270" s="291"/>
      <c r="AN270" s="291"/>
      <c r="AO270" s="291"/>
      <c r="AP270" s="291"/>
      <c r="AQ270" s="291"/>
      <c r="AR270" s="291"/>
      <c r="AS270" s="291"/>
      <c r="AT270" s="291"/>
      <c r="AU270" s="291"/>
      <c r="AV270" s="291"/>
      <c r="AW270" s="291"/>
      <c r="AX270" s="291"/>
      <c r="AY270" s="291"/>
      <c r="AZ270" s="291"/>
      <c r="BA270" s="291"/>
      <c r="BB270" s="291"/>
      <c r="BC270" s="291"/>
      <c r="BD270" s="291" t="s">
        <v>422</v>
      </c>
      <c r="BE270" s="293">
        <v>100</v>
      </c>
      <c r="BF270" s="291"/>
      <c r="BG270" s="291"/>
      <c r="BH270" s="291"/>
      <c r="BI270" s="291"/>
      <c r="BJ270" s="291"/>
      <c r="BK270" s="291"/>
      <c r="BL270" s="291" t="s">
        <v>106</v>
      </c>
      <c r="BM270" s="293">
        <v>1400</v>
      </c>
      <c r="BN270" s="291" t="s">
        <v>422</v>
      </c>
      <c r="BO270" s="293">
        <v>100</v>
      </c>
      <c r="BP270" s="291" t="s">
        <v>422</v>
      </c>
      <c r="BQ270" s="293">
        <v>50</v>
      </c>
      <c r="BR270" s="291" t="s">
        <v>106</v>
      </c>
      <c r="BS270" s="293">
        <v>200</v>
      </c>
      <c r="BT270" s="291"/>
      <c r="BU270" s="291"/>
      <c r="BV270" s="291"/>
      <c r="BW270" s="291"/>
      <c r="BX270" s="291"/>
      <c r="BY270" s="291"/>
      <c r="BZ270" s="291"/>
      <c r="CA270" s="291"/>
      <c r="CB270" s="291" t="s">
        <v>2098</v>
      </c>
      <c r="CC270" s="291">
        <v>90094788</v>
      </c>
      <c r="CD270" s="291" t="s">
        <v>2099</v>
      </c>
      <c r="CE270" s="291"/>
      <c r="CF270" s="291">
        <v>312</v>
      </c>
    </row>
    <row r="271" spans="1:84" s="286" customFormat="1" ht="14.4" x14ac:dyDescent="0.3">
      <c r="A271" s="291" t="s">
        <v>2100</v>
      </c>
      <c r="B271" s="291" t="s">
        <v>2101</v>
      </c>
      <c r="C271" s="291" t="s">
        <v>2102</v>
      </c>
      <c r="D271" s="291" t="s">
        <v>1907</v>
      </c>
      <c r="E271" s="294">
        <v>352222081577623</v>
      </c>
      <c r="F271" s="291" t="s">
        <v>2103</v>
      </c>
      <c r="G271" s="291"/>
      <c r="H271" s="291" t="s">
        <v>1907</v>
      </c>
      <c r="I271" s="291" t="s">
        <v>254</v>
      </c>
      <c r="J271" s="291" t="s">
        <v>275</v>
      </c>
      <c r="K271" s="291" t="s">
        <v>275</v>
      </c>
      <c r="L271" s="291" t="s">
        <v>275</v>
      </c>
      <c r="M271" s="291" t="s">
        <v>754</v>
      </c>
      <c r="N271" s="293">
        <v>0</v>
      </c>
      <c r="O271" s="293">
        <v>0</v>
      </c>
      <c r="P271" s="293">
        <v>0</v>
      </c>
      <c r="Q271" s="293">
        <v>0</v>
      </c>
      <c r="R271" s="293">
        <v>0</v>
      </c>
      <c r="S271" s="293">
        <v>0</v>
      </c>
      <c r="T271" s="293">
        <v>0</v>
      </c>
      <c r="U271" s="293">
        <v>0</v>
      </c>
      <c r="V271" s="293">
        <v>0</v>
      </c>
      <c r="W271" s="293">
        <v>0</v>
      </c>
      <c r="X271" s="293">
        <v>1</v>
      </c>
      <c r="Y271" s="293">
        <v>0</v>
      </c>
      <c r="Z271" s="293">
        <v>0</v>
      </c>
      <c r="AA271" s="293">
        <v>1</v>
      </c>
      <c r="AB271" s="293">
        <v>1</v>
      </c>
      <c r="AC271" s="293">
        <v>0</v>
      </c>
      <c r="AD271" s="293">
        <v>1</v>
      </c>
      <c r="AE271" s="293">
        <v>1</v>
      </c>
      <c r="AF271" s="293">
        <v>0</v>
      </c>
      <c r="AG271" s="293">
        <v>0</v>
      </c>
      <c r="AH271" s="293">
        <v>0</v>
      </c>
      <c r="AI271" s="293">
        <v>0</v>
      </c>
      <c r="AJ271" s="291"/>
      <c r="AK271" s="291"/>
      <c r="AL271" s="291"/>
      <c r="AM271" s="291"/>
      <c r="AN271" s="291"/>
      <c r="AO271" s="291"/>
      <c r="AP271" s="291"/>
      <c r="AQ271" s="291"/>
      <c r="AR271" s="291"/>
      <c r="AS271" s="291"/>
      <c r="AT271" s="291"/>
      <c r="AU271" s="291"/>
      <c r="AV271" s="291"/>
      <c r="AW271" s="291"/>
      <c r="AX271" s="291"/>
      <c r="AY271" s="291"/>
      <c r="AZ271" s="291"/>
      <c r="BA271" s="291"/>
      <c r="BB271" s="291"/>
      <c r="BC271" s="291"/>
      <c r="BD271" s="291" t="s">
        <v>422</v>
      </c>
      <c r="BE271" s="293">
        <v>100</v>
      </c>
      <c r="BF271" s="291"/>
      <c r="BG271" s="291"/>
      <c r="BH271" s="291"/>
      <c r="BI271" s="291"/>
      <c r="BJ271" s="291"/>
      <c r="BK271" s="291"/>
      <c r="BL271" s="291" t="s">
        <v>106</v>
      </c>
      <c r="BM271" s="293">
        <v>1400</v>
      </c>
      <c r="BN271" s="291" t="s">
        <v>422</v>
      </c>
      <c r="BO271" s="293">
        <v>200</v>
      </c>
      <c r="BP271" s="291" t="s">
        <v>422</v>
      </c>
      <c r="BQ271" s="293">
        <v>100</v>
      </c>
      <c r="BR271" s="291" t="s">
        <v>106</v>
      </c>
      <c r="BS271" s="293">
        <v>200</v>
      </c>
      <c r="BT271" s="291"/>
      <c r="BU271" s="291"/>
      <c r="BV271" s="291"/>
      <c r="BW271" s="291"/>
      <c r="BX271" s="291"/>
      <c r="BY271" s="291"/>
      <c r="BZ271" s="291"/>
      <c r="CA271" s="291"/>
      <c r="CB271" s="291" t="s">
        <v>2104</v>
      </c>
      <c r="CC271" s="291">
        <v>90094803</v>
      </c>
      <c r="CD271" s="291" t="s">
        <v>2105</v>
      </c>
      <c r="CE271" s="291"/>
      <c r="CF271" s="291">
        <v>313</v>
      </c>
    </row>
    <row r="272" spans="1:84" s="286" customFormat="1" ht="14.4" x14ac:dyDescent="0.3">
      <c r="A272" s="291" t="s">
        <v>2106</v>
      </c>
      <c r="B272" s="291" t="s">
        <v>2107</v>
      </c>
      <c r="C272" s="291" t="s">
        <v>2108</v>
      </c>
      <c r="D272" s="291" t="s">
        <v>1907</v>
      </c>
      <c r="E272" s="294">
        <v>352222081577623</v>
      </c>
      <c r="F272" s="291" t="s">
        <v>2103</v>
      </c>
      <c r="G272" s="291"/>
      <c r="H272" s="291" t="s">
        <v>1907</v>
      </c>
      <c r="I272" s="291" t="s">
        <v>254</v>
      </c>
      <c r="J272" s="291" t="s">
        <v>275</v>
      </c>
      <c r="K272" s="291" t="s">
        <v>275</v>
      </c>
      <c r="L272" s="291" t="s">
        <v>275</v>
      </c>
      <c r="M272" s="291" t="s">
        <v>754</v>
      </c>
      <c r="N272" s="293">
        <v>0</v>
      </c>
      <c r="O272" s="293">
        <v>0</v>
      </c>
      <c r="P272" s="293">
        <v>0</v>
      </c>
      <c r="Q272" s="293">
        <v>0</v>
      </c>
      <c r="R272" s="293">
        <v>0</v>
      </c>
      <c r="S272" s="293">
        <v>0</v>
      </c>
      <c r="T272" s="293">
        <v>0</v>
      </c>
      <c r="U272" s="293">
        <v>0</v>
      </c>
      <c r="V272" s="293">
        <v>0</v>
      </c>
      <c r="W272" s="293">
        <v>0</v>
      </c>
      <c r="X272" s="293">
        <v>1</v>
      </c>
      <c r="Y272" s="293">
        <v>0</v>
      </c>
      <c r="Z272" s="293">
        <v>0</v>
      </c>
      <c r="AA272" s="293">
        <v>1</v>
      </c>
      <c r="AB272" s="293">
        <v>1</v>
      </c>
      <c r="AC272" s="293">
        <v>0</v>
      </c>
      <c r="AD272" s="293">
        <v>1</v>
      </c>
      <c r="AE272" s="293">
        <v>1</v>
      </c>
      <c r="AF272" s="293">
        <v>0</v>
      </c>
      <c r="AG272" s="293">
        <v>0</v>
      </c>
      <c r="AH272" s="293">
        <v>0</v>
      </c>
      <c r="AI272" s="293">
        <v>0</v>
      </c>
      <c r="AJ272" s="291"/>
      <c r="AK272" s="291"/>
      <c r="AL272" s="291"/>
      <c r="AM272" s="291"/>
      <c r="AN272" s="291"/>
      <c r="AO272" s="291"/>
      <c r="AP272" s="291"/>
      <c r="AQ272" s="291"/>
      <c r="AR272" s="291"/>
      <c r="AS272" s="291"/>
      <c r="AT272" s="291"/>
      <c r="AU272" s="291"/>
      <c r="AV272" s="291"/>
      <c r="AW272" s="291"/>
      <c r="AX272" s="291"/>
      <c r="AY272" s="291"/>
      <c r="AZ272" s="291"/>
      <c r="BA272" s="291"/>
      <c r="BB272" s="291"/>
      <c r="BC272" s="291"/>
      <c r="BD272" s="291" t="s">
        <v>422</v>
      </c>
      <c r="BE272" s="293">
        <v>100</v>
      </c>
      <c r="BF272" s="291"/>
      <c r="BG272" s="291"/>
      <c r="BH272" s="291"/>
      <c r="BI272" s="291"/>
      <c r="BJ272" s="291"/>
      <c r="BK272" s="291"/>
      <c r="BL272" s="291" t="s">
        <v>106</v>
      </c>
      <c r="BM272" s="293">
        <v>1300</v>
      </c>
      <c r="BN272" s="291" t="s">
        <v>422</v>
      </c>
      <c r="BO272" s="293">
        <v>100</v>
      </c>
      <c r="BP272" s="291" t="s">
        <v>422</v>
      </c>
      <c r="BQ272" s="293">
        <v>100</v>
      </c>
      <c r="BR272" s="291" t="s">
        <v>106</v>
      </c>
      <c r="BS272" s="293">
        <v>200</v>
      </c>
      <c r="BT272" s="291"/>
      <c r="BU272" s="291"/>
      <c r="BV272" s="291"/>
      <c r="BW272" s="291"/>
      <c r="BX272" s="291"/>
      <c r="BY272" s="291"/>
      <c r="BZ272" s="291"/>
      <c r="CA272" s="291"/>
      <c r="CB272" s="291"/>
      <c r="CC272" s="291">
        <v>90094817</v>
      </c>
      <c r="CD272" s="291" t="s">
        <v>2109</v>
      </c>
      <c r="CE272" s="291"/>
      <c r="CF272" s="291">
        <v>314</v>
      </c>
    </row>
    <row r="273" spans="1:84" s="6" customFormat="1" ht="14.4" x14ac:dyDescent="0.25">
      <c r="A273" s="291" t="s">
        <v>2110</v>
      </c>
      <c r="B273" s="291" t="s">
        <v>2111</v>
      </c>
      <c r="C273" s="291" t="s">
        <v>2112</v>
      </c>
      <c r="D273" s="291" t="s">
        <v>1907</v>
      </c>
      <c r="E273" s="294">
        <v>352222081577623</v>
      </c>
      <c r="F273" s="291" t="s">
        <v>2103</v>
      </c>
      <c r="G273" s="291"/>
      <c r="H273" s="291" t="s">
        <v>1907</v>
      </c>
      <c r="I273" s="291" t="s">
        <v>254</v>
      </c>
      <c r="J273" s="291" t="s">
        <v>275</v>
      </c>
      <c r="K273" s="291" t="s">
        <v>275</v>
      </c>
      <c r="L273" s="291" t="s">
        <v>275</v>
      </c>
      <c r="M273" s="291" t="s">
        <v>754</v>
      </c>
      <c r="N273" s="293">
        <v>0</v>
      </c>
      <c r="O273" s="293">
        <v>0</v>
      </c>
      <c r="P273" s="293">
        <v>0</v>
      </c>
      <c r="Q273" s="293">
        <v>0</v>
      </c>
      <c r="R273" s="293">
        <v>0</v>
      </c>
      <c r="S273" s="293">
        <v>0</v>
      </c>
      <c r="T273" s="293">
        <v>0</v>
      </c>
      <c r="U273" s="293">
        <v>0</v>
      </c>
      <c r="V273" s="293">
        <v>0</v>
      </c>
      <c r="W273" s="293">
        <v>0</v>
      </c>
      <c r="X273" s="293">
        <v>1</v>
      </c>
      <c r="Y273" s="293">
        <v>0</v>
      </c>
      <c r="Z273" s="293">
        <v>0</v>
      </c>
      <c r="AA273" s="293">
        <v>1</v>
      </c>
      <c r="AB273" s="293">
        <v>1</v>
      </c>
      <c r="AC273" s="293">
        <v>0</v>
      </c>
      <c r="AD273" s="293">
        <v>1</v>
      </c>
      <c r="AE273" s="293">
        <v>1</v>
      </c>
      <c r="AF273" s="293">
        <v>0</v>
      </c>
      <c r="AG273" s="293">
        <v>0</v>
      </c>
      <c r="AH273" s="293">
        <v>0</v>
      </c>
      <c r="AI273" s="293">
        <v>0</v>
      </c>
      <c r="AJ273" s="291"/>
      <c r="AK273" s="291"/>
      <c r="AL273" s="291"/>
      <c r="AM273" s="291"/>
      <c r="AN273" s="291"/>
      <c r="AO273" s="291"/>
      <c r="AP273" s="291"/>
      <c r="AQ273" s="291"/>
      <c r="AR273" s="291"/>
      <c r="AS273" s="291"/>
      <c r="AT273" s="291"/>
      <c r="AU273" s="291"/>
      <c r="AV273" s="291"/>
      <c r="AW273" s="291"/>
      <c r="AX273" s="291"/>
      <c r="AY273" s="291"/>
      <c r="AZ273" s="291"/>
      <c r="BA273" s="291"/>
      <c r="BB273" s="291"/>
      <c r="BC273" s="291"/>
      <c r="BD273" s="291" t="s">
        <v>422</v>
      </c>
      <c r="BE273" s="293">
        <v>100</v>
      </c>
      <c r="BF273" s="291"/>
      <c r="BG273" s="291"/>
      <c r="BH273" s="291"/>
      <c r="BI273" s="291"/>
      <c r="BJ273" s="291"/>
      <c r="BK273" s="291"/>
      <c r="BL273" s="291" t="s">
        <v>106</v>
      </c>
      <c r="BM273" s="293">
        <v>1350</v>
      </c>
      <c r="BN273" s="291" t="s">
        <v>422</v>
      </c>
      <c r="BO273" s="293">
        <v>100</v>
      </c>
      <c r="BP273" s="291" t="s">
        <v>422</v>
      </c>
      <c r="BQ273" s="293">
        <v>100</v>
      </c>
      <c r="BR273" s="291" t="s">
        <v>106</v>
      </c>
      <c r="BS273" s="293">
        <v>150</v>
      </c>
      <c r="BT273" s="291"/>
      <c r="BU273" s="291"/>
      <c r="BV273" s="291"/>
      <c r="BW273" s="291"/>
      <c r="BX273" s="291"/>
      <c r="BY273" s="291"/>
      <c r="BZ273" s="291"/>
      <c r="CA273" s="291"/>
      <c r="CB273" s="291" t="s">
        <v>2113</v>
      </c>
      <c r="CC273" s="291">
        <v>90094832</v>
      </c>
      <c r="CD273" s="291" t="s">
        <v>2114</v>
      </c>
      <c r="CE273" s="291"/>
      <c r="CF273" s="291">
        <v>315</v>
      </c>
    </row>
    <row r="274" spans="1:84" s="6" customFormat="1" ht="14.4" x14ac:dyDescent="0.25">
      <c r="A274" s="291" t="s">
        <v>2115</v>
      </c>
      <c r="B274" s="291" t="s">
        <v>2116</v>
      </c>
      <c r="C274" s="291" t="s">
        <v>2117</v>
      </c>
      <c r="D274" s="291" t="s">
        <v>1907</v>
      </c>
      <c r="E274" s="294">
        <v>352222081577623</v>
      </c>
      <c r="F274" s="291" t="s">
        <v>2103</v>
      </c>
      <c r="G274" s="291"/>
      <c r="H274" s="291" t="s">
        <v>1907</v>
      </c>
      <c r="I274" s="291" t="s">
        <v>254</v>
      </c>
      <c r="J274" s="291" t="s">
        <v>275</v>
      </c>
      <c r="K274" s="291" t="s">
        <v>275</v>
      </c>
      <c r="L274" s="291" t="s">
        <v>275</v>
      </c>
      <c r="M274" s="291" t="s">
        <v>111</v>
      </c>
      <c r="N274" s="293">
        <v>0</v>
      </c>
      <c r="O274" s="293">
        <v>0</v>
      </c>
      <c r="P274" s="293">
        <v>0</v>
      </c>
      <c r="Q274" s="293">
        <v>0</v>
      </c>
      <c r="R274" s="293">
        <v>0</v>
      </c>
      <c r="S274" s="293">
        <v>0</v>
      </c>
      <c r="T274" s="293">
        <v>0</v>
      </c>
      <c r="U274" s="293">
        <v>0</v>
      </c>
      <c r="V274" s="293">
        <v>0</v>
      </c>
      <c r="W274" s="293">
        <v>0</v>
      </c>
      <c r="X274" s="293">
        <v>0</v>
      </c>
      <c r="Y274" s="293">
        <v>0</v>
      </c>
      <c r="Z274" s="293">
        <v>0</v>
      </c>
      <c r="AA274" s="293">
        <v>0</v>
      </c>
      <c r="AB274" s="293">
        <v>0</v>
      </c>
      <c r="AC274" s="293">
        <v>1</v>
      </c>
      <c r="AD274" s="293">
        <v>0</v>
      </c>
      <c r="AE274" s="293">
        <v>0</v>
      </c>
      <c r="AF274" s="293">
        <v>0</v>
      </c>
      <c r="AG274" s="293">
        <v>0</v>
      </c>
      <c r="AH274" s="293">
        <v>0</v>
      </c>
      <c r="AI274" s="293">
        <v>0</v>
      </c>
      <c r="AJ274" s="291"/>
      <c r="AK274" s="291"/>
      <c r="AL274" s="291"/>
      <c r="AM274" s="291"/>
      <c r="AN274" s="291"/>
      <c r="AO274" s="291"/>
      <c r="AP274" s="291"/>
      <c r="AQ274" s="291"/>
      <c r="AR274" s="291"/>
      <c r="AS274" s="291"/>
      <c r="AT274" s="291"/>
      <c r="AU274" s="291"/>
      <c r="AV274" s="291"/>
      <c r="AW274" s="291"/>
      <c r="AX274" s="291"/>
      <c r="AY274" s="291"/>
      <c r="AZ274" s="291"/>
      <c r="BA274" s="291"/>
      <c r="BB274" s="291"/>
      <c r="BC274" s="291"/>
      <c r="BD274" s="291"/>
      <c r="BE274" s="291"/>
      <c r="BF274" s="291" t="s">
        <v>106</v>
      </c>
      <c r="BG274" s="293">
        <v>4500</v>
      </c>
      <c r="BH274" s="291"/>
      <c r="BI274" s="291"/>
      <c r="BJ274" s="291"/>
      <c r="BK274" s="291"/>
      <c r="BL274" s="291"/>
      <c r="BM274" s="291"/>
      <c r="BN274" s="291"/>
      <c r="BO274" s="291"/>
      <c r="BP274" s="291"/>
      <c r="BQ274" s="291"/>
      <c r="BR274" s="291"/>
      <c r="BS274" s="291"/>
      <c r="BT274" s="291"/>
      <c r="BU274" s="291"/>
      <c r="BV274" s="291"/>
      <c r="BW274" s="291"/>
      <c r="BX274" s="291"/>
      <c r="BY274" s="291"/>
      <c r="BZ274" s="291"/>
      <c r="CA274" s="291"/>
      <c r="CB274" s="291" t="s">
        <v>2118</v>
      </c>
      <c r="CC274" s="291">
        <v>90094843</v>
      </c>
      <c r="CD274" s="291" t="s">
        <v>2119</v>
      </c>
      <c r="CE274" s="291"/>
      <c r="CF274" s="291">
        <v>316</v>
      </c>
    </row>
    <row r="275" spans="1:84" s="6" customFormat="1" ht="14.4" x14ac:dyDescent="0.25">
      <c r="A275" s="291" t="s">
        <v>2120</v>
      </c>
      <c r="B275" s="291" t="s">
        <v>2121</v>
      </c>
      <c r="C275" s="291" t="s">
        <v>2122</v>
      </c>
      <c r="D275" s="291" t="s">
        <v>1907</v>
      </c>
      <c r="E275" s="294">
        <v>352222081577623</v>
      </c>
      <c r="F275" s="291" t="s">
        <v>2103</v>
      </c>
      <c r="G275" s="291"/>
      <c r="H275" s="291" t="s">
        <v>1907</v>
      </c>
      <c r="I275" s="291" t="s">
        <v>254</v>
      </c>
      <c r="J275" s="291" t="s">
        <v>275</v>
      </c>
      <c r="K275" s="291" t="s">
        <v>275</v>
      </c>
      <c r="L275" s="291" t="s">
        <v>275</v>
      </c>
      <c r="M275" s="291" t="s">
        <v>111</v>
      </c>
      <c r="N275" s="293">
        <v>0</v>
      </c>
      <c r="O275" s="293">
        <v>0</v>
      </c>
      <c r="P275" s="293">
        <v>0</v>
      </c>
      <c r="Q275" s="293">
        <v>0</v>
      </c>
      <c r="R275" s="293">
        <v>0</v>
      </c>
      <c r="S275" s="293">
        <v>0</v>
      </c>
      <c r="T275" s="293">
        <v>0</v>
      </c>
      <c r="U275" s="293">
        <v>0</v>
      </c>
      <c r="V275" s="293">
        <v>0</v>
      </c>
      <c r="W275" s="293">
        <v>0</v>
      </c>
      <c r="X275" s="293">
        <v>0</v>
      </c>
      <c r="Y275" s="293">
        <v>0</v>
      </c>
      <c r="Z275" s="293">
        <v>0</v>
      </c>
      <c r="AA275" s="293">
        <v>0</v>
      </c>
      <c r="AB275" s="293">
        <v>0</v>
      </c>
      <c r="AC275" s="293">
        <v>1</v>
      </c>
      <c r="AD275" s="293">
        <v>0</v>
      </c>
      <c r="AE275" s="293">
        <v>0</v>
      </c>
      <c r="AF275" s="293">
        <v>0</v>
      </c>
      <c r="AG275" s="293">
        <v>0</v>
      </c>
      <c r="AH275" s="293">
        <v>0</v>
      </c>
      <c r="AI275" s="293">
        <v>0</v>
      </c>
      <c r="AJ275" s="291"/>
      <c r="AK275" s="291"/>
      <c r="AL275" s="291"/>
      <c r="AM275" s="291"/>
      <c r="AN275" s="291"/>
      <c r="AO275" s="291"/>
      <c r="AP275" s="291"/>
      <c r="AQ275" s="291"/>
      <c r="AR275" s="291"/>
      <c r="AS275" s="291"/>
      <c r="AT275" s="291"/>
      <c r="AU275" s="291"/>
      <c r="AV275" s="291"/>
      <c r="AW275" s="291"/>
      <c r="AX275" s="291"/>
      <c r="AY275" s="291"/>
      <c r="AZ275" s="291"/>
      <c r="BA275" s="291"/>
      <c r="BB275" s="291"/>
      <c r="BC275" s="291"/>
      <c r="BD275" s="291"/>
      <c r="BE275" s="291"/>
      <c r="BF275" s="291" t="s">
        <v>106</v>
      </c>
      <c r="BG275" s="293">
        <v>4500</v>
      </c>
      <c r="BH275" s="291"/>
      <c r="BI275" s="291"/>
      <c r="BJ275" s="291"/>
      <c r="BK275" s="291"/>
      <c r="BL275" s="291"/>
      <c r="BM275" s="291"/>
      <c r="BN275" s="291"/>
      <c r="BO275" s="291"/>
      <c r="BP275" s="291"/>
      <c r="BQ275" s="291"/>
      <c r="BR275" s="291"/>
      <c r="BS275" s="291"/>
      <c r="BT275" s="291"/>
      <c r="BU275" s="291"/>
      <c r="BV275" s="291"/>
      <c r="BW275" s="291"/>
      <c r="BX275" s="291"/>
      <c r="BY275" s="291"/>
      <c r="BZ275" s="291"/>
      <c r="CA275" s="291"/>
      <c r="CB275" s="291"/>
      <c r="CC275" s="291">
        <v>90094861</v>
      </c>
      <c r="CD275" s="291" t="s">
        <v>2123</v>
      </c>
      <c r="CE275" s="291"/>
      <c r="CF275" s="291">
        <v>317</v>
      </c>
    </row>
    <row r="276" spans="1:84" s="6" customFormat="1" ht="14.4" x14ac:dyDescent="0.25">
      <c r="A276" s="291" t="s">
        <v>2124</v>
      </c>
      <c r="B276" s="291" t="s">
        <v>2125</v>
      </c>
      <c r="C276" s="291" t="s">
        <v>2126</v>
      </c>
      <c r="D276" s="291" t="s">
        <v>1907</v>
      </c>
      <c r="E276" s="294">
        <v>352222081577623</v>
      </c>
      <c r="F276" s="291" t="s">
        <v>1996</v>
      </c>
      <c r="G276" s="291"/>
      <c r="H276" s="291" t="s">
        <v>1907</v>
      </c>
      <c r="I276" s="291" t="s">
        <v>254</v>
      </c>
      <c r="J276" s="291" t="s">
        <v>275</v>
      </c>
      <c r="K276" s="291" t="s">
        <v>275</v>
      </c>
      <c r="L276" s="291" t="s">
        <v>275</v>
      </c>
      <c r="M276" s="291" t="s">
        <v>111</v>
      </c>
      <c r="N276" s="293">
        <v>0</v>
      </c>
      <c r="O276" s="293">
        <v>0</v>
      </c>
      <c r="P276" s="293">
        <v>0</v>
      </c>
      <c r="Q276" s="293">
        <v>0</v>
      </c>
      <c r="R276" s="293">
        <v>0</v>
      </c>
      <c r="S276" s="293">
        <v>0</v>
      </c>
      <c r="T276" s="293">
        <v>0</v>
      </c>
      <c r="U276" s="293">
        <v>0</v>
      </c>
      <c r="V276" s="293">
        <v>0</v>
      </c>
      <c r="W276" s="293">
        <v>0</v>
      </c>
      <c r="X276" s="293">
        <v>0</v>
      </c>
      <c r="Y276" s="293">
        <v>0</v>
      </c>
      <c r="Z276" s="293">
        <v>0</v>
      </c>
      <c r="AA276" s="293">
        <v>0</v>
      </c>
      <c r="AB276" s="293">
        <v>0</v>
      </c>
      <c r="AC276" s="293">
        <v>1</v>
      </c>
      <c r="AD276" s="293">
        <v>0</v>
      </c>
      <c r="AE276" s="293">
        <v>0</v>
      </c>
      <c r="AF276" s="293">
        <v>0</v>
      </c>
      <c r="AG276" s="293">
        <v>0</v>
      </c>
      <c r="AH276" s="293">
        <v>0</v>
      </c>
      <c r="AI276" s="293">
        <v>0</v>
      </c>
      <c r="AJ276" s="291"/>
      <c r="AK276" s="291"/>
      <c r="AL276" s="291"/>
      <c r="AM276" s="291"/>
      <c r="AN276" s="291"/>
      <c r="AO276" s="291"/>
      <c r="AP276" s="291"/>
      <c r="AQ276" s="291"/>
      <c r="AR276" s="291"/>
      <c r="AS276" s="291"/>
      <c r="AT276" s="291"/>
      <c r="AU276" s="291"/>
      <c r="AV276" s="291"/>
      <c r="AW276" s="291"/>
      <c r="AX276" s="291"/>
      <c r="AY276" s="291"/>
      <c r="AZ276" s="291"/>
      <c r="BA276" s="291"/>
      <c r="BB276" s="291"/>
      <c r="BC276" s="291"/>
      <c r="BD276" s="291"/>
      <c r="BE276" s="291"/>
      <c r="BF276" s="291" t="s">
        <v>106</v>
      </c>
      <c r="BG276" s="293">
        <v>4500</v>
      </c>
      <c r="BH276" s="291"/>
      <c r="BI276" s="291"/>
      <c r="BJ276" s="291"/>
      <c r="BK276" s="291"/>
      <c r="BL276" s="291"/>
      <c r="BM276" s="291"/>
      <c r="BN276" s="291"/>
      <c r="BO276" s="291"/>
      <c r="BP276" s="291"/>
      <c r="BQ276" s="291"/>
      <c r="BR276" s="291"/>
      <c r="BS276" s="291"/>
      <c r="BT276" s="291"/>
      <c r="BU276" s="291"/>
      <c r="BV276" s="291"/>
      <c r="BW276" s="291"/>
      <c r="BX276" s="291"/>
      <c r="BY276" s="291"/>
      <c r="BZ276" s="291"/>
      <c r="CA276" s="291"/>
      <c r="CB276" s="291"/>
      <c r="CC276" s="291">
        <v>90094897</v>
      </c>
      <c r="CD276" s="291" t="s">
        <v>2127</v>
      </c>
      <c r="CE276" s="291"/>
      <c r="CF276" s="291">
        <v>318</v>
      </c>
    </row>
    <row r="277" spans="1:84" ht="14.4" x14ac:dyDescent="0.25">
      <c r="A277" s="291" t="s">
        <v>2128</v>
      </c>
      <c r="B277" s="291" t="s">
        <v>2129</v>
      </c>
      <c r="C277" s="291" t="s">
        <v>2130</v>
      </c>
      <c r="D277" s="291" t="s">
        <v>1907</v>
      </c>
      <c r="E277" s="294">
        <v>352222081577623</v>
      </c>
      <c r="F277" s="291" t="s">
        <v>2103</v>
      </c>
      <c r="G277" s="291"/>
      <c r="H277" s="291" t="s">
        <v>1907</v>
      </c>
      <c r="I277" s="291" t="s">
        <v>254</v>
      </c>
      <c r="J277" s="291" t="s">
        <v>275</v>
      </c>
      <c r="K277" s="291" t="s">
        <v>275</v>
      </c>
      <c r="L277" s="291" t="s">
        <v>275</v>
      </c>
      <c r="M277" s="291" t="s">
        <v>111</v>
      </c>
      <c r="N277" s="293">
        <v>0</v>
      </c>
      <c r="O277" s="293">
        <v>0</v>
      </c>
      <c r="P277" s="293">
        <v>0</v>
      </c>
      <c r="Q277" s="293">
        <v>0</v>
      </c>
      <c r="R277" s="293">
        <v>0</v>
      </c>
      <c r="S277" s="293">
        <v>0</v>
      </c>
      <c r="T277" s="293">
        <v>0</v>
      </c>
      <c r="U277" s="293">
        <v>0</v>
      </c>
      <c r="V277" s="293">
        <v>0</v>
      </c>
      <c r="W277" s="293">
        <v>0</v>
      </c>
      <c r="X277" s="293">
        <v>0</v>
      </c>
      <c r="Y277" s="293">
        <v>0</v>
      </c>
      <c r="Z277" s="293">
        <v>0</v>
      </c>
      <c r="AA277" s="293">
        <v>0</v>
      </c>
      <c r="AB277" s="293">
        <v>0</v>
      </c>
      <c r="AC277" s="293">
        <v>1</v>
      </c>
      <c r="AD277" s="293">
        <v>0</v>
      </c>
      <c r="AE277" s="293">
        <v>0</v>
      </c>
      <c r="AF277" s="293">
        <v>0</v>
      </c>
      <c r="AG277" s="293">
        <v>0</v>
      </c>
      <c r="AH277" s="293">
        <v>0</v>
      </c>
      <c r="AI277" s="293">
        <v>0</v>
      </c>
      <c r="AJ277" s="291"/>
      <c r="AK277" s="291"/>
      <c r="AL277" s="291"/>
      <c r="AM277" s="291"/>
      <c r="AN277" s="291"/>
      <c r="AO277" s="291"/>
      <c r="AP277" s="291"/>
      <c r="AQ277" s="291"/>
      <c r="AR277" s="291"/>
      <c r="AS277" s="291"/>
      <c r="AT277" s="291"/>
      <c r="AU277" s="291"/>
      <c r="AV277" s="291"/>
      <c r="AW277" s="291"/>
      <c r="AX277" s="291"/>
      <c r="AY277" s="291"/>
      <c r="AZ277" s="291"/>
      <c r="BA277" s="291"/>
      <c r="BB277" s="291"/>
      <c r="BC277" s="291"/>
      <c r="BD277" s="291"/>
      <c r="BE277" s="291"/>
      <c r="BF277" s="291" t="s">
        <v>106</v>
      </c>
      <c r="BG277" s="293">
        <v>4500</v>
      </c>
      <c r="BH277" s="291"/>
      <c r="BI277" s="291"/>
      <c r="BJ277" s="291"/>
      <c r="BK277" s="291"/>
      <c r="BL277" s="291"/>
      <c r="BM277" s="291"/>
      <c r="BN277" s="291"/>
      <c r="BO277" s="291"/>
      <c r="BP277" s="291"/>
      <c r="BQ277" s="291"/>
      <c r="BR277" s="291"/>
      <c r="BS277" s="291"/>
      <c r="BT277" s="291"/>
      <c r="BU277" s="291"/>
      <c r="BV277" s="291"/>
      <c r="BW277" s="291"/>
      <c r="BX277" s="291"/>
      <c r="BY277" s="291"/>
      <c r="BZ277" s="291"/>
      <c r="CA277" s="291"/>
      <c r="CB277" s="291"/>
      <c r="CC277" s="291">
        <v>90094909</v>
      </c>
      <c r="CD277" s="291" t="s">
        <v>2131</v>
      </c>
      <c r="CE277" s="291"/>
      <c r="CF277" s="291">
        <v>319</v>
      </c>
    </row>
    <row r="278" spans="1:84" ht="14.4" x14ac:dyDescent="0.25">
      <c r="A278" s="291" t="s">
        <v>2132</v>
      </c>
      <c r="B278" s="291" t="s">
        <v>2133</v>
      </c>
      <c r="C278" s="291" t="s">
        <v>2134</v>
      </c>
      <c r="D278" s="291" t="s">
        <v>1907</v>
      </c>
      <c r="E278" s="294">
        <v>352222081577623</v>
      </c>
      <c r="F278" s="291" t="s">
        <v>2103</v>
      </c>
      <c r="G278" s="291"/>
      <c r="H278" s="291" t="s">
        <v>1907</v>
      </c>
      <c r="I278" s="291" t="s">
        <v>254</v>
      </c>
      <c r="J278" s="291" t="s">
        <v>275</v>
      </c>
      <c r="K278" s="291" t="s">
        <v>275</v>
      </c>
      <c r="L278" s="291" t="s">
        <v>275</v>
      </c>
      <c r="M278" s="291" t="s">
        <v>111</v>
      </c>
      <c r="N278" s="293">
        <v>0</v>
      </c>
      <c r="O278" s="293">
        <v>0</v>
      </c>
      <c r="P278" s="293">
        <v>0</v>
      </c>
      <c r="Q278" s="293">
        <v>0</v>
      </c>
      <c r="R278" s="293">
        <v>0</v>
      </c>
      <c r="S278" s="293">
        <v>0</v>
      </c>
      <c r="T278" s="293">
        <v>0</v>
      </c>
      <c r="U278" s="293">
        <v>0</v>
      </c>
      <c r="V278" s="293">
        <v>0</v>
      </c>
      <c r="W278" s="293">
        <v>0</v>
      </c>
      <c r="X278" s="293">
        <v>0</v>
      </c>
      <c r="Y278" s="293">
        <v>0</v>
      </c>
      <c r="Z278" s="293">
        <v>0</v>
      </c>
      <c r="AA278" s="293">
        <v>0</v>
      </c>
      <c r="AB278" s="293">
        <v>0</v>
      </c>
      <c r="AC278" s="293">
        <v>1</v>
      </c>
      <c r="AD278" s="293">
        <v>0</v>
      </c>
      <c r="AE278" s="293">
        <v>0</v>
      </c>
      <c r="AF278" s="293">
        <v>0</v>
      </c>
      <c r="AG278" s="293">
        <v>0</v>
      </c>
      <c r="AH278" s="293">
        <v>0</v>
      </c>
      <c r="AI278" s="293">
        <v>0</v>
      </c>
      <c r="AJ278" s="291"/>
      <c r="AK278" s="291"/>
      <c r="AL278" s="291"/>
      <c r="AM278" s="291"/>
      <c r="AN278" s="291"/>
      <c r="AO278" s="291"/>
      <c r="AP278" s="291"/>
      <c r="AQ278" s="291"/>
      <c r="AR278" s="291"/>
      <c r="AS278" s="291"/>
      <c r="AT278" s="291"/>
      <c r="AU278" s="291"/>
      <c r="AV278" s="291"/>
      <c r="AW278" s="291"/>
      <c r="AX278" s="291"/>
      <c r="AY278" s="291"/>
      <c r="AZ278" s="291"/>
      <c r="BA278" s="291"/>
      <c r="BB278" s="291"/>
      <c r="BC278" s="291"/>
      <c r="BD278" s="291"/>
      <c r="BE278" s="291"/>
      <c r="BF278" s="291" t="s">
        <v>106</v>
      </c>
      <c r="BG278" s="293">
        <v>4500</v>
      </c>
      <c r="BH278" s="291"/>
      <c r="BI278" s="291"/>
      <c r="BJ278" s="291"/>
      <c r="BK278" s="291"/>
      <c r="BL278" s="291"/>
      <c r="BM278" s="291"/>
      <c r="BN278" s="291"/>
      <c r="BO278" s="291"/>
      <c r="BP278" s="291"/>
      <c r="BQ278" s="291"/>
      <c r="BR278" s="291"/>
      <c r="BS278" s="291"/>
      <c r="BT278" s="291"/>
      <c r="BU278" s="291"/>
      <c r="BV278" s="291"/>
      <c r="BW278" s="291"/>
      <c r="BX278" s="291"/>
      <c r="BY278" s="291"/>
      <c r="BZ278" s="291"/>
      <c r="CA278" s="291"/>
      <c r="CB278" s="291"/>
      <c r="CC278" s="291">
        <v>90094915</v>
      </c>
      <c r="CD278" s="291" t="s">
        <v>2135</v>
      </c>
      <c r="CE278" s="291"/>
      <c r="CF278" s="291">
        <v>320</v>
      </c>
    </row>
    <row r="279" spans="1:84" ht="14.4" x14ac:dyDescent="0.25">
      <c r="A279" s="291" t="s">
        <v>2136</v>
      </c>
      <c r="B279" s="291" t="s">
        <v>2137</v>
      </c>
      <c r="C279" s="291" t="s">
        <v>2138</v>
      </c>
      <c r="D279" s="291" t="s">
        <v>1907</v>
      </c>
      <c r="E279" s="294">
        <v>352222081577623</v>
      </c>
      <c r="F279" s="291" t="s">
        <v>2103</v>
      </c>
      <c r="G279" s="291"/>
      <c r="H279" s="291" t="s">
        <v>1907</v>
      </c>
      <c r="I279" s="291" t="s">
        <v>254</v>
      </c>
      <c r="J279" s="291" t="s">
        <v>275</v>
      </c>
      <c r="K279" s="291" t="s">
        <v>275</v>
      </c>
      <c r="L279" s="291" t="s">
        <v>275</v>
      </c>
      <c r="M279" s="291" t="s">
        <v>123</v>
      </c>
      <c r="N279" s="293">
        <v>0</v>
      </c>
      <c r="O279" s="293">
        <v>0</v>
      </c>
      <c r="P279" s="293">
        <v>0</v>
      </c>
      <c r="Q279" s="293">
        <v>0</v>
      </c>
      <c r="R279" s="293">
        <v>1</v>
      </c>
      <c r="S279" s="293">
        <v>0</v>
      </c>
      <c r="T279" s="293">
        <v>0</v>
      </c>
      <c r="U279" s="293">
        <v>0</v>
      </c>
      <c r="V279" s="293">
        <v>0</v>
      </c>
      <c r="W279" s="293">
        <v>0</v>
      </c>
      <c r="X279" s="293">
        <v>0</v>
      </c>
      <c r="Y279" s="293">
        <v>0</v>
      </c>
      <c r="Z279" s="293">
        <v>0</v>
      </c>
      <c r="AA279" s="293">
        <v>0</v>
      </c>
      <c r="AB279" s="293">
        <v>0</v>
      </c>
      <c r="AC279" s="293">
        <v>0</v>
      </c>
      <c r="AD279" s="293">
        <v>0</v>
      </c>
      <c r="AE279" s="293">
        <v>0</v>
      </c>
      <c r="AF279" s="293">
        <v>0</v>
      </c>
      <c r="AG279" s="293">
        <v>0</v>
      </c>
      <c r="AH279" s="293">
        <v>0</v>
      </c>
      <c r="AI279" s="293">
        <v>0</v>
      </c>
      <c r="AJ279" s="291"/>
      <c r="AK279" s="291"/>
      <c r="AL279" s="291"/>
      <c r="AM279" s="291"/>
      <c r="AN279" s="291"/>
      <c r="AO279" s="291"/>
      <c r="AP279" s="291"/>
      <c r="AQ279" s="291"/>
      <c r="AR279" s="291" t="s">
        <v>106</v>
      </c>
      <c r="AS279" s="293">
        <v>3000</v>
      </c>
      <c r="AT279" s="291"/>
      <c r="AU279" s="291"/>
      <c r="AV279" s="291"/>
      <c r="AW279" s="291"/>
      <c r="AX279" s="291"/>
      <c r="AY279" s="291"/>
      <c r="AZ279" s="291"/>
      <c r="BA279" s="291"/>
      <c r="BB279" s="291"/>
      <c r="BC279" s="291"/>
      <c r="BD279" s="291"/>
      <c r="BE279" s="291"/>
      <c r="BF279" s="291"/>
      <c r="BG279" s="291"/>
      <c r="BH279" s="291"/>
      <c r="BI279" s="291"/>
      <c r="BJ279" s="291"/>
      <c r="BK279" s="291"/>
      <c r="BL279" s="291"/>
      <c r="BM279" s="291"/>
      <c r="BN279" s="291"/>
      <c r="BO279" s="291"/>
      <c r="BP279" s="291"/>
      <c r="BQ279" s="291"/>
      <c r="BR279" s="291"/>
      <c r="BS279" s="291"/>
      <c r="BT279" s="291"/>
      <c r="BU279" s="291"/>
      <c r="BV279" s="291"/>
      <c r="BW279" s="291"/>
      <c r="BX279" s="291"/>
      <c r="BY279" s="291"/>
      <c r="BZ279" s="291"/>
      <c r="CA279" s="291"/>
      <c r="CB279" s="291"/>
      <c r="CC279" s="291">
        <v>90094925</v>
      </c>
      <c r="CD279" s="291" t="s">
        <v>2139</v>
      </c>
      <c r="CE279" s="291"/>
      <c r="CF279" s="291">
        <v>321</v>
      </c>
    </row>
    <row r="280" spans="1:84" ht="14.4" x14ac:dyDescent="0.25">
      <c r="A280" s="291" t="s">
        <v>2140</v>
      </c>
      <c r="B280" s="291" t="s">
        <v>2141</v>
      </c>
      <c r="C280" s="291" t="s">
        <v>2142</v>
      </c>
      <c r="D280" s="291" t="s">
        <v>1907</v>
      </c>
      <c r="E280" s="294">
        <v>352222081577623</v>
      </c>
      <c r="F280" s="291" t="s">
        <v>2103</v>
      </c>
      <c r="G280" s="291"/>
      <c r="H280" s="291" t="s">
        <v>1907</v>
      </c>
      <c r="I280" s="291" t="s">
        <v>254</v>
      </c>
      <c r="J280" s="291" t="s">
        <v>275</v>
      </c>
      <c r="K280" s="291" t="s">
        <v>275</v>
      </c>
      <c r="L280" s="291" t="s">
        <v>275</v>
      </c>
      <c r="M280" s="291" t="s">
        <v>123</v>
      </c>
      <c r="N280" s="293">
        <v>0</v>
      </c>
      <c r="O280" s="293">
        <v>0</v>
      </c>
      <c r="P280" s="293">
        <v>0</v>
      </c>
      <c r="Q280" s="293">
        <v>0</v>
      </c>
      <c r="R280" s="293">
        <v>1</v>
      </c>
      <c r="S280" s="293">
        <v>0</v>
      </c>
      <c r="T280" s="293">
        <v>0</v>
      </c>
      <c r="U280" s="293">
        <v>0</v>
      </c>
      <c r="V280" s="293">
        <v>0</v>
      </c>
      <c r="W280" s="293">
        <v>0</v>
      </c>
      <c r="X280" s="293">
        <v>0</v>
      </c>
      <c r="Y280" s="293">
        <v>0</v>
      </c>
      <c r="Z280" s="293">
        <v>0</v>
      </c>
      <c r="AA280" s="293">
        <v>0</v>
      </c>
      <c r="AB280" s="293">
        <v>0</v>
      </c>
      <c r="AC280" s="293">
        <v>0</v>
      </c>
      <c r="AD280" s="293">
        <v>0</v>
      </c>
      <c r="AE280" s="293">
        <v>0</v>
      </c>
      <c r="AF280" s="293">
        <v>0</v>
      </c>
      <c r="AG280" s="293">
        <v>0</v>
      </c>
      <c r="AH280" s="293">
        <v>0</v>
      </c>
      <c r="AI280" s="293">
        <v>0</v>
      </c>
      <c r="AJ280" s="291"/>
      <c r="AK280" s="291"/>
      <c r="AL280" s="291"/>
      <c r="AM280" s="291"/>
      <c r="AN280" s="291"/>
      <c r="AO280" s="291"/>
      <c r="AP280" s="291"/>
      <c r="AQ280" s="291"/>
      <c r="AR280" s="291" t="s">
        <v>106</v>
      </c>
      <c r="AS280" s="293">
        <v>3500</v>
      </c>
      <c r="AT280" s="291"/>
      <c r="AU280" s="291"/>
      <c r="AV280" s="291"/>
      <c r="AW280" s="291"/>
      <c r="AX280" s="291"/>
      <c r="AY280" s="291"/>
      <c r="AZ280" s="291"/>
      <c r="BA280" s="291"/>
      <c r="BB280" s="291"/>
      <c r="BC280" s="291"/>
      <c r="BD280" s="291"/>
      <c r="BE280" s="291"/>
      <c r="BF280" s="291"/>
      <c r="BG280" s="291"/>
      <c r="BH280" s="291"/>
      <c r="BI280" s="291"/>
      <c r="BJ280" s="291"/>
      <c r="BK280" s="291"/>
      <c r="BL280" s="291"/>
      <c r="BM280" s="291"/>
      <c r="BN280" s="291"/>
      <c r="BO280" s="291"/>
      <c r="BP280" s="291"/>
      <c r="BQ280" s="291"/>
      <c r="BR280" s="291"/>
      <c r="BS280" s="291"/>
      <c r="BT280" s="291"/>
      <c r="BU280" s="291"/>
      <c r="BV280" s="291"/>
      <c r="BW280" s="291"/>
      <c r="BX280" s="291"/>
      <c r="BY280" s="291"/>
      <c r="BZ280" s="291"/>
      <c r="CA280" s="291"/>
      <c r="CB280" s="291"/>
      <c r="CC280" s="291">
        <v>90094946</v>
      </c>
      <c r="CD280" s="291" t="s">
        <v>2143</v>
      </c>
      <c r="CE280" s="291"/>
      <c r="CF280" s="291">
        <v>322</v>
      </c>
    </row>
    <row r="281" spans="1:84" ht="14.4" x14ac:dyDescent="0.25">
      <c r="A281" s="291" t="s">
        <v>2144</v>
      </c>
      <c r="B281" s="291" t="s">
        <v>2145</v>
      </c>
      <c r="C281" s="291" t="s">
        <v>2146</v>
      </c>
      <c r="D281" s="291" t="s">
        <v>1907</v>
      </c>
      <c r="E281" s="294">
        <v>352222081577623</v>
      </c>
      <c r="F281" s="291" t="s">
        <v>2103</v>
      </c>
      <c r="G281" s="291"/>
      <c r="H281" s="291" t="s">
        <v>1907</v>
      </c>
      <c r="I281" s="291" t="s">
        <v>254</v>
      </c>
      <c r="J281" s="291" t="s">
        <v>275</v>
      </c>
      <c r="K281" s="291" t="s">
        <v>275</v>
      </c>
      <c r="L281" s="291" t="s">
        <v>275</v>
      </c>
      <c r="M281" s="291" t="s">
        <v>123</v>
      </c>
      <c r="N281" s="293">
        <v>0</v>
      </c>
      <c r="O281" s="293">
        <v>0</v>
      </c>
      <c r="P281" s="293">
        <v>0</v>
      </c>
      <c r="Q281" s="293">
        <v>0</v>
      </c>
      <c r="R281" s="293">
        <v>1</v>
      </c>
      <c r="S281" s="293">
        <v>0</v>
      </c>
      <c r="T281" s="293">
        <v>0</v>
      </c>
      <c r="U281" s="293">
        <v>0</v>
      </c>
      <c r="V281" s="293">
        <v>0</v>
      </c>
      <c r="W281" s="293">
        <v>0</v>
      </c>
      <c r="X281" s="293">
        <v>0</v>
      </c>
      <c r="Y281" s="293">
        <v>0</v>
      </c>
      <c r="Z281" s="293">
        <v>0</v>
      </c>
      <c r="AA281" s="293">
        <v>0</v>
      </c>
      <c r="AB281" s="293">
        <v>0</v>
      </c>
      <c r="AC281" s="293">
        <v>0</v>
      </c>
      <c r="AD281" s="293">
        <v>0</v>
      </c>
      <c r="AE281" s="293">
        <v>0</v>
      </c>
      <c r="AF281" s="293">
        <v>0</v>
      </c>
      <c r="AG281" s="293">
        <v>0</v>
      </c>
      <c r="AH281" s="293">
        <v>0</v>
      </c>
      <c r="AI281" s="293">
        <v>0</v>
      </c>
      <c r="AJ281" s="291"/>
      <c r="AK281" s="291"/>
      <c r="AL281" s="291"/>
      <c r="AM281" s="291"/>
      <c r="AN281" s="291"/>
      <c r="AO281" s="291"/>
      <c r="AP281" s="291"/>
      <c r="AQ281" s="291"/>
      <c r="AR281" s="291" t="s">
        <v>106</v>
      </c>
      <c r="AS281" s="293">
        <v>3500</v>
      </c>
      <c r="AT281" s="291"/>
      <c r="AU281" s="291"/>
      <c r="AV281" s="291"/>
      <c r="AW281" s="291"/>
      <c r="AX281" s="291"/>
      <c r="AY281" s="291"/>
      <c r="AZ281" s="291"/>
      <c r="BA281" s="291"/>
      <c r="BB281" s="291"/>
      <c r="BC281" s="291"/>
      <c r="BD281" s="291"/>
      <c r="BE281" s="291"/>
      <c r="BF281" s="291"/>
      <c r="BG281" s="291"/>
      <c r="BH281" s="291"/>
      <c r="BI281" s="291"/>
      <c r="BJ281" s="291"/>
      <c r="BK281" s="291"/>
      <c r="BL281" s="291"/>
      <c r="BM281" s="291"/>
      <c r="BN281" s="291"/>
      <c r="BO281" s="291"/>
      <c r="BP281" s="291"/>
      <c r="BQ281" s="291"/>
      <c r="BR281" s="291"/>
      <c r="BS281" s="291"/>
      <c r="BT281" s="291"/>
      <c r="BU281" s="291"/>
      <c r="BV281" s="291"/>
      <c r="BW281" s="291"/>
      <c r="BX281" s="291"/>
      <c r="BY281" s="291"/>
      <c r="BZ281" s="291"/>
      <c r="CA281" s="291"/>
      <c r="CB281" s="291"/>
      <c r="CC281" s="291">
        <v>90094969</v>
      </c>
      <c r="CD281" s="291" t="s">
        <v>2147</v>
      </c>
      <c r="CE281" s="291"/>
      <c r="CF281" s="291">
        <v>323</v>
      </c>
    </row>
    <row r="282" spans="1:84" ht="14.4" x14ac:dyDescent="0.25">
      <c r="A282" s="291" t="s">
        <v>2148</v>
      </c>
      <c r="B282" s="291" t="s">
        <v>2149</v>
      </c>
      <c r="C282" s="291" t="s">
        <v>2150</v>
      </c>
      <c r="D282" s="291" t="s">
        <v>1907</v>
      </c>
      <c r="E282" s="294">
        <v>352222081577623</v>
      </c>
      <c r="F282" s="291" t="s">
        <v>2103</v>
      </c>
      <c r="G282" s="291"/>
      <c r="H282" s="291" t="s">
        <v>1907</v>
      </c>
      <c r="I282" s="291" t="s">
        <v>254</v>
      </c>
      <c r="J282" s="291" t="s">
        <v>275</v>
      </c>
      <c r="K282" s="291" t="s">
        <v>275</v>
      </c>
      <c r="L282" s="291" t="s">
        <v>275</v>
      </c>
      <c r="M282" s="291" t="s">
        <v>123</v>
      </c>
      <c r="N282" s="293">
        <v>0</v>
      </c>
      <c r="O282" s="293">
        <v>0</v>
      </c>
      <c r="P282" s="293">
        <v>0</v>
      </c>
      <c r="Q282" s="293">
        <v>0</v>
      </c>
      <c r="R282" s="293">
        <v>1</v>
      </c>
      <c r="S282" s="293">
        <v>0</v>
      </c>
      <c r="T282" s="293">
        <v>0</v>
      </c>
      <c r="U282" s="293">
        <v>0</v>
      </c>
      <c r="V282" s="293">
        <v>0</v>
      </c>
      <c r="W282" s="293">
        <v>0</v>
      </c>
      <c r="X282" s="293">
        <v>0</v>
      </c>
      <c r="Y282" s="293">
        <v>0</v>
      </c>
      <c r="Z282" s="293">
        <v>0</v>
      </c>
      <c r="AA282" s="293">
        <v>0</v>
      </c>
      <c r="AB282" s="293">
        <v>0</v>
      </c>
      <c r="AC282" s="293">
        <v>0</v>
      </c>
      <c r="AD282" s="293">
        <v>0</v>
      </c>
      <c r="AE282" s="293">
        <v>0</v>
      </c>
      <c r="AF282" s="293">
        <v>0</v>
      </c>
      <c r="AG282" s="293">
        <v>0</v>
      </c>
      <c r="AH282" s="293">
        <v>0</v>
      </c>
      <c r="AI282" s="293">
        <v>0</v>
      </c>
      <c r="AJ282" s="291"/>
      <c r="AK282" s="291"/>
      <c r="AL282" s="291"/>
      <c r="AM282" s="291"/>
      <c r="AN282" s="291"/>
      <c r="AO282" s="291"/>
      <c r="AP282" s="291"/>
      <c r="AQ282" s="291"/>
      <c r="AR282" s="291" t="s">
        <v>106</v>
      </c>
      <c r="AS282" s="293">
        <v>3500</v>
      </c>
      <c r="AT282" s="291"/>
      <c r="AU282" s="291"/>
      <c r="AV282" s="291"/>
      <c r="AW282" s="291"/>
      <c r="AX282" s="291"/>
      <c r="AY282" s="291"/>
      <c r="AZ282" s="291"/>
      <c r="BA282" s="291"/>
      <c r="BB282" s="291"/>
      <c r="BC282" s="291"/>
      <c r="BD282" s="291"/>
      <c r="BE282" s="291"/>
      <c r="BF282" s="291"/>
      <c r="BG282" s="291"/>
      <c r="BH282" s="291"/>
      <c r="BI282" s="291"/>
      <c r="BJ282" s="291"/>
      <c r="BK282" s="291"/>
      <c r="BL282" s="291"/>
      <c r="BM282" s="291"/>
      <c r="BN282" s="291"/>
      <c r="BO282" s="291"/>
      <c r="BP282" s="291"/>
      <c r="BQ282" s="291"/>
      <c r="BR282" s="291"/>
      <c r="BS282" s="291"/>
      <c r="BT282" s="291"/>
      <c r="BU282" s="291"/>
      <c r="BV282" s="291"/>
      <c r="BW282" s="291"/>
      <c r="BX282" s="291"/>
      <c r="BY282" s="291"/>
      <c r="BZ282" s="291"/>
      <c r="CA282" s="291"/>
      <c r="CB282" s="291"/>
      <c r="CC282" s="291">
        <v>90095011</v>
      </c>
      <c r="CD282" s="291" t="s">
        <v>2151</v>
      </c>
      <c r="CE282" s="291"/>
      <c r="CF282" s="291">
        <v>324</v>
      </c>
    </row>
    <row r="283" spans="1:84" ht="14.4" x14ac:dyDescent="0.25">
      <c r="A283" s="291" t="s">
        <v>2152</v>
      </c>
      <c r="B283" s="291" t="s">
        <v>2153</v>
      </c>
      <c r="C283" s="291" t="s">
        <v>2154</v>
      </c>
      <c r="D283" s="291" t="s">
        <v>1907</v>
      </c>
      <c r="E283" s="294">
        <v>352222081577623</v>
      </c>
      <c r="F283" s="291" t="s">
        <v>2103</v>
      </c>
      <c r="G283" s="291"/>
      <c r="H283" s="291" t="s">
        <v>1907</v>
      </c>
      <c r="I283" s="291" t="s">
        <v>254</v>
      </c>
      <c r="J283" s="291" t="s">
        <v>275</v>
      </c>
      <c r="K283" s="291" t="s">
        <v>275</v>
      </c>
      <c r="L283" s="291" t="s">
        <v>275</v>
      </c>
      <c r="M283" s="291" t="s">
        <v>123</v>
      </c>
      <c r="N283" s="293">
        <v>0</v>
      </c>
      <c r="O283" s="293">
        <v>0</v>
      </c>
      <c r="P283" s="293">
        <v>0</v>
      </c>
      <c r="Q283" s="293">
        <v>0</v>
      </c>
      <c r="R283" s="293">
        <v>1</v>
      </c>
      <c r="S283" s="293">
        <v>0</v>
      </c>
      <c r="T283" s="293">
        <v>0</v>
      </c>
      <c r="U283" s="293">
        <v>0</v>
      </c>
      <c r="V283" s="293">
        <v>0</v>
      </c>
      <c r="W283" s="293">
        <v>0</v>
      </c>
      <c r="X283" s="293">
        <v>0</v>
      </c>
      <c r="Y283" s="293">
        <v>0</v>
      </c>
      <c r="Z283" s="293">
        <v>0</v>
      </c>
      <c r="AA283" s="293">
        <v>0</v>
      </c>
      <c r="AB283" s="293">
        <v>0</v>
      </c>
      <c r="AC283" s="293">
        <v>0</v>
      </c>
      <c r="AD283" s="293">
        <v>0</v>
      </c>
      <c r="AE283" s="293">
        <v>0</v>
      </c>
      <c r="AF283" s="293">
        <v>0</v>
      </c>
      <c r="AG283" s="293">
        <v>0</v>
      </c>
      <c r="AH283" s="293">
        <v>0</v>
      </c>
      <c r="AI283" s="293">
        <v>0</v>
      </c>
      <c r="AJ283" s="291"/>
      <c r="AK283" s="291"/>
      <c r="AL283" s="291"/>
      <c r="AM283" s="291"/>
      <c r="AN283" s="291"/>
      <c r="AO283" s="291"/>
      <c r="AP283" s="291"/>
      <c r="AQ283" s="291"/>
      <c r="AR283" s="291" t="s">
        <v>106</v>
      </c>
      <c r="AS283" s="293">
        <v>3000</v>
      </c>
      <c r="AT283" s="291"/>
      <c r="AU283" s="291"/>
      <c r="AV283" s="291"/>
      <c r="AW283" s="291"/>
      <c r="AX283" s="291"/>
      <c r="AY283" s="291"/>
      <c r="AZ283" s="291"/>
      <c r="BA283" s="291"/>
      <c r="BB283" s="291"/>
      <c r="BC283" s="291"/>
      <c r="BD283" s="291"/>
      <c r="BE283" s="291"/>
      <c r="BF283" s="291"/>
      <c r="BG283" s="291"/>
      <c r="BH283" s="291"/>
      <c r="BI283" s="291"/>
      <c r="BJ283" s="291"/>
      <c r="BK283" s="291"/>
      <c r="BL283" s="291"/>
      <c r="BM283" s="291"/>
      <c r="BN283" s="291"/>
      <c r="BO283" s="291"/>
      <c r="BP283" s="291"/>
      <c r="BQ283" s="291"/>
      <c r="BR283" s="291"/>
      <c r="BS283" s="291"/>
      <c r="BT283" s="291"/>
      <c r="BU283" s="291"/>
      <c r="BV283" s="291"/>
      <c r="BW283" s="291"/>
      <c r="BX283" s="291"/>
      <c r="BY283" s="291"/>
      <c r="BZ283" s="291"/>
      <c r="CA283" s="291"/>
      <c r="CB283" s="291"/>
      <c r="CC283" s="291">
        <v>90095027</v>
      </c>
      <c r="CD283" s="291" t="s">
        <v>2155</v>
      </c>
      <c r="CE283" s="291"/>
      <c r="CF283" s="291">
        <v>325</v>
      </c>
    </row>
    <row r="284" spans="1:84" ht="14.4" x14ac:dyDescent="0.25">
      <c r="A284" s="291" t="s">
        <v>2156</v>
      </c>
      <c r="B284" s="291" t="s">
        <v>2157</v>
      </c>
      <c r="C284" s="291" t="s">
        <v>2158</v>
      </c>
      <c r="D284" s="291" t="s">
        <v>1907</v>
      </c>
      <c r="E284" s="294">
        <v>352222081577623</v>
      </c>
      <c r="F284" s="291" t="s">
        <v>2103</v>
      </c>
      <c r="G284" s="291"/>
      <c r="H284" s="291" t="s">
        <v>1907</v>
      </c>
      <c r="I284" s="291" t="s">
        <v>254</v>
      </c>
      <c r="J284" s="291" t="s">
        <v>275</v>
      </c>
      <c r="K284" s="291" t="s">
        <v>275</v>
      </c>
      <c r="L284" s="291" t="s">
        <v>275</v>
      </c>
      <c r="M284" s="291" t="s">
        <v>112</v>
      </c>
      <c r="N284" s="293">
        <v>0</v>
      </c>
      <c r="O284" s="293">
        <v>0</v>
      </c>
      <c r="P284" s="293">
        <v>0</v>
      </c>
      <c r="Q284" s="293">
        <v>0</v>
      </c>
      <c r="R284" s="293">
        <v>0</v>
      </c>
      <c r="S284" s="293">
        <v>0</v>
      </c>
      <c r="T284" s="293">
        <v>0</v>
      </c>
      <c r="U284" s="293">
        <v>0</v>
      </c>
      <c r="V284" s="293">
        <v>0</v>
      </c>
      <c r="W284" s="293">
        <v>0</v>
      </c>
      <c r="X284" s="293">
        <v>0</v>
      </c>
      <c r="Y284" s="293">
        <v>0</v>
      </c>
      <c r="Z284" s="293">
        <v>0</v>
      </c>
      <c r="AA284" s="293">
        <v>0</v>
      </c>
      <c r="AB284" s="293">
        <v>0</v>
      </c>
      <c r="AC284" s="293">
        <v>0</v>
      </c>
      <c r="AD284" s="293">
        <v>0</v>
      </c>
      <c r="AE284" s="293">
        <v>0</v>
      </c>
      <c r="AF284" s="293">
        <v>0</v>
      </c>
      <c r="AG284" s="293">
        <v>0</v>
      </c>
      <c r="AH284" s="293">
        <v>0</v>
      </c>
      <c r="AI284" s="293">
        <v>1</v>
      </c>
      <c r="AJ284" s="291"/>
      <c r="AK284" s="291"/>
      <c r="AL284" s="291"/>
      <c r="AM284" s="291"/>
      <c r="AN284" s="291"/>
      <c r="AO284" s="291"/>
      <c r="AP284" s="291"/>
      <c r="AQ284" s="291"/>
      <c r="AR284" s="291"/>
      <c r="AS284" s="291"/>
      <c r="AT284" s="291"/>
      <c r="AU284" s="291"/>
      <c r="AV284" s="291"/>
      <c r="AW284" s="291"/>
      <c r="AX284" s="291"/>
      <c r="AY284" s="291"/>
      <c r="AZ284" s="291"/>
      <c r="BA284" s="291"/>
      <c r="BB284" s="291"/>
      <c r="BC284" s="291"/>
      <c r="BD284" s="291"/>
      <c r="BE284" s="291"/>
      <c r="BF284" s="291"/>
      <c r="BG284" s="291"/>
      <c r="BH284" s="291"/>
      <c r="BI284" s="291"/>
      <c r="BJ284" s="291"/>
      <c r="BK284" s="291"/>
      <c r="BL284" s="291"/>
      <c r="BM284" s="291"/>
      <c r="BN284" s="291"/>
      <c r="BO284" s="291"/>
      <c r="BP284" s="291"/>
      <c r="BQ284" s="291"/>
      <c r="BR284" s="291"/>
      <c r="BS284" s="291"/>
      <c r="BT284" s="291"/>
      <c r="BU284" s="291"/>
      <c r="BV284" s="291"/>
      <c r="BW284" s="291"/>
      <c r="BX284" s="291"/>
      <c r="BY284" s="291"/>
      <c r="BZ284" s="291" t="s">
        <v>106</v>
      </c>
      <c r="CA284" s="293">
        <v>1000</v>
      </c>
      <c r="CB284" s="291" t="s">
        <v>2159</v>
      </c>
      <c r="CC284" s="291">
        <v>90095042</v>
      </c>
      <c r="CD284" s="291" t="s">
        <v>2160</v>
      </c>
      <c r="CE284" s="291"/>
      <c r="CF284" s="291">
        <v>326</v>
      </c>
    </row>
    <row r="285" spans="1:84" ht="14.4" x14ac:dyDescent="0.25">
      <c r="A285" s="291" t="s">
        <v>2161</v>
      </c>
      <c r="B285" s="291" t="s">
        <v>2162</v>
      </c>
      <c r="C285" s="291" t="s">
        <v>2163</v>
      </c>
      <c r="D285" s="291" t="s">
        <v>1907</v>
      </c>
      <c r="E285" s="294">
        <v>352222081577623</v>
      </c>
      <c r="F285" s="291" t="s">
        <v>2103</v>
      </c>
      <c r="G285" s="291"/>
      <c r="H285" s="291" t="s">
        <v>1907</v>
      </c>
      <c r="I285" s="291" t="s">
        <v>254</v>
      </c>
      <c r="J285" s="291" t="s">
        <v>275</v>
      </c>
      <c r="K285" s="291" t="s">
        <v>275</v>
      </c>
      <c r="L285" s="291" t="s">
        <v>275</v>
      </c>
      <c r="M285" s="291" t="s">
        <v>112</v>
      </c>
      <c r="N285" s="293">
        <v>0</v>
      </c>
      <c r="O285" s="293">
        <v>0</v>
      </c>
      <c r="P285" s="293">
        <v>0</v>
      </c>
      <c r="Q285" s="293">
        <v>0</v>
      </c>
      <c r="R285" s="293">
        <v>0</v>
      </c>
      <c r="S285" s="293">
        <v>0</v>
      </c>
      <c r="T285" s="293">
        <v>0</v>
      </c>
      <c r="U285" s="293">
        <v>0</v>
      </c>
      <c r="V285" s="293">
        <v>0</v>
      </c>
      <c r="W285" s="293">
        <v>0</v>
      </c>
      <c r="X285" s="293">
        <v>0</v>
      </c>
      <c r="Y285" s="293">
        <v>0</v>
      </c>
      <c r="Z285" s="293">
        <v>0</v>
      </c>
      <c r="AA285" s="293">
        <v>0</v>
      </c>
      <c r="AB285" s="293">
        <v>0</v>
      </c>
      <c r="AC285" s="293">
        <v>0</v>
      </c>
      <c r="AD285" s="293">
        <v>0</v>
      </c>
      <c r="AE285" s="293">
        <v>0</v>
      </c>
      <c r="AF285" s="293">
        <v>0</v>
      </c>
      <c r="AG285" s="293">
        <v>0</v>
      </c>
      <c r="AH285" s="293">
        <v>0</v>
      </c>
      <c r="AI285" s="293">
        <v>1</v>
      </c>
      <c r="AJ285" s="291"/>
      <c r="AK285" s="291"/>
      <c r="AL285" s="291"/>
      <c r="AM285" s="291"/>
      <c r="AN285" s="291"/>
      <c r="AO285" s="291"/>
      <c r="AP285" s="291"/>
      <c r="AQ285" s="291"/>
      <c r="AR285" s="291"/>
      <c r="AS285" s="291"/>
      <c r="AT285" s="291"/>
      <c r="AU285" s="291"/>
      <c r="AV285" s="291"/>
      <c r="AW285" s="291"/>
      <c r="AX285" s="291"/>
      <c r="AY285" s="291"/>
      <c r="AZ285" s="291"/>
      <c r="BA285" s="291"/>
      <c r="BB285" s="291"/>
      <c r="BC285" s="291"/>
      <c r="BD285" s="291"/>
      <c r="BE285" s="291"/>
      <c r="BF285" s="291"/>
      <c r="BG285" s="291"/>
      <c r="BH285" s="291"/>
      <c r="BI285" s="291"/>
      <c r="BJ285" s="291"/>
      <c r="BK285" s="291"/>
      <c r="BL285" s="291"/>
      <c r="BM285" s="291"/>
      <c r="BN285" s="291"/>
      <c r="BO285" s="291"/>
      <c r="BP285" s="291"/>
      <c r="BQ285" s="291"/>
      <c r="BR285" s="291"/>
      <c r="BS285" s="291"/>
      <c r="BT285" s="291"/>
      <c r="BU285" s="291"/>
      <c r="BV285" s="291"/>
      <c r="BW285" s="291"/>
      <c r="BX285" s="291"/>
      <c r="BY285" s="291"/>
      <c r="BZ285" s="291" t="s">
        <v>106</v>
      </c>
      <c r="CA285" s="293">
        <v>1000</v>
      </c>
      <c r="CB285" s="291" t="s">
        <v>2164</v>
      </c>
      <c r="CC285" s="291">
        <v>90095065</v>
      </c>
      <c r="CD285" s="291" t="s">
        <v>2165</v>
      </c>
      <c r="CE285" s="291"/>
      <c r="CF285" s="291">
        <v>327</v>
      </c>
    </row>
    <row r="286" spans="1:84" ht="14.4" x14ac:dyDescent="0.25">
      <c r="A286" s="291" t="s">
        <v>2166</v>
      </c>
      <c r="B286" s="291" t="s">
        <v>2167</v>
      </c>
      <c r="C286" s="291" t="s">
        <v>2168</v>
      </c>
      <c r="D286" s="291" t="s">
        <v>1907</v>
      </c>
      <c r="E286" s="294">
        <v>352222081577623</v>
      </c>
      <c r="F286" s="291" t="s">
        <v>2103</v>
      </c>
      <c r="G286" s="291"/>
      <c r="H286" s="291" t="s">
        <v>1907</v>
      </c>
      <c r="I286" s="291" t="s">
        <v>254</v>
      </c>
      <c r="J286" s="291" t="s">
        <v>275</v>
      </c>
      <c r="K286" s="291" t="s">
        <v>275</v>
      </c>
      <c r="L286" s="291" t="s">
        <v>275</v>
      </c>
      <c r="M286" s="291" t="s">
        <v>112</v>
      </c>
      <c r="N286" s="293">
        <v>0</v>
      </c>
      <c r="O286" s="293">
        <v>0</v>
      </c>
      <c r="P286" s="293">
        <v>0</v>
      </c>
      <c r="Q286" s="293">
        <v>0</v>
      </c>
      <c r="R286" s="293">
        <v>0</v>
      </c>
      <c r="S286" s="293">
        <v>0</v>
      </c>
      <c r="T286" s="293">
        <v>0</v>
      </c>
      <c r="U286" s="293">
        <v>0</v>
      </c>
      <c r="V286" s="293">
        <v>0</v>
      </c>
      <c r="W286" s="293">
        <v>0</v>
      </c>
      <c r="X286" s="293">
        <v>0</v>
      </c>
      <c r="Y286" s="293">
        <v>0</v>
      </c>
      <c r="Z286" s="293">
        <v>0</v>
      </c>
      <c r="AA286" s="293">
        <v>0</v>
      </c>
      <c r="AB286" s="293">
        <v>0</v>
      </c>
      <c r="AC286" s="293">
        <v>0</v>
      </c>
      <c r="AD286" s="293">
        <v>0</v>
      </c>
      <c r="AE286" s="293">
        <v>0</v>
      </c>
      <c r="AF286" s="293">
        <v>0</v>
      </c>
      <c r="AG286" s="293">
        <v>0</v>
      </c>
      <c r="AH286" s="293">
        <v>0</v>
      </c>
      <c r="AI286" s="293">
        <v>1</v>
      </c>
      <c r="AJ286" s="291"/>
      <c r="AK286" s="291"/>
      <c r="AL286" s="291"/>
      <c r="AM286" s="291"/>
      <c r="AN286" s="291"/>
      <c r="AO286" s="291"/>
      <c r="AP286" s="291"/>
      <c r="AQ286" s="291"/>
      <c r="AR286" s="291"/>
      <c r="AS286" s="291"/>
      <c r="AT286" s="291"/>
      <c r="AU286" s="291"/>
      <c r="AV286" s="291"/>
      <c r="AW286" s="291"/>
      <c r="AX286" s="291"/>
      <c r="AY286" s="291"/>
      <c r="AZ286" s="291"/>
      <c r="BA286" s="291"/>
      <c r="BB286" s="291"/>
      <c r="BC286" s="291"/>
      <c r="BD286" s="291"/>
      <c r="BE286" s="291"/>
      <c r="BF286" s="291"/>
      <c r="BG286" s="291"/>
      <c r="BH286" s="291"/>
      <c r="BI286" s="291"/>
      <c r="BJ286" s="291"/>
      <c r="BK286" s="291"/>
      <c r="BL286" s="291"/>
      <c r="BM286" s="291"/>
      <c r="BN286" s="291"/>
      <c r="BO286" s="291"/>
      <c r="BP286" s="291"/>
      <c r="BQ286" s="291"/>
      <c r="BR286" s="291"/>
      <c r="BS286" s="291"/>
      <c r="BT286" s="291"/>
      <c r="BU286" s="291"/>
      <c r="BV286" s="291"/>
      <c r="BW286" s="291"/>
      <c r="BX286" s="291"/>
      <c r="BY286" s="291"/>
      <c r="BZ286" s="291" t="s">
        <v>106</v>
      </c>
      <c r="CA286" s="293">
        <v>1000</v>
      </c>
      <c r="CB286" s="291"/>
      <c r="CC286" s="291">
        <v>90095075</v>
      </c>
      <c r="CD286" s="291" t="s">
        <v>2169</v>
      </c>
      <c r="CE286" s="291"/>
      <c r="CF286" s="291">
        <v>328</v>
      </c>
    </row>
    <row r="287" spans="1:84" ht="14.4" x14ac:dyDescent="0.25">
      <c r="A287" s="291" t="s">
        <v>2170</v>
      </c>
      <c r="B287" s="291" t="s">
        <v>2171</v>
      </c>
      <c r="C287" s="291" t="s">
        <v>2172</v>
      </c>
      <c r="D287" s="291" t="s">
        <v>1907</v>
      </c>
      <c r="E287" s="294">
        <v>352222081577623</v>
      </c>
      <c r="F287" s="291" t="s">
        <v>2103</v>
      </c>
      <c r="G287" s="291"/>
      <c r="H287" s="291" t="s">
        <v>1907</v>
      </c>
      <c r="I287" s="291" t="s">
        <v>254</v>
      </c>
      <c r="J287" s="291" t="s">
        <v>275</v>
      </c>
      <c r="K287" s="291" t="s">
        <v>275</v>
      </c>
      <c r="L287" s="291" t="s">
        <v>275</v>
      </c>
      <c r="M287" s="291" t="s">
        <v>112</v>
      </c>
      <c r="N287" s="293">
        <v>0</v>
      </c>
      <c r="O287" s="293">
        <v>0</v>
      </c>
      <c r="P287" s="293">
        <v>0</v>
      </c>
      <c r="Q287" s="293">
        <v>0</v>
      </c>
      <c r="R287" s="293">
        <v>0</v>
      </c>
      <c r="S287" s="293">
        <v>0</v>
      </c>
      <c r="T287" s="293">
        <v>0</v>
      </c>
      <c r="U287" s="293">
        <v>0</v>
      </c>
      <c r="V287" s="293">
        <v>0</v>
      </c>
      <c r="W287" s="293">
        <v>0</v>
      </c>
      <c r="X287" s="293">
        <v>0</v>
      </c>
      <c r="Y287" s="293">
        <v>0</v>
      </c>
      <c r="Z287" s="293">
        <v>0</v>
      </c>
      <c r="AA287" s="293">
        <v>0</v>
      </c>
      <c r="AB287" s="293">
        <v>0</v>
      </c>
      <c r="AC287" s="293">
        <v>0</v>
      </c>
      <c r="AD287" s="293">
        <v>0</v>
      </c>
      <c r="AE287" s="293">
        <v>0</v>
      </c>
      <c r="AF287" s="293">
        <v>0</v>
      </c>
      <c r="AG287" s="293">
        <v>0</v>
      </c>
      <c r="AH287" s="293">
        <v>0</v>
      </c>
      <c r="AI287" s="293">
        <v>1</v>
      </c>
      <c r="AJ287" s="291"/>
      <c r="AK287" s="291"/>
      <c r="AL287" s="291"/>
      <c r="AM287" s="291"/>
      <c r="AN287" s="291"/>
      <c r="AO287" s="291"/>
      <c r="AP287" s="291"/>
      <c r="AQ287" s="291"/>
      <c r="AR287" s="291"/>
      <c r="AS287" s="291"/>
      <c r="AT287" s="291"/>
      <c r="AU287" s="291"/>
      <c r="AV287" s="291"/>
      <c r="AW287" s="291"/>
      <c r="AX287" s="291"/>
      <c r="AY287" s="291"/>
      <c r="AZ287" s="291"/>
      <c r="BA287" s="291"/>
      <c r="BB287" s="291"/>
      <c r="BC287" s="291"/>
      <c r="BD287" s="291"/>
      <c r="BE287" s="291"/>
      <c r="BF287" s="291"/>
      <c r="BG287" s="291"/>
      <c r="BH287" s="291"/>
      <c r="BI287" s="291"/>
      <c r="BJ287" s="291"/>
      <c r="BK287" s="291"/>
      <c r="BL287" s="291"/>
      <c r="BM287" s="291"/>
      <c r="BN287" s="291"/>
      <c r="BO287" s="291"/>
      <c r="BP287" s="291"/>
      <c r="BQ287" s="291"/>
      <c r="BR287" s="291"/>
      <c r="BS287" s="291"/>
      <c r="BT287" s="291"/>
      <c r="BU287" s="291"/>
      <c r="BV287" s="291"/>
      <c r="BW287" s="291"/>
      <c r="BX287" s="291"/>
      <c r="BY287" s="291"/>
      <c r="BZ287" s="291" t="s">
        <v>106</v>
      </c>
      <c r="CA287" s="293">
        <v>1000</v>
      </c>
      <c r="CB287" s="291"/>
      <c r="CC287" s="291">
        <v>90095079</v>
      </c>
      <c r="CD287" s="291" t="s">
        <v>2173</v>
      </c>
      <c r="CE287" s="291"/>
      <c r="CF287" s="291">
        <v>329</v>
      </c>
    </row>
    <row r="288" spans="1:84" ht="14.4" x14ac:dyDescent="0.25">
      <c r="A288" s="291" t="s">
        <v>2174</v>
      </c>
      <c r="B288" s="291" t="s">
        <v>2175</v>
      </c>
      <c r="C288" s="291" t="s">
        <v>2176</v>
      </c>
      <c r="D288" s="291" t="s">
        <v>1907</v>
      </c>
      <c r="E288" s="294">
        <v>352222081577623</v>
      </c>
      <c r="F288" s="291" t="s">
        <v>2103</v>
      </c>
      <c r="G288" s="291"/>
      <c r="H288" s="291" t="s">
        <v>1907</v>
      </c>
      <c r="I288" s="291" t="s">
        <v>254</v>
      </c>
      <c r="J288" s="291" t="s">
        <v>275</v>
      </c>
      <c r="K288" s="291" t="s">
        <v>275</v>
      </c>
      <c r="L288" s="291" t="s">
        <v>275</v>
      </c>
      <c r="M288" s="291" t="s">
        <v>112</v>
      </c>
      <c r="N288" s="293">
        <v>0</v>
      </c>
      <c r="O288" s="293">
        <v>0</v>
      </c>
      <c r="P288" s="293">
        <v>0</v>
      </c>
      <c r="Q288" s="293">
        <v>0</v>
      </c>
      <c r="R288" s="293">
        <v>0</v>
      </c>
      <c r="S288" s="293">
        <v>0</v>
      </c>
      <c r="T288" s="293">
        <v>0</v>
      </c>
      <c r="U288" s="293">
        <v>0</v>
      </c>
      <c r="V288" s="293">
        <v>0</v>
      </c>
      <c r="W288" s="293">
        <v>0</v>
      </c>
      <c r="X288" s="293">
        <v>0</v>
      </c>
      <c r="Y288" s="293">
        <v>0</v>
      </c>
      <c r="Z288" s="293">
        <v>0</v>
      </c>
      <c r="AA288" s="293">
        <v>0</v>
      </c>
      <c r="AB288" s="293">
        <v>0</v>
      </c>
      <c r="AC288" s="293">
        <v>0</v>
      </c>
      <c r="AD288" s="293">
        <v>0</v>
      </c>
      <c r="AE288" s="293">
        <v>0</v>
      </c>
      <c r="AF288" s="293">
        <v>0</v>
      </c>
      <c r="AG288" s="293">
        <v>0</v>
      </c>
      <c r="AH288" s="293">
        <v>0</v>
      </c>
      <c r="AI288" s="293">
        <v>1</v>
      </c>
      <c r="AJ288" s="291"/>
      <c r="AK288" s="291"/>
      <c r="AL288" s="291"/>
      <c r="AM288" s="291"/>
      <c r="AN288" s="291"/>
      <c r="AO288" s="291"/>
      <c r="AP288" s="291"/>
      <c r="AQ288" s="291"/>
      <c r="AR288" s="291"/>
      <c r="AS288" s="291"/>
      <c r="AT288" s="291"/>
      <c r="AU288" s="291"/>
      <c r="AV288" s="291"/>
      <c r="AW288" s="291"/>
      <c r="AX288" s="291"/>
      <c r="AY288" s="291"/>
      <c r="AZ288" s="291"/>
      <c r="BA288" s="291"/>
      <c r="BB288" s="291"/>
      <c r="BC288" s="291"/>
      <c r="BD288" s="291"/>
      <c r="BE288" s="291"/>
      <c r="BF288" s="291"/>
      <c r="BG288" s="291"/>
      <c r="BH288" s="291"/>
      <c r="BI288" s="291"/>
      <c r="BJ288" s="291"/>
      <c r="BK288" s="291"/>
      <c r="BL288" s="291"/>
      <c r="BM288" s="291"/>
      <c r="BN288" s="291"/>
      <c r="BO288" s="291"/>
      <c r="BP288" s="291"/>
      <c r="BQ288" s="291"/>
      <c r="BR288" s="291"/>
      <c r="BS288" s="291"/>
      <c r="BT288" s="291"/>
      <c r="BU288" s="291"/>
      <c r="BV288" s="291"/>
      <c r="BW288" s="291"/>
      <c r="BX288" s="291"/>
      <c r="BY288" s="291"/>
      <c r="BZ288" s="291" t="s">
        <v>106</v>
      </c>
      <c r="CA288" s="293">
        <v>1000</v>
      </c>
      <c r="CB288" s="291"/>
      <c r="CC288" s="291">
        <v>90095083</v>
      </c>
      <c r="CD288" s="291" t="s">
        <v>2177</v>
      </c>
      <c r="CE288" s="291"/>
      <c r="CF288" s="291">
        <v>330</v>
      </c>
    </row>
    <row r="289" spans="1:84" ht="14.4" x14ac:dyDescent="0.25">
      <c r="A289" s="291" t="s">
        <v>2178</v>
      </c>
      <c r="B289" s="291" t="s">
        <v>2179</v>
      </c>
      <c r="C289" s="291" t="s">
        <v>2180</v>
      </c>
      <c r="D289" s="291" t="s">
        <v>1907</v>
      </c>
      <c r="E289" s="294">
        <v>352222081577623</v>
      </c>
      <c r="F289" s="291" t="s">
        <v>2103</v>
      </c>
      <c r="G289" s="291"/>
      <c r="H289" s="291" t="s">
        <v>1907</v>
      </c>
      <c r="I289" s="291" t="s">
        <v>254</v>
      </c>
      <c r="J289" s="291" t="s">
        <v>275</v>
      </c>
      <c r="K289" s="291" t="s">
        <v>275</v>
      </c>
      <c r="L289" s="291" t="s">
        <v>275</v>
      </c>
      <c r="M289" s="291" t="s">
        <v>110</v>
      </c>
      <c r="N289" s="293">
        <v>0</v>
      </c>
      <c r="O289" s="293">
        <v>0</v>
      </c>
      <c r="P289" s="293">
        <v>0</v>
      </c>
      <c r="Q289" s="293">
        <v>0</v>
      </c>
      <c r="R289" s="293">
        <v>0</v>
      </c>
      <c r="S289" s="293">
        <v>0</v>
      </c>
      <c r="T289" s="293">
        <v>0</v>
      </c>
      <c r="U289" s="293">
        <v>0</v>
      </c>
      <c r="V289" s="293">
        <v>0</v>
      </c>
      <c r="W289" s="293">
        <v>0</v>
      </c>
      <c r="X289" s="293">
        <v>0</v>
      </c>
      <c r="Y289" s="293">
        <v>0</v>
      </c>
      <c r="Z289" s="293">
        <v>0</v>
      </c>
      <c r="AA289" s="293">
        <v>0</v>
      </c>
      <c r="AB289" s="293">
        <v>0</v>
      </c>
      <c r="AC289" s="293">
        <v>0</v>
      </c>
      <c r="AD289" s="293">
        <v>0</v>
      </c>
      <c r="AE289" s="293">
        <v>0</v>
      </c>
      <c r="AF289" s="293">
        <v>0</v>
      </c>
      <c r="AG289" s="293">
        <v>0</v>
      </c>
      <c r="AH289" s="293">
        <v>1</v>
      </c>
      <c r="AI289" s="293">
        <v>0</v>
      </c>
      <c r="AJ289" s="291"/>
      <c r="AK289" s="291"/>
      <c r="AL289" s="291"/>
      <c r="AM289" s="291"/>
      <c r="AN289" s="291"/>
      <c r="AO289" s="291"/>
      <c r="AP289" s="291"/>
      <c r="AQ289" s="291"/>
      <c r="AR289" s="291"/>
      <c r="AS289" s="291"/>
      <c r="AT289" s="291"/>
      <c r="AU289" s="291"/>
      <c r="AV289" s="291"/>
      <c r="AW289" s="291"/>
      <c r="AX289" s="291"/>
      <c r="AY289" s="291"/>
      <c r="AZ289" s="291"/>
      <c r="BA289" s="291"/>
      <c r="BB289" s="291"/>
      <c r="BC289" s="291"/>
      <c r="BD289" s="291"/>
      <c r="BE289" s="291"/>
      <c r="BF289" s="291"/>
      <c r="BG289" s="291"/>
      <c r="BH289" s="291"/>
      <c r="BI289" s="291"/>
      <c r="BJ289" s="291"/>
      <c r="BK289" s="291"/>
      <c r="BL289" s="291"/>
      <c r="BM289" s="291"/>
      <c r="BN289" s="291"/>
      <c r="BO289" s="291"/>
      <c r="BP289" s="291"/>
      <c r="BQ289" s="291"/>
      <c r="BR289" s="291"/>
      <c r="BS289" s="291"/>
      <c r="BT289" s="291"/>
      <c r="BU289" s="291"/>
      <c r="BV289" s="291"/>
      <c r="BW289" s="291"/>
      <c r="BX289" s="291" t="s">
        <v>106</v>
      </c>
      <c r="BY289" s="293">
        <v>50</v>
      </c>
      <c r="BZ289" s="291"/>
      <c r="CA289" s="291"/>
      <c r="CB289" s="291"/>
      <c r="CC289" s="291">
        <v>90095084</v>
      </c>
      <c r="CD289" s="291" t="s">
        <v>2181</v>
      </c>
      <c r="CE289" s="291"/>
      <c r="CF289" s="291">
        <v>331</v>
      </c>
    </row>
    <row r="290" spans="1:84" ht="14.4" x14ac:dyDescent="0.25">
      <c r="A290" s="291" t="s">
        <v>2182</v>
      </c>
      <c r="B290" s="291" t="s">
        <v>2183</v>
      </c>
      <c r="C290" s="291" t="s">
        <v>2184</v>
      </c>
      <c r="D290" s="291" t="s">
        <v>1907</v>
      </c>
      <c r="E290" s="294">
        <v>352222081577623</v>
      </c>
      <c r="F290" s="291" t="s">
        <v>2103</v>
      </c>
      <c r="G290" s="291"/>
      <c r="H290" s="291" t="s">
        <v>1907</v>
      </c>
      <c r="I290" s="291" t="s">
        <v>254</v>
      </c>
      <c r="J290" s="291" t="s">
        <v>275</v>
      </c>
      <c r="K290" s="291" t="s">
        <v>275</v>
      </c>
      <c r="L290" s="291" t="s">
        <v>275</v>
      </c>
      <c r="M290" s="291" t="s">
        <v>112</v>
      </c>
      <c r="N290" s="293">
        <v>0</v>
      </c>
      <c r="O290" s="293">
        <v>0</v>
      </c>
      <c r="P290" s="293">
        <v>0</v>
      </c>
      <c r="Q290" s="293">
        <v>0</v>
      </c>
      <c r="R290" s="293">
        <v>0</v>
      </c>
      <c r="S290" s="293">
        <v>0</v>
      </c>
      <c r="T290" s="293">
        <v>0</v>
      </c>
      <c r="U290" s="293">
        <v>0</v>
      </c>
      <c r="V290" s="293">
        <v>0</v>
      </c>
      <c r="W290" s="293">
        <v>0</v>
      </c>
      <c r="X290" s="293">
        <v>0</v>
      </c>
      <c r="Y290" s="293">
        <v>0</v>
      </c>
      <c r="Z290" s="293">
        <v>0</v>
      </c>
      <c r="AA290" s="293">
        <v>0</v>
      </c>
      <c r="AB290" s="293">
        <v>0</v>
      </c>
      <c r="AC290" s="293">
        <v>0</v>
      </c>
      <c r="AD290" s="293">
        <v>0</v>
      </c>
      <c r="AE290" s="293">
        <v>0</v>
      </c>
      <c r="AF290" s="293">
        <v>0</v>
      </c>
      <c r="AG290" s="293">
        <v>0</v>
      </c>
      <c r="AH290" s="293">
        <v>0</v>
      </c>
      <c r="AI290" s="293">
        <v>1</v>
      </c>
      <c r="AJ290" s="291"/>
      <c r="AK290" s="291"/>
      <c r="AL290" s="291"/>
      <c r="AM290" s="291"/>
      <c r="AN290" s="291"/>
      <c r="AO290" s="291"/>
      <c r="AP290" s="291"/>
      <c r="AQ290" s="291"/>
      <c r="AR290" s="291"/>
      <c r="AS290" s="291"/>
      <c r="AT290" s="291"/>
      <c r="AU290" s="291"/>
      <c r="AV290" s="291"/>
      <c r="AW290" s="291"/>
      <c r="AX290" s="291"/>
      <c r="AY290" s="291"/>
      <c r="AZ290" s="291"/>
      <c r="BA290" s="291"/>
      <c r="BB290" s="291"/>
      <c r="BC290" s="291"/>
      <c r="BD290" s="291"/>
      <c r="BE290" s="291"/>
      <c r="BF290" s="291"/>
      <c r="BG290" s="291"/>
      <c r="BH290" s="291"/>
      <c r="BI290" s="291"/>
      <c r="BJ290" s="291"/>
      <c r="BK290" s="291"/>
      <c r="BL290" s="291"/>
      <c r="BM290" s="291"/>
      <c r="BN290" s="291"/>
      <c r="BO290" s="291"/>
      <c r="BP290" s="291"/>
      <c r="BQ290" s="291"/>
      <c r="BR290" s="291"/>
      <c r="BS290" s="291"/>
      <c r="BT290" s="291"/>
      <c r="BU290" s="291"/>
      <c r="BV290" s="291"/>
      <c r="BW290" s="291"/>
      <c r="BX290" s="291"/>
      <c r="BY290" s="291"/>
      <c r="BZ290" s="291"/>
      <c r="CA290" s="293"/>
      <c r="CB290" s="291"/>
      <c r="CC290" s="291">
        <v>90095088</v>
      </c>
      <c r="CD290" s="291" t="s">
        <v>2185</v>
      </c>
      <c r="CE290" s="291"/>
      <c r="CF290" s="291">
        <v>332</v>
      </c>
    </row>
    <row r="291" spans="1:84" ht="14.4" x14ac:dyDescent="0.25">
      <c r="A291" s="291" t="s">
        <v>2186</v>
      </c>
      <c r="B291" s="291" t="s">
        <v>2187</v>
      </c>
      <c r="C291" s="291" t="s">
        <v>2188</v>
      </c>
      <c r="D291" s="291" t="s">
        <v>1907</v>
      </c>
      <c r="E291" s="294">
        <v>352222081577623</v>
      </c>
      <c r="F291" s="291" t="s">
        <v>2103</v>
      </c>
      <c r="G291" s="291"/>
      <c r="H291" s="291" t="s">
        <v>1907</v>
      </c>
      <c r="I291" s="291" t="s">
        <v>254</v>
      </c>
      <c r="J291" s="291" t="s">
        <v>275</v>
      </c>
      <c r="K291" s="291" t="s">
        <v>275</v>
      </c>
      <c r="L291" s="291" t="s">
        <v>275</v>
      </c>
      <c r="M291" s="291" t="s">
        <v>110</v>
      </c>
      <c r="N291" s="293">
        <v>0</v>
      </c>
      <c r="O291" s="293">
        <v>0</v>
      </c>
      <c r="P291" s="293">
        <v>0</v>
      </c>
      <c r="Q291" s="293">
        <v>0</v>
      </c>
      <c r="R291" s="293">
        <v>0</v>
      </c>
      <c r="S291" s="293">
        <v>0</v>
      </c>
      <c r="T291" s="293">
        <v>0</v>
      </c>
      <c r="U291" s="293">
        <v>0</v>
      </c>
      <c r="V291" s="293">
        <v>0</v>
      </c>
      <c r="W291" s="293">
        <v>0</v>
      </c>
      <c r="X291" s="293">
        <v>0</v>
      </c>
      <c r="Y291" s="293">
        <v>0</v>
      </c>
      <c r="Z291" s="293">
        <v>0</v>
      </c>
      <c r="AA291" s="293">
        <v>0</v>
      </c>
      <c r="AB291" s="293">
        <v>0</v>
      </c>
      <c r="AC291" s="293">
        <v>0</v>
      </c>
      <c r="AD291" s="293">
        <v>0</v>
      </c>
      <c r="AE291" s="293">
        <v>0</v>
      </c>
      <c r="AF291" s="293">
        <v>0</v>
      </c>
      <c r="AG291" s="293">
        <v>0</v>
      </c>
      <c r="AH291" s="293">
        <v>1</v>
      </c>
      <c r="AI291" s="293">
        <v>0</v>
      </c>
      <c r="AJ291" s="291"/>
      <c r="AK291" s="291"/>
      <c r="AL291" s="291"/>
      <c r="AM291" s="291"/>
      <c r="AN291" s="291"/>
      <c r="AO291" s="291"/>
      <c r="AP291" s="291"/>
      <c r="AQ291" s="291"/>
      <c r="AR291" s="291"/>
      <c r="AS291" s="291"/>
      <c r="AT291" s="291"/>
      <c r="AU291" s="291"/>
      <c r="AV291" s="291"/>
      <c r="AW291" s="291"/>
      <c r="AX291" s="291"/>
      <c r="AY291" s="291"/>
      <c r="AZ291" s="291"/>
      <c r="BA291" s="291"/>
      <c r="BB291" s="291"/>
      <c r="BC291" s="291"/>
      <c r="BD291" s="291"/>
      <c r="BE291" s="291"/>
      <c r="BF291" s="291"/>
      <c r="BG291" s="291"/>
      <c r="BH291" s="291"/>
      <c r="BI291" s="291"/>
      <c r="BJ291" s="291"/>
      <c r="BK291" s="291"/>
      <c r="BL291" s="291"/>
      <c r="BM291" s="291"/>
      <c r="BN291" s="291"/>
      <c r="BO291" s="291"/>
      <c r="BP291" s="291"/>
      <c r="BQ291" s="291"/>
      <c r="BR291" s="291"/>
      <c r="BS291" s="291"/>
      <c r="BT291" s="291"/>
      <c r="BU291" s="291"/>
      <c r="BV291" s="291"/>
      <c r="BW291" s="291"/>
      <c r="BX291" s="291" t="s">
        <v>106</v>
      </c>
      <c r="BY291" s="293">
        <v>50</v>
      </c>
      <c r="BZ291" s="291"/>
      <c r="CA291" s="291"/>
      <c r="CB291" s="291" t="s">
        <v>2189</v>
      </c>
      <c r="CC291" s="291">
        <v>90095093</v>
      </c>
      <c r="CD291" s="291" t="s">
        <v>2190</v>
      </c>
      <c r="CE291" s="291"/>
      <c r="CF291" s="291">
        <v>333</v>
      </c>
    </row>
    <row r="292" spans="1:84" ht="14.4" x14ac:dyDescent="0.25">
      <c r="A292" s="291" t="s">
        <v>2191</v>
      </c>
      <c r="B292" s="291" t="s">
        <v>2192</v>
      </c>
      <c r="C292" s="291" t="s">
        <v>2193</v>
      </c>
      <c r="D292" s="291" t="s">
        <v>1907</v>
      </c>
      <c r="E292" s="294">
        <v>352222081577623</v>
      </c>
      <c r="F292" s="291" t="s">
        <v>2103</v>
      </c>
      <c r="G292" s="291"/>
      <c r="H292" s="291" t="s">
        <v>1907</v>
      </c>
      <c r="I292" s="291" t="s">
        <v>254</v>
      </c>
      <c r="J292" s="291" t="s">
        <v>275</v>
      </c>
      <c r="K292" s="291" t="s">
        <v>275</v>
      </c>
      <c r="L292" s="291" t="s">
        <v>275</v>
      </c>
      <c r="M292" s="291" t="s">
        <v>110</v>
      </c>
      <c r="N292" s="293">
        <v>0</v>
      </c>
      <c r="O292" s="293">
        <v>0</v>
      </c>
      <c r="P292" s="293">
        <v>0</v>
      </c>
      <c r="Q292" s="293">
        <v>0</v>
      </c>
      <c r="R292" s="293">
        <v>0</v>
      </c>
      <c r="S292" s="293">
        <v>0</v>
      </c>
      <c r="T292" s="293">
        <v>0</v>
      </c>
      <c r="U292" s="293">
        <v>0</v>
      </c>
      <c r="V292" s="293">
        <v>0</v>
      </c>
      <c r="W292" s="293">
        <v>0</v>
      </c>
      <c r="X292" s="293">
        <v>0</v>
      </c>
      <c r="Y292" s="293">
        <v>0</v>
      </c>
      <c r="Z292" s="293">
        <v>0</v>
      </c>
      <c r="AA292" s="293">
        <v>0</v>
      </c>
      <c r="AB292" s="293">
        <v>0</v>
      </c>
      <c r="AC292" s="293">
        <v>0</v>
      </c>
      <c r="AD292" s="293">
        <v>0</v>
      </c>
      <c r="AE292" s="293">
        <v>0</v>
      </c>
      <c r="AF292" s="293">
        <v>0</v>
      </c>
      <c r="AG292" s="293">
        <v>0</v>
      </c>
      <c r="AH292" s="293">
        <v>1</v>
      </c>
      <c r="AI292" s="293">
        <v>0</v>
      </c>
      <c r="AJ292" s="291"/>
      <c r="AK292" s="291"/>
      <c r="AL292" s="291"/>
      <c r="AM292" s="291"/>
      <c r="AN292" s="291"/>
      <c r="AO292" s="291"/>
      <c r="AP292" s="291"/>
      <c r="AQ292" s="291"/>
      <c r="AR292" s="291"/>
      <c r="AS292" s="291"/>
      <c r="AT292" s="291"/>
      <c r="AU292" s="291"/>
      <c r="AV292" s="291"/>
      <c r="AW292" s="291"/>
      <c r="AX292" s="291"/>
      <c r="AY292" s="291"/>
      <c r="AZ292" s="291"/>
      <c r="BA292" s="291"/>
      <c r="BB292" s="291"/>
      <c r="BC292" s="291"/>
      <c r="BD292" s="291"/>
      <c r="BE292" s="291"/>
      <c r="BF292" s="291"/>
      <c r="BG292" s="291"/>
      <c r="BH292" s="291"/>
      <c r="BI292" s="291"/>
      <c r="BJ292" s="291"/>
      <c r="BK292" s="291"/>
      <c r="BL292" s="291"/>
      <c r="BM292" s="291"/>
      <c r="BN292" s="291"/>
      <c r="BO292" s="291"/>
      <c r="BP292" s="291"/>
      <c r="BQ292" s="291"/>
      <c r="BR292" s="291"/>
      <c r="BS292" s="291"/>
      <c r="BT292" s="291"/>
      <c r="BU292" s="291"/>
      <c r="BV292" s="291"/>
      <c r="BW292" s="291"/>
      <c r="BX292" s="291" t="s">
        <v>106</v>
      </c>
      <c r="BY292" s="293">
        <v>50</v>
      </c>
      <c r="BZ292" s="291"/>
      <c r="CA292" s="291"/>
      <c r="CB292" s="291"/>
      <c r="CC292" s="291">
        <v>90095115</v>
      </c>
      <c r="CD292" s="291" t="s">
        <v>2194</v>
      </c>
      <c r="CE292" s="291"/>
      <c r="CF292" s="291">
        <v>334</v>
      </c>
    </row>
    <row r="293" spans="1:84" ht="14.4" x14ac:dyDescent="0.25">
      <c r="A293" s="291" t="s">
        <v>2195</v>
      </c>
      <c r="B293" s="291" t="s">
        <v>2196</v>
      </c>
      <c r="C293" s="291" t="s">
        <v>2197</v>
      </c>
      <c r="D293" s="291" t="s">
        <v>1907</v>
      </c>
      <c r="E293" s="294">
        <v>352222081577623</v>
      </c>
      <c r="F293" s="291" t="s">
        <v>2103</v>
      </c>
      <c r="G293" s="291"/>
      <c r="H293" s="291" t="s">
        <v>1907</v>
      </c>
      <c r="I293" s="291" t="s">
        <v>254</v>
      </c>
      <c r="J293" s="291" t="s">
        <v>275</v>
      </c>
      <c r="K293" s="291" t="s">
        <v>275</v>
      </c>
      <c r="L293" s="291" t="s">
        <v>275</v>
      </c>
      <c r="M293" s="291" t="s">
        <v>110</v>
      </c>
      <c r="N293" s="293">
        <v>0</v>
      </c>
      <c r="O293" s="293">
        <v>0</v>
      </c>
      <c r="P293" s="293">
        <v>0</v>
      </c>
      <c r="Q293" s="293">
        <v>0</v>
      </c>
      <c r="R293" s="293">
        <v>0</v>
      </c>
      <c r="S293" s="293">
        <v>0</v>
      </c>
      <c r="T293" s="293">
        <v>0</v>
      </c>
      <c r="U293" s="293">
        <v>0</v>
      </c>
      <c r="V293" s="293">
        <v>0</v>
      </c>
      <c r="W293" s="293">
        <v>0</v>
      </c>
      <c r="X293" s="293">
        <v>0</v>
      </c>
      <c r="Y293" s="293">
        <v>0</v>
      </c>
      <c r="Z293" s="293">
        <v>0</v>
      </c>
      <c r="AA293" s="293">
        <v>0</v>
      </c>
      <c r="AB293" s="293">
        <v>0</v>
      </c>
      <c r="AC293" s="293">
        <v>0</v>
      </c>
      <c r="AD293" s="293">
        <v>0</v>
      </c>
      <c r="AE293" s="293">
        <v>0</v>
      </c>
      <c r="AF293" s="293">
        <v>0</v>
      </c>
      <c r="AG293" s="293">
        <v>0</v>
      </c>
      <c r="AH293" s="293">
        <v>1</v>
      </c>
      <c r="AI293" s="293">
        <v>0</v>
      </c>
      <c r="AJ293" s="291"/>
      <c r="AK293" s="291"/>
      <c r="AL293" s="291"/>
      <c r="AM293" s="291"/>
      <c r="AN293" s="291"/>
      <c r="AO293" s="291"/>
      <c r="AP293" s="291"/>
      <c r="AQ293" s="291"/>
      <c r="AR293" s="291"/>
      <c r="AS293" s="291"/>
      <c r="AT293" s="291"/>
      <c r="AU293" s="291"/>
      <c r="AV293" s="291"/>
      <c r="AW293" s="291"/>
      <c r="AX293" s="291"/>
      <c r="AY293" s="291"/>
      <c r="AZ293" s="291"/>
      <c r="BA293" s="291"/>
      <c r="BB293" s="291"/>
      <c r="BC293" s="291"/>
      <c r="BD293" s="291"/>
      <c r="BE293" s="291"/>
      <c r="BF293" s="291"/>
      <c r="BG293" s="291"/>
      <c r="BH293" s="291"/>
      <c r="BI293" s="291"/>
      <c r="BJ293" s="291"/>
      <c r="BK293" s="291"/>
      <c r="BL293" s="291"/>
      <c r="BM293" s="291"/>
      <c r="BN293" s="291"/>
      <c r="BO293" s="291"/>
      <c r="BP293" s="291"/>
      <c r="BQ293" s="291"/>
      <c r="BR293" s="291"/>
      <c r="BS293" s="291"/>
      <c r="BT293" s="291"/>
      <c r="BU293" s="291"/>
      <c r="BV293" s="291"/>
      <c r="BW293" s="291"/>
      <c r="BX293" s="291" t="s">
        <v>106</v>
      </c>
      <c r="BY293" s="293">
        <v>50</v>
      </c>
      <c r="BZ293" s="291"/>
      <c r="CA293" s="291"/>
      <c r="CB293" s="291"/>
      <c r="CC293" s="291">
        <v>90095130</v>
      </c>
      <c r="CD293" s="291" t="s">
        <v>2198</v>
      </c>
      <c r="CE293" s="291"/>
      <c r="CF293" s="291">
        <v>335</v>
      </c>
    </row>
    <row r="294" spans="1:84" ht="14.4" x14ac:dyDescent="0.25">
      <c r="A294" s="291" t="s">
        <v>2199</v>
      </c>
      <c r="B294" s="291" t="s">
        <v>2200</v>
      </c>
      <c r="C294" s="291" t="s">
        <v>2201</v>
      </c>
      <c r="D294" s="291" t="s">
        <v>1907</v>
      </c>
      <c r="E294" s="294">
        <v>352222081577623</v>
      </c>
      <c r="F294" s="291" t="s">
        <v>2103</v>
      </c>
      <c r="G294" s="291"/>
      <c r="H294" s="291" t="s">
        <v>1907</v>
      </c>
      <c r="I294" s="291" t="s">
        <v>254</v>
      </c>
      <c r="J294" s="291" t="s">
        <v>275</v>
      </c>
      <c r="K294" s="291" t="s">
        <v>275</v>
      </c>
      <c r="L294" s="291" t="s">
        <v>275</v>
      </c>
      <c r="M294" s="291" t="s">
        <v>752</v>
      </c>
      <c r="N294" s="293">
        <v>0</v>
      </c>
      <c r="O294" s="293">
        <v>0</v>
      </c>
      <c r="P294" s="293">
        <v>0</v>
      </c>
      <c r="Q294" s="293">
        <v>0</v>
      </c>
      <c r="R294" s="293">
        <v>0</v>
      </c>
      <c r="S294" s="293">
        <v>0</v>
      </c>
      <c r="T294" s="293">
        <v>0</v>
      </c>
      <c r="U294" s="293">
        <v>0</v>
      </c>
      <c r="V294" s="293">
        <v>0</v>
      </c>
      <c r="W294" s="293">
        <v>0</v>
      </c>
      <c r="X294" s="293">
        <v>0</v>
      </c>
      <c r="Y294" s="293">
        <v>1</v>
      </c>
      <c r="Z294" s="293">
        <v>1</v>
      </c>
      <c r="AA294" s="293">
        <v>0</v>
      </c>
      <c r="AB294" s="293">
        <v>0</v>
      </c>
      <c r="AC294" s="293">
        <v>0</v>
      </c>
      <c r="AD294" s="293">
        <v>0</v>
      </c>
      <c r="AE294" s="293">
        <v>0</v>
      </c>
      <c r="AF294" s="293">
        <v>0</v>
      </c>
      <c r="AG294" s="293">
        <v>0</v>
      </c>
      <c r="AH294" s="293">
        <v>0</v>
      </c>
      <c r="AI294" s="293">
        <v>0</v>
      </c>
      <c r="AJ294" s="291"/>
      <c r="AK294" s="291"/>
      <c r="AL294" s="291"/>
      <c r="AM294" s="291"/>
      <c r="AN294" s="291"/>
      <c r="AO294" s="291"/>
      <c r="AP294" s="291"/>
      <c r="AQ294" s="291"/>
      <c r="AR294" s="291"/>
      <c r="AS294" s="291"/>
      <c r="AT294" s="291"/>
      <c r="AU294" s="291"/>
      <c r="AV294" s="291"/>
      <c r="AW294" s="291"/>
      <c r="AX294" s="291"/>
      <c r="AY294" s="291"/>
      <c r="AZ294" s="291"/>
      <c r="BA294" s="291"/>
      <c r="BB294" s="291"/>
      <c r="BC294" s="291"/>
      <c r="BD294" s="291"/>
      <c r="BE294" s="291"/>
      <c r="BF294" s="291"/>
      <c r="BG294" s="291"/>
      <c r="BH294" s="291" t="s">
        <v>420</v>
      </c>
      <c r="BI294" s="293">
        <v>500</v>
      </c>
      <c r="BJ294" s="291" t="s">
        <v>420</v>
      </c>
      <c r="BK294" s="293">
        <v>150</v>
      </c>
      <c r="BL294" s="291"/>
      <c r="BM294" s="291"/>
      <c r="BN294" s="291"/>
      <c r="BO294" s="291"/>
      <c r="BP294" s="291"/>
      <c r="BQ294" s="291"/>
      <c r="BR294" s="291"/>
      <c r="BS294" s="291"/>
      <c r="BT294" s="291"/>
      <c r="BU294" s="291"/>
      <c r="BV294" s="291"/>
      <c r="BW294" s="291"/>
      <c r="BX294" s="291"/>
      <c r="BY294" s="291"/>
      <c r="BZ294" s="291"/>
      <c r="CA294" s="291"/>
      <c r="CB294" s="291"/>
      <c r="CC294" s="291">
        <v>90095139</v>
      </c>
      <c r="CD294" s="291" t="s">
        <v>2202</v>
      </c>
      <c r="CE294" s="291"/>
      <c r="CF294" s="291">
        <v>336</v>
      </c>
    </row>
    <row r="295" spans="1:84" ht="14.4" x14ac:dyDescent="0.25">
      <c r="A295" s="291" t="s">
        <v>2203</v>
      </c>
      <c r="B295" s="291" t="s">
        <v>2204</v>
      </c>
      <c r="C295" s="291" t="s">
        <v>2205</v>
      </c>
      <c r="D295" s="291" t="s">
        <v>1907</v>
      </c>
      <c r="E295" s="294">
        <v>352222081577623</v>
      </c>
      <c r="F295" s="291" t="s">
        <v>1996</v>
      </c>
      <c r="G295" s="291"/>
      <c r="H295" s="291" t="s">
        <v>1907</v>
      </c>
      <c r="I295" s="291" t="s">
        <v>254</v>
      </c>
      <c r="J295" s="291" t="s">
        <v>275</v>
      </c>
      <c r="K295" s="291" t="s">
        <v>275</v>
      </c>
      <c r="L295" s="291" t="s">
        <v>275</v>
      </c>
      <c r="M295" s="291" t="s">
        <v>752</v>
      </c>
      <c r="N295" s="293">
        <v>0</v>
      </c>
      <c r="O295" s="293">
        <v>0</v>
      </c>
      <c r="P295" s="293">
        <v>0</v>
      </c>
      <c r="Q295" s="293">
        <v>0</v>
      </c>
      <c r="R295" s="293">
        <v>0</v>
      </c>
      <c r="S295" s="293">
        <v>0</v>
      </c>
      <c r="T295" s="293">
        <v>0</v>
      </c>
      <c r="U295" s="293">
        <v>0</v>
      </c>
      <c r="V295" s="293">
        <v>0</v>
      </c>
      <c r="W295" s="293">
        <v>0</v>
      </c>
      <c r="X295" s="293">
        <v>0</v>
      </c>
      <c r="Y295" s="293">
        <v>1</v>
      </c>
      <c r="Z295" s="293">
        <v>1</v>
      </c>
      <c r="AA295" s="293">
        <v>0</v>
      </c>
      <c r="AB295" s="293">
        <v>0</v>
      </c>
      <c r="AC295" s="293">
        <v>0</v>
      </c>
      <c r="AD295" s="293">
        <v>0</v>
      </c>
      <c r="AE295" s="293">
        <v>0</v>
      </c>
      <c r="AF295" s="293">
        <v>0</v>
      </c>
      <c r="AG295" s="293">
        <v>0</v>
      </c>
      <c r="AH295" s="293">
        <v>0</v>
      </c>
      <c r="AI295" s="293">
        <v>0</v>
      </c>
      <c r="AJ295" s="291"/>
      <c r="AK295" s="291"/>
      <c r="AL295" s="291"/>
      <c r="AM295" s="291"/>
      <c r="AN295" s="291"/>
      <c r="AO295" s="291"/>
      <c r="AP295" s="291"/>
      <c r="AQ295" s="291"/>
      <c r="AR295" s="291"/>
      <c r="AS295" s="291"/>
      <c r="AT295" s="291"/>
      <c r="AU295" s="291"/>
      <c r="AV295" s="291"/>
      <c r="AW295" s="291"/>
      <c r="AX295" s="291"/>
      <c r="AY295" s="291"/>
      <c r="AZ295" s="291"/>
      <c r="BA295" s="291"/>
      <c r="BB295" s="291"/>
      <c r="BC295" s="291"/>
      <c r="BD295" s="291"/>
      <c r="BE295" s="291"/>
      <c r="BF295" s="291"/>
      <c r="BG295" s="291"/>
      <c r="BH295" s="291" t="s">
        <v>422</v>
      </c>
      <c r="BI295" s="293">
        <v>250</v>
      </c>
      <c r="BJ295" s="291" t="s">
        <v>422</v>
      </c>
      <c r="BK295" s="293">
        <v>250</v>
      </c>
      <c r="BL295" s="291"/>
      <c r="BM295" s="291"/>
      <c r="BN295" s="291"/>
      <c r="BO295" s="291"/>
      <c r="BP295" s="291"/>
      <c r="BQ295" s="291"/>
      <c r="BR295" s="291"/>
      <c r="BS295" s="291"/>
      <c r="BT295" s="291"/>
      <c r="BU295" s="291"/>
      <c r="BV295" s="291"/>
      <c r="BW295" s="291"/>
      <c r="BX295" s="291"/>
      <c r="BY295" s="291"/>
      <c r="BZ295" s="291"/>
      <c r="CA295" s="291"/>
      <c r="CB295" s="291"/>
      <c r="CC295" s="291">
        <v>90095147</v>
      </c>
      <c r="CD295" s="291" t="s">
        <v>2206</v>
      </c>
      <c r="CE295" s="291"/>
      <c r="CF295" s="291">
        <v>337</v>
      </c>
    </row>
    <row r="296" spans="1:84" ht="14.4" x14ac:dyDescent="0.25">
      <c r="A296" s="291" t="s">
        <v>2207</v>
      </c>
      <c r="B296" s="291" t="s">
        <v>2208</v>
      </c>
      <c r="C296" s="291" t="s">
        <v>2209</v>
      </c>
      <c r="D296" s="291" t="s">
        <v>1907</v>
      </c>
      <c r="E296" s="294">
        <v>352222081577623</v>
      </c>
      <c r="F296" s="291" t="s">
        <v>1996</v>
      </c>
      <c r="G296" s="291"/>
      <c r="H296" s="291" t="s">
        <v>1907</v>
      </c>
      <c r="I296" s="291" t="s">
        <v>254</v>
      </c>
      <c r="J296" s="291" t="s">
        <v>275</v>
      </c>
      <c r="K296" s="291" t="s">
        <v>275</v>
      </c>
      <c r="L296" s="291" t="s">
        <v>275</v>
      </c>
      <c r="M296" s="291" t="s">
        <v>752</v>
      </c>
      <c r="N296" s="293">
        <v>0</v>
      </c>
      <c r="O296" s="293">
        <v>0</v>
      </c>
      <c r="P296" s="293">
        <v>0</v>
      </c>
      <c r="Q296" s="293">
        <v>0</v>
      </c>
      <c r="R296" s="293">
        <v>0</v>
      </c>
      <c r="S296" s="293">
        <v>0</v>
      </c>
      <c r="T296" s="293">
        <v>0</v>
      </c>
      <c r="U296" s="293">
        <v>0</v>
      </c>
      <c r="V296" s="293">
        <v>0</v>
      </c>
      <c r="W296" s="293">
        <v>0</v>
      </c>
      <c r="X296" s="293">
        <v>0</v>
      </c>
      <c r="Y296" s="293">
        <v>1</v>
      </c>
      <c r="Z296" s="293">
        <v>1</v>
      </c>
      <c r="AA296" s="293">
        <v>0</v>
      </c>
      <c r="AB296" s="293">
        <v>0</v>
      </c>
      <c r="AC296" s="293">
        <v>0</v>
      </c>
      <c r="AD296" s="293">
        <v>0</v>
      </c>
      <c r="AE296" s="293">
        <v>0</v>
      </c>
      <c r="AF296" s="293">
        <v>0</v>
      </c>
      <c r="AG296" s="293">
        <v>0</v>
      </c>
      <c r="AH296" s="293">
        <v>0</v>
      </c>
      <c r="AI296" s="293">
        <v>0</v>
      </c>
      <c r="AJ296" s="291"/>
      <c r="AK296" s="291"/>
      <c r="AL296" s="291"/>
      <c r="AM296" s="291"/>
      <c r="AN296" s="291"/>
      <c r="AO296" s="291"/>
      <c r="AP296" s="291"/>
      <c r="AQ296" s="291"/>
      <c r="AR296" s="291"/>
      <c r="AS296" s="291"/>
      <c r="AT296" s="291"/>
      <c r="AU296" s="291"/>
      <c r="AV296" s="291"/>
      <c r="AW296" s="291"/>
      <c r="AX296" s="291"/>
      <c r="AY296" s="291"/>
      <c r="AZ296" s="291"/>
      <c r="BA296" s="291"/>
      <c r="BB296" s="291"/>
      <c r="BC296" s="291"/>
      <c r="BD296" s="291"/>
      <c r="BE296" s="291"/>
      <c r="BF296" s="291"/>
      <c r="BG296" s="291"/>
      <c r="BH296" s="291" t="s">
        <v>422</v>
      </c>
      <c r="BI296" s="293">
        <v>250</v>
      </c>
      <c r="BJ296" s="291" t="s">
        <v>422</v>
      </c>
      <c r="BK296" s="293">
        <v>250</v>
      </c>
      <c r="BL296" s="291"/>
      <c r="BM296" s="291"/>
      <c r="BN296" s="291"/>
      <c r="BO296" s="291"/>
      <c r="BP296" s="291"/>
      <c r="BQ296" s="291"/>
      <c r="BR296" s="291"/>
      <c r="BS296" s="291"/>
      <c r="BT296" s="291"/>
      <c r="BU296" s="291"/>
      <c r="BV296" s="291"/>
      <c r="BW296" s="291"/>
      <c r="BX296" s="291"/>
      <c r="BY296" s="291"/>
      <c r="BZ296" s="291"/>
      <c r="CA296" s="291"/>
      <c r="CB296" s="291"/>
      <c r="CC296" s="291">
        <v>90095154</v>
      </c>
      <c r="CD296" s="291" t="s">
        <v>2210</v>
      </c>
      <c r="CE296" s="291"/>
      <c r="CF296" s="291">
        <v>338</v>
      </c>
    </row>
    <row r="297" spans="1:84" ht="14.4" x14ac:dyDescent="0.25">
      <c r="A297" s="291" t="s">
        <v>2211</v>
      </c>
      <c r="B297" s="291" t="s">
        <v>2212</v>
      </c>
      <c r="C297" s="291" t="s">
        <v>2213</v>
      </c>
      <c r="D297" s="291" t="s">
        <v>1907</v>
      </c>
      <c r="E297" s="294">
        <v>352222081577623</v>
      </c>
      <c r="F297" s="291" t="s">
        <v>1996</v>
      </c>
      <c r="G297" s="291"/>
      <c r="H297" s="291" t="s">
        <v>1907</v>
      </c>
      <c r="I297" s="291" t="s">
        <v>254</v>
      </c>
      <c r="J297" s="291" t="s">
        <v>275</v>
      </c>
      <c r="K297" s="291" t="s">
        <v>275</v>
      </c>
      <c r="L297" s="291" t="s">
        <v>275</v>
      </c>
      <c r="M297" s="291" t="s">
        <v>752</v>
      </c>
      <c r="N297" s="293">
        <v>0</v>
      </c>
      <c r="O297" s="293">
        <v>0</v>
      </c>
      <c r="P297" s="293">
        <v>0</v>
      </c>
      <c r="Q297" s="293">
        <v>0</v>
      </c>
      <c r="R297" s="293">
        <v>0</v>
      </c>
      <c r="S297" s="293">
        <v>0</v>
      </c>
      <c r="T297" s="293">
        <v>0</v>
      </c>
      <c r="U297" s="293">
        <v>0</v>
      </c>
      <c r="V297" s="293">
        <v>0</v>
      </c>
      <c r="W297" s="293">
        <v>0</v>
      </c>
      <c r="X297" s="293">
        <v>0</v>
      </c>
      <c r="Y297" s="293">
        <v>1</v>
      </c>
      <c r="Z297" s="293">
        <v>1</v>
      </c>
      <c r="AA297" s="293">
        <v>0</v>
      </c>
      <c r="AB297" s="293">
        <v>0</v>
      </c>
      <c r="AC297" s="293">
        <v>0</v>
      </c>
      <c r="AD297" s="293">
        <v>0</v>
      </c>
      <c r="AE297" s="293">
        <v>0</v>
      </c>
      <c r="AF297" s="293">
        <v>0</v>
      </c>
      <c r="AG297" s="293">
        <v>0</v>
      </c>
      <c r="AH297" s="293">
        <v>0</v>
      </c>
      <c r="AI297" s="293">
        <v>0</v>
      </c>
      <c r="AJ297" s="291"/>
      <c r="AK297" s="291"/>
      <c r="AL297" s="291"/>
      <c r="AM297" s="291"/>
      <c r="AN297" s="291"/>
      <c r="AO297" s="291"/>
      <c r="AP297" s="291"/>
      <c r="AQ297" s="291"/>
      <c r="AR297" s="291"/>
      <c r="AS297" s="291"/>
      <c r="AT297" s="291"/>
      <c r="AU297" s="291"/>
      <c r="AV297" s="291"/>
      <c r="AW297" s="291"/>
      <c r="AX297" s="291"/>
      <c r="AY297" s="291"/>
      <c r="AZ297" s="291"/>
      <c r="BA297" s="291"/>
      <c r="BB297" s="291"/>
      <c r="BC297" s="291"/>
      <c r="BD297" s="291"/>
      <c r="BE297" s="291"/>
      <c r="BF297" s="291"/>
      <c r="BG297" s="291"/>
      <c r="BH297" s="291" t="s">
        <v>422</v>
      </c>
      <c r="BI297" s="293">
        <v>250</v>
      </c>
      <c r="BJ297" s="291" t="s">
        <v>422</v>
      </c>
      <c r="BK297" s="293">
        <v>250</v>
      </c>
      <c r="BL297" s="291"/>
      <c r="BM297" s="291"/>
      <c r="BN297" s="291"/>
      <c r="BO297" s="291"/>
      <c r="BP297" s="291"/>
      <c r="BQ297" s="291"/>
      <c r="BR297" s="291"/>
      <c r="BS297" s="291"/>
      <c r="BT297" s="291"/>
      <c r="BU297" s="291"/>
      <c r="BV297" s="291"/>
      <c r="BW297" s="291"/>
      <c r="BX297" s="291"/>
      <c r="BY297" s="291"/>
      <c r="BZ297" s="291"/>
      <c r="CA297" s="291"/>
      <c r="CB297" s="291"/>
      <c r="CC297" s="291">
        <v>90095171</v>
      </c>
      <c r="CD297" s="291" t="s">
        <v>2214</v>
      </c>
      <c r="CE297" s="291"/>
      <c r="CF297" s="291">
        <v>339</v>
      </c>
    </row>
    <row r="298" spans="1:84" ht="14.4" x14ac:dyDescent="0.25">
      <c r="A298" s="291" t="s">
        <v>2215</v>
      </c>
      <c r="B298" s="291" t="s">
        <v>2216</v>
      </c>
      <c r="C298" s="291" t="s">
        <v>2217</v>
      </c>
      <c r="D298" s="291" t="s">
        <v>1907</v>
      </c>
      <c r="E298" s="294">
        <v>352222081577623</v>
      </c>
      <c r="F298" s="291" t="s">
        <v>1996</v>
      </c>
      <c r="G298" s="291"/>
      <c r="H298" s="291" t="s">
        <v>1907</v>
      </c>
      <c r="I298" s="291" t="s">
        <v>254</v>
      </c>
      <c r="J298" s="291" t="s">
        <v>275</v>
      </c>
      <c r="K298" s="291" t="s">
        <v>275</v>
      </c>
      <c r="L298" s="291" t="s">
        <v>275</v>
      </c>
      <c r="M298" s="291" t="s">
        <v>752</v>
      </c>
      <c r="N298" s="293">
        <v>0</v>
      </c>
      <c r="O298" s="293">
        <v>0</v>
      </c>
      <c r="P298" s="293">
        <v>0</v>
      </c>
      <c r="Q298" s="293">
        <v>0</v>
      </c>
      <c r="R298" s="293">
        <v>0</v>
      </c>
      <c r="S298" s="293">
        <v>0</v>
      </c>
      <c r="T298" s="293">
        <v>0</v>
      </c>
      <c r="U298" s="293">
        <v>0</v>
      </c>
      <c r="V298" s="293">
        <v>0</v>
      </c>
      <c r="W298" s="293">
        <v>0</v>
      </c>
      <c r="X298" s="293">
        <v>0</v>
      </c>
      <c r="Y298" s="293">
        <v>1</v>
      </c>
      <c r="Z298" s="293">
        <v>1</v>
      </c>
      <c r="AA298" s="293">
        <v>0</v>
      </c>
      <c r="AB298" s="293">
        <v>0</v>
      </c>
      <c r="AC298" s="293">
        <v>0</v>
      </c>
      <c r="AD298" s="293">
        <v>0</v>
      </c>
      <c r="AE298" s="293">
        <v>0</v>
      </c>
      <c r="AF298" s="293">
        <v>0</v>
      </c>
      <c r="AG298" s="293">
        <v>0</v>
      </c>
      <c r="AH298" s="293">
        <v>0</v>
      </c>
      <c r="AI298" s="293">
        <v>0</v>
      </c>
      <c r="AJ298" s="291"/>
      <c r="AK298" s="291"/>
      <c r="AL298" s="291"/>
      <c r="AM298" s="291"/>
      <c r="AN298" s="291"/>
      <c r="AO298" s="291"/>
      <c r="AP298" s="291"/>
      <c r="AQ298" s="291"/>
      <c r="AR298" s="291"/>
      <c r="AS298" s="291"/>
      <c r="AT298" s="291"/>
      <c r="AU298" s="291"/>
      <c r="AV298" s="291"/>
      <c r="AW298" s="291"/>
      <c r="AX298" s="291"/>
      <c r="AY298" s="291"/>
      <c r="AZ298" s="291"/>
      <c r="BA298" s="291"/>
      <c r="BB298" s="291"/>
      <c r="BC298" s="291"/>
      <c r="BD298" s="291"/>
      <c r="BE298" s="291"/>
      <c r="BF298" s="291"/>
      <c r="BG298" s="291"/>
      <c r="BH298" s="291" t="s">
        <v>422</v>
      </c>
      <c r="BI298" s="293">
        <v>100</v>
      </c>
      <c r="BJ298" s="291" t="s">
        <v>422</v>
      </c>
      <c r="BK298" s="293">
        <v>100</v>
      </c>
      <c r="BL298" s="291"/>
      <c r="BM298" s="291"/>
      <c r="BN298" s="291"/>
      <c r="BO298" s="291"/>
      <c r="BP298" s="291"/>
      <c r="BQ298" s="291"/>
      <c r="BR298" s="291"/>
      <c r="BS298" s="291"/>
      <c r="BT298" s="291"/>
      <c r="BU298" s="291"/>
      <c r="BV298" s="291"/>
      <c r="BW298" s="291"/>
      <c r="BX298" s="291"/>
      <c r="BY298" s="291"/>
      <c r="BZ298" s="291"/>
      <c r="CA298" s="291"/>
      <c r="CB298" s="291" t="s">
        <v>2218</v>
      </c>
      <c r="CC298" s="291">
        <v>90095186</v>
      </c>
      <c r="CD298" s="291" t="s">
        <v>2219</v>
      </c>
      <c r="CE298" s="291"/>
      <c r="CF298" s="291">
        <v>340</v>
      </c>
    </row>
    <row r="299" spans="1:84" ht="14.4" x14ac:dyDescent="0.25">
      <c r="A299" s="291" t="s">
        <v>2221</v>
      </c>
      <c r="B299" s="291" t="s">
        <v>2222</v>
      </c>
      <c r="C299" s="291" t="s">
        <v>2223</v>
      </c>
      <c r="D299" s="291" t="s">
        <v>2224</v>
      </c>
      <c r="E299" s="295">
        <v>352930076575226</v>
      </c>
      <c r="F299" s="291" t="s">
        <v>247</v>
      </c>
      <c r="G299" s="291"/>
      <c r="H299" s="291" t="s">
        <v>2225</v>
      </c>
      <c r="I299" s="291" t="s">
        <v>258</v>
      </c>
      <c r="J299" s="291" t="s">
        <v>184</v>
      </c>
      <c r="K299" s="291" t="s">
        <v>184</v>
      </c>
      <c r="L299" s="291" t="s">
        <v>184</v>
      </c>
      <c r="M299" s="291" t="s">
        <v>2226</v>
      </c>
      <c r="N299" s="293">
        <v>1</v>
      </c>
      <c r="O299" s="293">
        <v>1</v>
      </c>
      <c r="P299" s="293">
        <v>1</v>
      </c>
      <c r="Q299" s="293">
        <v>1</v>
      </c>
      <c r="R299" s="293">
        <v>1</v>
      </c>
      <c r="S299" s="293">
        <v>1</v>
      </c>
      <c r="T299" s="293">
        <v>1</v>
      </c>
      <c r="U299" s="293">
        <v>1</v>
      </c>
      <c r="V299" s="293">
        <v>1</v>
      </c>
      <c r="W299" s="293">
        <v>1</v>
      </c>
      <c r="X299" s="293">
        <v>1</v>
      </c>
      <c r="Y299" s="293">
        <v>1</v>
      </c>
      <c r="Z299" s="293">
        <v>1</v>
      </c>
      <c r="AA299" s="293">
        <v>1</v>
      </c>
      <c r="AB299" s="293">
        <v>1</v>
      </c>
      <c r="AC299" s="293">
        <v>0</v>
      </c>
      <c r="AD299" s="293">
        <v>1</v>
      </c>
      <c r="AE299" s="293">
        <v>1</v>
      </c>
      <c r="AF299" s="293">
        <v>1</v>
      </c>
      <c r="AG299" s="293">
        <v>1</v>
      </c>
      <c r="AH299" s="293">
        <v>1</v>
      </c>
      <c r="AI299" s="293">
        <v>1</v>
      </c>
      <c r="AJ299" s="291" t="s">
        <v>224</v>
      </c>
      <c r="AK299" s="293">
        <v>1500</v>
      </c>
      <c r="AL299" s="291" t="s">
        <v>224</v>
      </c>
      <c r="AM299" s="293">
        <v>2000</v>
      </c>
      <c r="AN299" s="291" t="s">
        <v>224</v>
      </c>
      <c r="AO299" s="293">
        <v>5000</v>
      </c>
      <c r="AP299" s="291" t="s">
        <v>224</v>
      </c>
      <c r="AQ299" s="293">
        <v>3000</v>
      </c>
      <c r="AR299" s="291" t="s">
        <v>224</v>
      </c>
      <c r="AS299" s="293">
        <v>2500</v>
      </c>
      <c r="AT299" s="291" t="s">
        <v>224</v>
      </c>
      <c r="AU299" s="293">
        <v>12000</v>
      </c>
      <c r="AV299" s="291" t="s">
        <v>224</v>
      </c>
      <c r="AW299" s="293">
        <v>5000</v>
      </c>
      <c r="AX299" s="291" t="s">
        <v>224</v>
      </c>
      <c r="AY299" s="293">
        <v>12000</v>
      </c>
      <c r="AZ299" s="291" t="s">
        <v>423</v>
      </c>
      <c r="BA299" s="293">
        <v>50</v>
      </c>
      <c r="BB299" s="291" t="s">
        <v>423</v>
      </c>
      <c r="BC299" s="293">
        <v>50</v>
      </c>
      <c r="BD299" s="291" t="s">
        <v>826</v>
      </c>
      <c r="BE299" s="293">
        <v>250</v>
      </c>
      <c r="BF299" s="291"/>
      <c r="BG299" s="291"/>
      <c r="BH299" s="291" t="s">
        <v>423</v>
      </c>
      <c r="BI299" s="293">
        <v>50</v>
      </c>
      <c r="BJ299" s="291" t="s">
        <v>423</v>
      </c>
      <c r="BK299" s="293">
        <v>100</v>
      </c>
      <c r="BL299" s="291" t="s">
        <v>224</v>
      </c>
      <c r="BM299" s="293">
        <v>1000</v>
      </c>
      <c r="BN299" s="291" t="s">
        <v>826</v>
      </c>
      <c r="BO299" s="293">
        <v>200</v>
      </c>
      <c r="BP299" s="291" t="s">
        <v>423</v>
      </c>
      <c r="BQ299" s="293">
        <v>25</v>
      </c>
      <c r="BR299" s="291" t="s">
        <v>224</v>
      </c>
      <c r="BS299" s="293">
        <v>200</v>
      </c>
      <c r="BT299" s="291" t="s">
        <v>224</v>
      </c>
      <c r="BU299" s="293">
        <v>1000</v>
      </c>
      <c r="BV299" s="291" t="s">
        <v>224</v>
      </c>
      <c r="BW299" s="293">
        <v>2000</v>
      </c>
      <c r="BX299" s="291" t="s">
        <v>224</v>
      </c>
      <c r="BY299" s="293">
        <v>50</v>
      </c>
      <c r="BZ299" s="291" t="s">
        <v>224</v>
      </c>
      <c r="CA299" s="293">
        <v>800</v>
      </c>
      <c r="CB299" s="291" t="s">
        <v>2227</v>
      </c>
      <c r="CC299" s="291">
        <v>90362707</v>
      </c>
      <c r="CD299" s="291" t="s">
        <v>2228</v>
      </c>
      <c r="CE299" s="291"/>
      <c r="CF299" s="291">
        <v>341</v>
      </c>
    </row>
    <row r="300" spans="1:84" ht="14.4" x14ac:dyDescent="0.25">
      <c r="A300" s="291" t="s">
        <v>2229</v>
      </c>
      <c r="B300" s="291" t="s">
        <v>2230</v>
      </c>
      <c r="C300" s="291" t="s">
        <v>2231</v>
      </c>
      <c r="D300" s="291" t="s">
        <v>2225</v>
      </c>
      <c r="E300" s="295">
        <v>352930076575226</v>
      </c>
      <c r="F300" s="291" t="s">
        <v>247</v>
      </c>
      <c r="G300" s="291"/>
      <c r="H300" s="291" t="s">
        <v>2225</v>
      </c>
      <c r="I300" s="291" t="s">
        <v>258</v>
      </c>
      <c r="J300" s="291" t="s">
        <v>184</v>
      </c>
      <c r="K300" s="291" t="s">
        <v>184</v>
      </c>
      <c r="L300" s="291" t="s">
        <v>184</v>
      </c>
      <c r="M300" s="291" t="s">
        <v>2232</v>
      </c>
      <c r="N300" s="293">
        <v>1</v>
      </c>
      <c r="O300" s="293">
        <v>1</v>
      </c>
      <c r="P300" s="293">
        <v>1</v>
      </c>
      <c r="Q300" s="293">
        <v>1</v>
      </c>
      <c r="R300" s="293">
        <v>0</v>
      </c>
      <c r="S300" s="293">
        <v>0</v>
      </c>
      <c r="T300" s="293">
        <v>1</v>
      </c>
      <c r="U300" s="293">
        <v>1</v>
      </c>
      <c r="V300" s="293">
        <v>1</v>
      </c>
      <c r="W300" s="293">
        <v>1</v>
      </c>
      <c r="X300" s="293">
        <v>1</v>
      </c>
      <c r="Y300" s="293">
        <v>1</v>
      </c>
      <c r="Z300" s="293">
        <v>1</v>
      </c>
      <c r="AA300" s="293">
        <v>1</v>
      </c>
      <c r="AB300" s="293">
        <v>1</v>
      </c>
      <c r="AC300" s="293">
        <v>1</v>
      </c>
      <c r="AD300" s="293">
        <v>1</v>
      </c>
      <c r="AE300" s="293">
        <v>1</v>
      </c>
      <c r="AF300" s="293">
        <v>1</v>
      </c>
      <c r="AG300" s="293">
        <v>1</v>
      </c>
      <c r="AH300" s="293">
        <v>1</v>
      </c>
      <c r="AI300" s="293">
        <v>1</v>
      </c>
      <c r="AJ300" s="291" t="s">
        <v>224</v>
      </c>
      <c r="AK300" s="293">
        <v>1500</v>
      </c>
      <c r="AL300" s="291" t="s">
        <v>224</v>
      </c>
      <c r="AM300" s="293">
        <v>1500</v>
      </c>
      <c r="AN300" s="291" t="s">
        <v>224</v>
      </c>
      <c r="AO300" s="293">
        <v>5000</v>
      </c>
      <c r="AP300" s="291" t="s">
        <v>224</v>
      </c>
      <c r="AQ300" s="293">
        <v>3000</v>
      </c>
      <c r="AR300" s="291"/>
      <c r="AS300" s="291"/>
      <c r="AT300" s="291"/>
      <c r="AU300" s="291"/>
      <c r="AV300" s="291" t="s">
        <v>224</v>
      </c>
      <c r="AW300" s="293">
        <v>3500</v>
      </c>
      <c r="AX300" s="291" t="s">
        <v>224</v>
      </c>
      <c r="AY300" s="293">
        <v>12000</v>
      </c>
      <c r="AZ300" s="291" t="s">
        <v>423</v>
      </c>
      <c r="BA300" s="293">
        <v>50</v>
      </c>
      <c r="BB300" s="291" t="s">
        <v>423</v>
      </c>
      <c r="BC300" s="293">
        <v>50</v>
      </c>
      <c r="BD300" s="291" t="s">
        <v>826</v>
      </c>
      <c r="BE300" s="293">
        <v>250</v>
      </c>
      <c r="BF300" s="291" t="s">
        <v>224</v>
      </c>
      <c r="BG300" s="293">
        <v>1000</v>
      </c>
      <c r="BH300" s="291" t="s">
        <v>423</v>
      </c>
      <c r="BI300" s="293">
        <v>50</v>
      </c>
      <c r="BJ300" s="291" t="s">
        <v>423</v>
      </c>
      <c r="BK300" s="293">
        <v>100</v>
      </c>
      <c r="BL300" s="291" t="s">
        <v>224</v>
      </c>
      <c r="BM300" s="293">
        <v>1000</v>
      </c>
      <c r="BN300" s="291" t="s">
        <v>826</v>
      </c>
      <c r="BO300" s="293">
        <v>200</v>
      </c>
      <c r="BP300" s="291" t="s">
        <v>423</v>
      </c>
      <c r="BQ300" s="293">
        <v>50</v>
      </c>
      <c r="BR300" s="291" t="s">
        <v>224</v>
      </c>
      <c r="BS300" s="293">
        <v>200</v>
      </c>
      <c r="BT300" s="291" t="s">
        <v>224</v>
      </c>
      <c r="BU300" s="293">
        <v>1000</v>
      </c>
      <c r="BV300" s="291" t="s">
        <v>224</v>
      </c>
      <c r="BW300" s="293">
        <v>2000</v>
      </c>
      <c r="BX300" s="291" t="s">
        <v>224</v>
      </c>
      <c r="BY300" s="293">
        <v>50</v>
      </c>
      <c r="BZ300" s="291" t="s">
        <v>224</v>
      </c>
      <c r="CA300" s="293">
        <v>800</v>
      </c>
      <c r="CB300" s="291" t="s">
        <v>107</v>
      </c>
      <c r="CC300" s="291">
        <v>90362712</v>
      </c>
      <c r="CD300" s="291" t="s">
        <v>2233</v>
      </c>
      <c r="CE300" s="291"/>
      <c r="CF300" s="291">
        <v>342</v>
      </c>
    </row>
    <row r="301" spans="1:84" ht="14.4" x14ac:dyDescent="0.25">
      <c r="A301" s="291" t="s">
        <v>2234</v>
      </c>
      <c r="B301" s="291" t="s">
        <v>2235</v>
      </c>
      <c r="C301" s="291" t="s">
        <v>2236</v>
      </c>
      <c r="D301" s="291" t="s">
        <v>2225</v>
      </c>
      <c r="E301" s="295">
        <v>352930076575226</v>
      </c>
      <c r="F301" s="291" t="s">
        <v>247</v>
      </c>
      <c r="G301" s="291"/>
      <c r="H301" s="291" t="s">
        <v>2225</v>
      </c>
      <c r="I301" s="291" t="s">
        <v>258</v>
      </c>
      <c r="J301" s="291" t="s">
        <v>184</v>
      </c>
      <c r="K301" s="291" t="s">
        <v>184</v>
      </c>
      <c r="L301" s="291" t="s">
        <v>184</v>
      </c>
      <c r="M301" s="291" t="s">
        <v>2237</v>
      </c>
      <c r="N301" s="293">
        <v>1</v>
      </c>
      <c r="O301" s="293">
        <v>0</v>
      </c>
      <c r="P301" s="293">
        <v>0</v>
      </c>
      <c r="Q301" s="293">
        <v>0</v>
      </c>
      <c r="R301" s="293">
        <v>1</v>
      </c>
      <c r="S301" s="293">
        <v>1</v>
      </c>
      <c r="T301" s="293">
        <v>0</v>
      </c>
      <c r="U301" s="293">
        <v>0</v>
      </c>
      <c r="V301" s="293">
        <v>0</v>
      </c>
      <c r="W301" s="293">
        <v>0</v>
      </c>
      <c r="X301" s="293">
        <v>0</v>
      </c>
      <c r="Y301" s="293">
        <v>0</v>
      </c>
      <c r="Z301" s="293">
        <v>1</v>
      </c>
      <c r="AA301" s="293">
        <v>1</v>
      </c>
      <c r="AB301" s="293">
        <v>1</v>
      </c>
      <c r="AC301" s="293">
        <v>1</v>
      </c>
      <c r="AD301" s="293">
        <v>1</v>
      </c>
      <c r="AE301" s="293">
        <v>1</v>
      </c>
      <c r="AF301" s="293">
        <v>1</v>
      </c>
      <c r="AG301" s="293">
        <v>0</v>
      </c>
      <c r="AH301" s="293">
        <v>1</v>
      </c>
      <c r="AI301" s="293">
        <v>1</v>
      </c>
      <c r="AJ301" s="291" t="s">
        <v>224</v>
      </c>
      <c r="AK301" s="293">
        <v>750</v>
      </c>
      <c r="AL301" s="291"/>
      <c r="AM301" s="291"/>
      <c r="AN301" s="291"/>
      <c r="AO301" s="291"/>
      <c r="AP301" s="291"/>
      <c r="AQ301" s="291"/>
      <c r="AR301" s="291" t="s">
        <v>224</v>
      </c>
      <c r="AS301" s="293">
        <v>3000</v>
      </c>
      <c r="AT301" s="291" t="s">
        <v>224</v>
      </c>
      <c r="AU301" s="293">
        <v>15000</v>
      </c>
      <c r="AV301" s="291"/>
      <c r="AW301" s="291"/>
      <c r="AX301" s="291"/>
      <c r="AY301" s="291"/>
      <c r="AZ301" s="291"/>
      <c r="BA301" s="291"/>
      <c r="BB301" s="291"/>
      <c r="BC301" s="291"/>
      <c r="BD301" s="291"/>
      <c r="BE301" s="291"/>
      <c r="BF301" s="291" t="s">
        <v>224</v>
      </c>
      <c r="BG301" s="293">
        <v>1000</v>
      </c>
      <c r="BH301" s="291"/>
      <c r="BI301" s="291"/>
      <c r="BJ301" s="291" t="s">
        <v>423</v>
      </c>
      <c r="BK301" s="293">
        <v>100</v>
      </c>
      <c r="BL301" s="291" t="s">
        <v>224</v>
      </c>
      <c r="BM301" s="293">
        <v>1000</v>
      </c>
      <c r="BN301" s="291" t="s">
        <v>826</v>
      </c>
      <c r="BO301" s="293">
        <v>200</v>
      </c>
      <c r="BP301" s="291" t="s">
        <v>423</v>
      </c>
      <c r="BQ301" s="293">
        <v>50</v>
      </c>
      <c r="BR301" s="291" t="s">
        <v>224</v>
      </c>
      <c r="BS301" s="293">
        <v>200</v>
      </c>
      <c r="BT301" s="291" t="s">
        <v>224</v>
      </c>
      <c r="BU301" s="293">
        <v>1000</v>
      </c>
      <c r="BV301" s="291"/>
      <c r="BW301" s="291"/>
      <c r="BX301" s="291" t="s">
        <v>224</v>
      </c>
      <c r="BY301" s="293">
        <v>50</v>
      </c>
      <c r="BZ301" s="291" t="s">
        <v>224</v>
      </c>
      <c r="CA301" s="293">
        <v>800</v>
      </c>
      <c r="CB301" s="291" t="s">
        <v>2238</v>
      </c>
      <c r="CC301" s="291">
        <v>90362732</v>
      </c>
      <c r="CD301" s="291" t="s">
        <v>2239</v>
      </c>
      <c r="CE301" s="291"/>
      <c r="CF301" s="291">
        <v>343</v>
      </c>
    </row>
    <row r="302" spans="1:84" ht="14.4" x14ac:dyDescent="0.25">
      <c r="A302" s="291" t="s">
        <v>2240</v>
      </c>
      <c r="B302" s="291" t="s">
        <v>2241</v>
      </c>
      <c r="C302" s="291" t="s">
        <v>2242</v>
      </c>
      <c r="D302" s="291" t="s">
        <v>2225</v>
      </c>
      <c r="E302" s="295">
        <v>352930076575226</v>
      </c>
      <c r="F302" s="291" t="s">
        <v>247</v>
      </c>
      <c r="G302" s="291"/>
      <c r="H302" s="291" t="s">
        <v>2225</v>
      </c>
      <c r="I302" s="291" t="s">
        <v>258</v>
      </c>
      <c r="J302" s="291" t="s">
        <v>184</v>
      </c>
      <c r="K302" s="291" t="s">
        <v>184</v>
      </c>
      <c r="L302" s="291" t="s">
        <v>184</v>
      </c>
      <c r="M302" s="291" t="s">
        <v>2243</v>
      </c>
      <c r="N302" s="293">
        <v>1</v>
      </c>
      <c r="O302" s="293">
        <v>0</v>
      </c>
      <c r="P302" s="293">
        <v>1</v>
      </c>
      <c r="Q302" s="293">
        <v>1</v>
      </c>
      <c r="R302" s="293">
        <v>1</v>
      </c>
      <c r="S302" s="293">
        <v>1</v>
      </c>
      <c r="T302" s="293">
        <v>1</v>
      </c>
      <c r="U302" s="293">
        <v>1</v>
      </c>
      <c r="V302" s="293">
        <v>1</v>
      </c>
      <c r="W302" s="293">
        <v>1</v>
      </c>
      <c r="X302" s="293">
        <v>0</v>
      </c>
      <c r="Y302" s="293">
        <v>1</v>
      </c>
      <c r="Z302" s="293">
        <v>1</v>
      </c>
      <c r="AA302" s="293">
        <v>0</v>
      </c>
      <c r="AB302" s="293">
        <v>0</v>
      </c>
      <c r="AC302" s="293">
        <v>1</v>
      </c>
      <c r="AD302" s="293">
        <v>0</v>
      </c>
      <c r="AE302" s="293">
        <v>0</v>
      </c>
      <c r="AF302" s="293">
        <v>0</v>
      </c>
      <c r="AG302" s="293">
        <v>0</v>
      </c>
      <c r="AH302" s="293">
        <v>1</v>
      </c>
      <c r="AI302" s="293">
        <v>1</v>
      </c>
      <c r="AJ302" s="291" t="s">
        <v>224</v>
      </c>
      <c r="AK302" s="293">
        <v>750</v>
      </c>
      <c r="AL302" s="291"/>
      <c r="AM302" s="291"/>
      <c r="AN302" s="291" t="s">
        <v>224</v>
      </c>
      <c r="AO302" s="293">
        <v>5000</v>
      </c>
      <c r="AP302" s="291" t="s">
        <v>224</v>
      </c>
      <c r="AQ302" s="293">
        <v>3000</v>
      </c>
      <c r="AR302" s="291" t="s">
        <v>224</v>
      </c>
      <c r="AS302" s="293">
        <v>2500</v>
      </c>
      <c r="AT302" s="291" t="s">
        <v>224</v>
      </c>
      <c r="AU302" s="293">
        <v>12500</v>
      </c>
      <c r="AV302" s="291" t="s">
        <v>224</v>
      </c>
      <c r="AW302" s="293">
        <v>3500</v>
      </c>
      <c r="AX302" s="291" t="s">
        <v>224</v>
      </c>
      <c r="AY302" s="293">
        <v>17500</v>
      </c>
      <c r="AZ302" s="291" t="s">
        <v>423</v>
      </c>
      <c r="BA302" s="293">
        <v>50</v>
      </c>
      <c r="BB302" s="291" t="s">
        <v>423</v>
      </c>
      <c r="BC302" s="293">
        <v>50</v>
      </c>
      <c r="BD302" s="291"/>
      <c r="BE302" s="291"/>
      <c r="BF302" s="291" t="s">
        <v>224</v>
      </c>
      <c r="BG302" s="293">
        <v>1000</v>
      </c>
      <c r="BH302" s="291" t="s">
        <v>423</v>
      </c>
      <c r="BI302" s="293">
        <v>50</v>
      </c>
      <c r="BJ302" s="291" t="s">
        <v>423</v>
      </c>
      <c r="BK302" s="293">
        <v>100</v>
      </c>
      <c r="BL302" s="291"/>
      <c r="BM302" s="291"/>
      <c r="BN302" s="291"/>
      <c r="BO302" s="291"/>
      <c r="BP302" s="291"/>
      <c r="BQ302" s="291"/>
      <c r="BR302" s="291"/>
      <c r="BS302" s="291"/>
      <c r="BT302" s="291"/>
      <c r="BU302" s="291"/>
      <c r="BV302" s="291"/>
      <c r="BW302" s="291"/>
      <c r="BX302" s="291" t="s">
        <v>224</v>
      </c>
      <c r="BY302" s="293">
        <v>50</v>
      </c>
      <c r="BZ302" s="291" t="s">
        <v>224</v>
      </c>
      <c r="CA302" s="293">
        <v>800</v>
      </c>
      <c r="CB302" s="291" t="s">
        <v>107</v>
      </c>
      <c r="CC302" s="291">
        <v>90362736</v>
      </c>
      <c r="CD302" s="291" t="s">
        <v>2244</v>
      </c>
      <c r="CE302" s="291"/>
      <c r="CF302" s="291">
        <v>344</v>
      </c>
    </row>
    <row r="303" spans="1:84" ht="14.4" x14ac:dyDescent="0.25">
      <c r="A303" s="291" t="s">
        <v>2247</v>
      </c>
      <c r="B303" s="291" t="s">
        <v>2248</v>
      </c>
      <c r="C303" s="291" t="s">
        <v>2249</v>
      </c>
      <c r="D303" s="291" t="s">
        <v>2250</v>
      </c>
      <c r="E303" s="291" t="s">
        <v>2251</v>
      </c>
      <c r="F303" s="291" t="s">
        <v>240</v>
      </c>
      <c r="G303" s="291"/>
      <c r="H303" s="291" t="s">
        <v>2250</v>
      </c>
      <c r="I303" s="291" t="s">
        <v>267</v>
      </c>
      <c r="J303" s="291" t="s">
        <v>0</v>
      </c>
      <c r="K303" s="291" t="s">
        <v>0</v>
      </c>
      <c r="L303" s="291" t="s">
        <v>0</v>
      </c>
      <c r="M303" s="291" t="s">
        <v>135</v>
      </c>
      <c r="N303" s="293">
        <v>0</v>
      </c>
      <c r="O303" s="293">
        <v>0</v>
      </c>
      <c r="P303" s="293">
        <v>0</v>
      </c>
      <c r="Q303" s="293">
        <v>0</v>
      </c>
      <c r="R303" s="293">
        <v>0</v>
      </c>
      <c r="S303" s="293">
        <v>0</v>
      </c>
      <c r="T303" s="293">
        <v>0</v>
      </c>
      <c r="U303" s="293">
        <v>0</v>
      </c>
      <c r="V303" s="293">
        <v>0</v>
      </c>
      <c r="W303" s="293">
        <v>0</v>
      </c>
      <c r="X303" s="293">
        <v>0</v>
      </c>
      <c r="Y303" s="293">
        <v>0</v>
      </c>
      <c r="Z303" s="293">
        <v>0</v>
      </c>
      <c r="AA303" s="293">
        <v>0</v>
      </c>
      <c r="AB303" s="293">
        <v>0</v>
      </c>
      <c r="AC303" s="293">
        <v>0</v>
      </c>
      <c r="AD303" s="293">
        <v>0</v>
      </c>
      <c r="AE303" s="293">
        <v>1</v>
      </c>
      <c r="AF303" s="293">
        <v>0</v>
      </c>
      <c r="AG303" s="293">
        <v>0</v>
      </c>
      <c r="AH303" s="293">
        <v>0</v>
      </c>
      <c r="AI303" s="293">
        <v>0</v>
      </c>
      <c r="AJ303" s="291"/>
      <c r="AK303" s="291"/>
      <c r="AL303" s="291"/>
      <c r="AM303" s="291"/>
      <c r="AN303" s="291"/>
      <c r="AO303" s="291"/>
      <c r="AP303" s="291"/>
      <c r="AQ303" s="291"/>
      <c r="AR303" s="291"/>
      <c r="AS303" s="291"/>
      <c r="AT303" s="291"/>
      <c r="AU303" s="291"/>
      <c r="AV303" s="291"/>
      <c r="AW303" s="291"/>
      <c r="AX303" s="291"/>
      <c r="AY303" s="291"/>
      <c r="AZ303" s="291"/>
      <c r="BA303" s="291"/>
      <c r="BB303" s="291"/>
      <c r="BC303" s="291"/>
      <c r="BD303" s="291"/>
      <c r="BE303" s="291"/>
      <c r="BF303" s="291"/>
      <c r="BG303" s="291"/>
      <c r="BH303" s="291"/>
      <c r="BI303" s="291"/>
      <c r="BJ303" s="291"/>
      <c r="BK303" s="291"/>
      <c r="BL303" s="291"/>
      <c r="BM303" s="291"/>
      <c r="BN303" s="291"/>
      <c r="BO303" s="291"/>
      <c r="BP303" s="291"/>
      <c r="BQ303" s="291"/>
      <c r="BR303" s="291" t="s">
        <v>106</v>
      </c>
      <c r="BS303" s="293">
        <v>200</v>
      </c>
      <c r="BT303" s="291"/>
      <c r="BU303" s="291"/>
      <c r="BV303" s="291"/>
      <c r="BW303" s="291"/>
      <c r="BX303" s="291"/>
      <c r="BY303" s="291"/>
      <c r="BZ303" s="291"/>
      <c r="CA303" s="291"/>
      <c r="CB303" s="291" t="s">
        <v>760</v>
      </c>
      <c r="CC303" s="291">
        <v>90462993</v>
      </c>
      <c r="CD303" s="291" t="s">
        <v>2252</v>
      </c>
      <c r="CE303" s="291"/>
      <c r="CF303" s="291">
        <v>345</v>
      </c>
    </row>
    <row r="304" spans="1:84" ht="14.4" x14ac:dyDescent="0.25">
      <c r="A304" s="291" t="s">
        <v>2253</v>
      </c>
      <c r="B304" s="291" t="s">
        <v>2254</v>
      </c>
      <c r="C304" s="291" t="s">
        <v>2255</v>
      </c>
      <c r="D304" s="291" t="s">
        <v>2250</v>
      </c>
      <c r="E304" s="291" t="s">
        <v>2251</v>
      </c>
      <c r="F304" s="291" t="s">
        <v>240</v>
      </c>
      <c r="G304" s="291"/>
      <c r="H304" s="291" t="s">
        <v>2250</v>
      </c>
      <c r="I304" s="291" t="s">
        <v>267</v>
      </c>
      <c r="J304" s="291" t="s">
        <v>0</v>
      </c>
      <c r="K304" s="291" t="s">
        <v>0</v>
      </c>
      <c r="L304" s="291" t="s">
        <v>0</v>
      </c>
      <c r="M304" s="291" t="s">
        <v>135</v>
      </c>
      <c r="N304" s="293">
        <v>0</v>
      </c>
      <c r="O304" s="293">
        <v>0</v>
      </c>
      <c r="P304" s="293">
        <v>0</v>
      </c>
      <c r="Q304" s="293">
        <v>0</v>
      </c>
      <c r="R304" s="293">
        <v>0</v>
      </c>
      <c r="S304" s="293">
        <v>0</v>
      </c>
      <c r="T304" s="293">
        <v>0</v>
      </c>
      <c r="U304" s="293">
        <v>0</v>
      </c>
      <c r="V304" s="293">
        <v>0</v>
      </c>
      <c r="W304" s="293">
        <v>0</v>
      </c>
      <c r="X304" s="293">
        <v>0</v>
      </c>
      <c r="Y304" s="293">
        <v>0</v>
      </c>
      <c r="Z304" s="293">
        <v>0</v>
      </c>
      <c r="AA304" s="293">
        <v>0</v>
      </c>
      <c r="AB304" s="293">
        <v>0</v>
      </c>
      <c r="AC304" s="293">
        <v>0</v>
      </c>
      <c r="AD304" s="293">
        <v>0</v>
      </c>
      <c r="AE304" s="293">
        <v>1</v>
      </c>
      <c r="AF304" s="293">
        <v>0</v>
      </c>
      <c r="AG304" s="293">
        <v>0</v>
      </c>
      <c r="AH304" s="293">
        <v>0</v>
      </c>
      <c r="AI304" s="293">
        <v>0</v>
      </c>
      <c r="AJ304" s="291"/>
      <c r="AK304" s="291"/>
      <c r="AL304" s="291"/>
      <c r="AM304" s="291"/>
      <c r="AN304" s="291"/>
      <c r="AO304" s="291"/>
      <c r="AP304" s="291"/>
      <c r="AQ304" s="291"/>
      <c r="AR304" s="291"/>
      <c r="AS304" s="291"/>
      <c r="AT304" s="291"/>
      <c r="AU304" s="291"/>
      <c r="AV304" s="291"/>
      <c r="AW304" s="291"/>
      <c r="AX304" s="291"/>
      <c r="AY304" s="291"/>
      <c r="AZ304" s="291"/>
      <c r="BA304" s="291"/>
      <c r="BB304" s="291"/>
      <c r="BC304" s="291"/>
      <c r="BD304" s="291"/>
      <c r="BE304" s="291"/>
      <c r="BF304" s="291"/>
      <c r="BG304" s="291"/>
      <c r="BH304" s="291"/>
      <c r="BI304" s="291"/>
      <c r="BJ304" s="291"/>
      <c r="BK304" s="291"/>
      <c r="BL304" s="291"/>
      <c r="BM304" s="291"/>
      <c r="BN304" s="291"/>
      <c r="BO304" s="291"/>
      <c r="BP304" s="291"/>
      <c r="BQ304" s="291"/>
      <c r="BR304" s="291" t="s">
        <v>106</v>
      </c>
      <c r="BS304" s="293">
        <v>200</v>
      </c>
      <c r="BT304" s="291"/>
      <c r="BU304" s="291"/>
      <c r="BV304" s="291"/>
      <c r="BW304" s="291"/>
      <c r="BX304" s="291"/>
      <c r="BY304" s="291"/>
      <c r="BZ304" s="291"/>
      <c r="CA304" s="291"/>
      <c r="CB304" s="291" t="s">
        <v>760</v>
      </c>
      <c r="CC304" s="291">
        <v>90463003</v>
      </c>
      <c r="CD304" s="291" t="s">
        <v>2256</v>
      </c>
      <c r="CE304" s="291"/>
      <c r="CF304" s="291">
        <v>346</v>
      </c>
    </row>
    <row r="305" spans="1:84" ht="14.4" x14ac:dyDescent="0.25">
      <c r="A305" s="291" t="s">
        <v>2257</v>
      </c>
      <c r="B305" s="291" t="s">
        <v>2258</v>
      </c>
      <c r="C305" s="291" t="s">
        <v>2259</v>
      </c>
      <c r="D305" s="291" t="s">
        <v>2250</v>
      </c>
      <c r="E305" s="291" t="s">
        <v>2251</v>
      </c>
      <c r="F305" s="291" t="s">
        <v>240</v>
      </c>
      <c r="G305" s="291"/>
      <c r="H305" s="291" t="s">
        <v>2250</v>
      </c>
      <c r="I305" s="291" t="s">
        <v>267</v>
      </c>
      <c r="J305" s="291" t="s">
        <v>0</v>
      </c>
      <c r="K305" s="291" t="s">
        <v>0</v>
      </c>
      <c r="L305" s="291" t="s">
        <v>0</v>
      </c>
      <c r="M305" s="291" t="s">
        <v>2260</v>
      </c>
      <c r="N305" s="293">
        <v>0</v>
      </c>
      <c r="O305" s="293">
        <v>0</v>
      </c>
      <c r="P305" s="293">
        <v>0</v>
      </c>
      <c r="Q305" s="293">
        <v>1</v>
      </c>
      <c r="R305" s="293">
        <v>0</v>
      </c>
      <c r="S305" s="293">
        <v>0</v>
      </c>
      <c r="T305" s="293">
        <v>1</v>
      </c>
      <c r="U305" s="293">
        <v>0</v>
      </c>
      <c r="V305" s="293">
        <v>0</v>
      </c>
      <c r="W305" s="293">
        <v>0</v>
      </c>
      <c r="X305" s="293">
        <v>0</v>
      </c>
      <c r="Y305" s="293">
        <v>0</v>
      </c>
      <c r="Z305" s="293">
        <v>0</v>
      </c>
      <c r="AA305" s="293">
        <v>0</v>
      </c>
      <c r="AB305" s="293">
        <v>0</v>
      </c>
      <c r="AC305" s="293">
        <v>0</v>
      </c>
      <c r="AD305" s="293">
        <v>0</v>
      </c>
      <c r="AE305" s="293">
        <v>1</v>
      </c>
      <c r="AF305" s="293">
        <v>0</v>
      </c>
      <c r="AG305" s="293">
        <v>0</v>
      </c>
      <c r="AH305" s="293">
        <v>0</v>
      </c>
      <c r="AI305" s="293">
        <v>0</v>
      </c>
      <c r="AJ305" s="291"/>
      <c r="AK305" s="291"/>
      <c r="AL305" s="291"/>
      <c r="AM305" s="291"/>
      <c r="AN305" s="291"/>
      <c r="AO305" s="291"/>
      <c r="AP305" s="291" t="s">
        <v>106</v>
      </c>
      <c r="AQ305" s="293">
        <v>8000</v>
      </c>
      <c r="AR305" s="291"/>
      <c r="AS305" s="291"/>
      <c r="AT305" s="291"/>
      <c r="AU305" s="291"/>
      <c r="AV305" s="291" t="s">
        <v>416</v>
      </c>
      <c r="AW305" s="293">
        <v>3750</v>
      </c>
      <c r="AX305" s="291"/>
      <c r="AY305" s="291"/>
      <c r="AZ305" s="291"/>
      <c r="BA305" s="291"/>
      <c r="BB305" s="291"/>
      <c r="BC305" s="291"/>
      <c r="BD305" s="291"/>
      <c r="BE305" s="291"/>
      <c r="BF305" s="291"/>
      <c r="BG305" s="291"/>
      <c r="BH305" s="291"/>
      <c r="BI305" s="291"/>
      <c r="BJ305" s="291"/>
      <c r="BK305" s="291"/>
      <c r="BL305" s="291"/>
      <c r="BM305" s="291"/>
      <c r="BN305" s="291"/>
      <c r="BO305" s="291"/>
      <c r="BP305" s="291"/>
      <c r="BQ305" s="291"/>
      <c r="BR305" s="291" t="s">
        <v>106</v>
      </c>
      <c r="BS305" s="293">
        <v>200</v>
      </c>
      <c r="BT305" s="291"/>
      <c r="BU305" s="291"/>
      <c r="BV305" s="291"/>
      <c r="BW305" s="291"/>
      <c r="BX305" s="291"/>
      <c r="BY305" s="291"/>
      <c r="BZ305" s="291"/>
      <c r="CA305" s="291"/>
      <c r="CB305" s="291" t="s">
        <v>2261</v>
      </c>
      <c r="CC305" s="291">
        <v>90463019</v>
      </c>
      <c r="CD305" s="291" t="s">
        <v>2262</v>
      </c>
      <c r="CE305" s="291"/>
      <c r="CF305" s="291">
        <v>347</v>
      </c>
    </row>
    <row r="306" spans="1:84" ht="14.4" x14ac:dyDescent="0.25">
      <c r="A306" s="291" t="s">
        <v>2263</v>
      </c>
      <c r="B306" s="291" t="s">
        <v>2264</v>
      </c>
      <c r="C306" s="291" t="s">
        <v>2265</v>
      </c>
      <c r="D306" s="291" t="s">
        <v>2250</v>
      </c>
      <c r="E306" s="291" t="s">
        <v>2251</v>
      </c>
      <c r="F306" s="291" t="s">
        <v>240</v>
      </c>
      <c r="G306" s="291"/>
      <c r="H306" s="291" t="s">
        <v>2250</v>
      </c>
      <c r="I306" s="291" t="s">
        <v>267</v>
      </c>
      <c r="J306" s="291" t="s">
        <v>0</v>
      </c>
      <c r="K306" s="291" t="s">
        <v>0</v>
      </c>
      <c r="L306" s="291" t="s">
        <v>0</v>
      </c>
      <c r="M306" s="291" t="s">
        <v>2266</v>
      </c>
      <c r="N306" s="293">
        <v>0</v>
      </c>
      <c r="O306" s="293">
        <v>1</v>
      </c>
      <c r="P306" s="293">
        <v>1</v>
      </c>
      <c r="Q306" s="293">
        <v>1</v>
      </c>
      <c r="R306" s="293">
        <v>0</v>
      </c>
      <c r="S306" s="293">
        <v>1</v>
      </c>
      <c r="T306" s="293">
        <v>0</v>
      </c>
      <c r="U306" s="293">
        <v>0</v>
      </c>
      <c r="V306" s="293">
        <v>0</v>
      </c>
      <c r="W306" s="293">
        <v>0</v>
      </c>
      <c r="X306" s="293">
        <v>0</v>
      </c>
      <c r="Y306" s="293">
        <v>0</v>
      </c>
      <c r="Z306" s="293">
        <v>0</v>
      </c>
      <c r="AA306" s="293">
        <v>0</v>
      </c>
      <c r="AB306" s="293">
        <v>0</v>
      </c>
      <c r="AC306" s="293">
        <v>0</v>
      </c>
      <c r="AD306" s="293">
        <v>0</v>
      </c>
      <c r="AE306" s="293">
        <v>1</v>
      </c>
      <c r="AF306" s="293">
        <v>0</v>
      </c>
      <c r="AG306" s="293">
        <v>0</v>
      </c>
      <c r="AH306" s="293">
        <v>0</v>
      </c>
      <c r="AI306" s="293">
        <v>0</v>
      </c>
      <c r="AJ306" s="291"/>
      <c r="AK306" s="291"/>
      <c r="AL306" s="291" t="s">
        <v>106</v>
      </c>
      <c r="AM306" s="293">
        <v>2500</v>
      </c>
      <c r="AN306" s="291" t="s">
        <v>106</v>
      </c>
      <c r="AO306" s="293">
        <v>4000</v>
      </c>
      <c r="AP306" s="291" t="s">
        <v>106</v>
      </c>
      <c r="AQ306" s="293">
        <v>7500</v>
      </c>
      <c r="AR306" s="291"/>
      <c r="AS306" s="291"/>
      <c r="AT306" s="291" t="s">
        <v>106</v>
      </c>
      <c r="AU306" s="293">
        <v>6000</v>
      </c>
      <c r="AV306" s="291"/>
      <c r="AW306" s="291"/>
      <c r="AX306" s="291"/>
      <c r="AY306" s="291"/>
      <c r="AZ306" s="291"/>
      <c r="BA306" s="291"/>
      <c r="BB306" s="291"/>
      <c r="BC306" s="291"/>
      <c r="BD306" s="291"/>
      <c r="BE306" s="291"/>
      <c r="BF306" s="291"/>
      <c r="BG306" s="291"/>
      <c r="BH306" s="291"/>
      <c r="BI306" s="291"/>
      <c r="BJ306" s="291"/>
      <c r="BK306" s="291"/>
      <c r="BL306" s="291"/>
      <c r="BM306" s="291"/>
      <c r="BN306" s="291"/>
      <c r="BO306" s="291"/>
      <c r="BP306" s="291"/>
      <c r="BQ306" s="291"/>
      <c r="BR306" s="291" t="s">
        <v>106</v>
      </c>
      <c r="BS306" s="293">
        <v>250</v>
      </c>
      <c r="BT306" s="291"/>
      <c r="BU306" s="291"/>
      <c r="BV306" s="291"/>
      <c r="BW306" s="291"/>
      <c r="BX306" s="291"/>
      <c r="BY306" s="291"/>
      <c r="BZ306" s="291"/>
      <c r="CA306" s="291"/>
      <c r="CB306" s="291" t="s">
        <v>760</v>
      </c>
      <c r="CC306" s="291">
        <v>90463029</v>
      </c>
      <c r="CD306" s="291" t="s">
        <v>2267</v>
      </c>
      <c r="CE306" s="291"/>
      <c r="CF306" s="291">
        <v>348</v>
      </c>
    </row>
    <row r="307" spans="1:84" ht="14.4" x14ac:dyDescent="0.25">
      <c r="A307" s="291" t="s">
        <v>2268</v>
      </c>
      <c r="B307" s="291" t="s">
        <v>2269</v>
      </c>
      <c r="C307" s="291" t="s">
        <v>2270</v>
      </c>
      <c r="D307" s="291" t="s">
        <v>2250</v>
      </c>
      <c r="E307" s="291" t="s">
        <v>2251</v>
      </c>
      <c r="F307" s="291" t="s">
        <v>240</v>
      </c>
      <c r="G307" s="291"/>
      <c r="H307" s="291" t="s">
        <v>2250</v>
      </c>
      <c r="I307" s="291" t="s">
        <v>267</v>
      </c>
      <c r="J307" s="291" t="s">
        <v>0</v>
      </c>
      <c r="K307" s="291" t="s">
        <v>0</v>
      </c>
      <c r="L307" s="291" t="s">
        <v>0</v>
      </c>
      <c r="M307" s="291" t="s">
        <v>138</v>
      </c>
      <c r="N307" s="293">
        <v>0</v>
      </c>
      <c r="O307" s="293">
        <v>0</v>
      </c>
      <c r="P307" s="293">
        <v>0</v>
      </c>
      <c r="Q307" s="293">
        <v>1</v>
      </c>
      <c r="R307" s="293">
        <v>0</v>
      </c>
      <c r="S307" s="293">
        <v>0</v>
      </c>
      <c r="T307" s="293">
        <v>0</v>
      </c>
      <c r="U307" s="293">
        <v>0</v>
      </c>
      <c r="V307" s="293">
        <v>0</v>
      </c>
      <c r="W307" s="293">
        <v>0</v>
      </c>
      <c r="X307" s="293">
        <v>0</v>
      </c>
      <c r="Y307" s="293">
        <v>0</v>
      </c>
      <c r="Z307" s="293">
        <v>0</v>
      </c>
      <c r="AA307" s="293">
        <v>0</v>
      </c>
      <c r="AB307" s="293">
        <v>0</v>
      </c>
      <c r="AC307" s="293">
        <v>0</v>
      </c>
      <c r="AD307" s="293">
        <v>0</v>
      </c>
      <c r="AE307" s="293">
        <v>0</v>
      </c>
      <c r="AF307" s="293">
        <v>0</v>
      </c>
      <c r="AG307" s="293">
        <v>0</v>
      </c>
      <c r="AH307" s="293">
        <v>0</v>
      </c>
      <c r="AI307" s="293">
        <v>0</v>
      </c>
      <c r="AJ307" s="291"/>
      <c r="AK307" s="291"/>
      <c r="AL307" s="291"/>
      <c r="AM307" s="291"/>
      <c r="AN307" s="291"/>
      <c r="AO307" s="291"/>
      <c r="AP307" s="291" t="s">
        <v>106</v>
      </c>
      <c r="AQ307" s="293">
        <v>7000</v>
      </c>
      <c r="AR307" s="291"/>
      <c r="AS307" s="291"/>
      <c r="AT307" s="291"/>
      <c r="AU307" s="291"/>
      <c r="AV307" s="291"/>
      <c r="AW307" s="291"/>
      <c r="AX307" s="291"/>
      <c r="AY307" s="291"/>
      <c r="AZ307" s="291"/>
      <c r="BA307" s="291"/>
      <c r="BB307" s="291"/>
      <c r="BC307" s="291"/>
      <c r="BD307" s="291"/>
      <c r="BE307" s="291"/>
      <c r="BF307" s="291"/>
      <c r="BG307" s="291"/>
      <c r="BH307" s="291"/>
      <c r="BI307" s="291"/>
      <c r="BJ307" s="291"/>
      <c r="BK307" s="291"/>
      <c r="BL307" s="291"/>
      <c r="BM307" s="291"/>
      <c r="BN307" s="291"/>
      <c r="BO307" s="291"/>
      <c r="BP307" s="291"/>
      <c r="BQ307" s="291"/>
      <c r="BR307" s="291"/>
      <c r="BS307" s="291"/>
      <c r="BT307" s="291"/>
      <c r="BU307" s="291"/>
      <c r="BV307" s="291"/>
      <c r="BW307" s="291"/>
      <c r="BX307" s="291"/>
      <c r="BY307" s="291"/>
      <c r="BZ307" s="291"/>
      <c r="CA307" s="291"/>
      <c r="CB307" s="291" t="s">
        <v>2271</v>
      </c>
      <c r="CC307" s="291">
        <v>90463040</v>
      </c>
      <c r="CD307" s="291" t="s">
        <v>2272</v>
      </c>
      <c r="CE307" s="291"/>
      <c r="CF307" s="291">
        <v>349</v>
      </c>
    </row>
    <row r="308" spans="1:84" ht="14.4" x14ac:dyDescent="0.25">
      <c r="A308" s="291" t="s">
        <v>2273</v>
      </c>
      <c r="B308" s="291" t="s">
        <v>2274</v>
      </c>
      <c r="C308" s="291" t="s">
        <v>2275</v>
      </c>
      <c r="D308" s="291" t="s">
        <v>2250</v>
      </c>
      <c r="E308" s="291" t="s">
        <v>2251</v>
      </c>
      <c r="F308" s="291" t="s">
        <v>240</v>
      </c>
      <c r="G308" s="291"/>
      <c r="H308" s="291" t="s">
        <v>2250</v>
      </c>
      <c r="I308" s="291" t="s">
        <v>267</v>
      </c>
      <c r="J308" s="291" t="s">
        <v>0</v>
      </c>
      <c r="K308" s="291" t="s">
        <v>0</v>
      </c>
      <c r="L308" s="291" t="s">
        <v>0</v>
      </c>
      <c r="M308" s="291" t="s">
        <v>2276</v>
      </c>
      <c r="N308" s="293">
        <v>0</v>
      </c>
      <c r="O308" s="293">
        <v>0</v>
      </c>
      <c r="P308" s="293">
        <v>0</v>
      </c>
      <c r="Q308" s="293">
        <v>1</v>
      </c>
      <c r="R308" s="293">
        <v>0</v>
      </c>
      <c r="S308" s="293">
        <v>0</v>
      </c>
      <c r="T308" s="293">
        <v>0</v>
      </c>
      <c r="U308" s="293">
        <v>1</v>
      </c>
      <c r="V308" s="293">
        <v>0</v>
      </c>
      <c r="W308" s="293">
        <v>0</v>
      </c>
      <c r="X308" s="293">
        <v>0</v>
      </c>
      <c r="Y308" s="293">
        <v>0</v>
      </c>
      <c r="Z308" s="293">
        <v>0</v>
      </c>
      <c r="AA308" s="293">
        <v>0</v>
      </c>
      <c r="AB308" s="293">
        <v>0</v>
      </c>
      <c r="AC308" s="293">
        <v>0</v>
      </c>
      <c r="AD308" s="293">
        <v>0</v>
      </c>
      <c r="AE308" s="293">
        <v>0</v>
      </c>
      <c r="AF308" s="293">
        <v>0</v>
      </c>
      <c r="AG308" s="293">
        <v>0</v>
      </c>
      <c r="AH308" s="293">
        <v>0</v>
      </c>
      <c r="AI308" s="293">
        <v>0</v>
      </c>
      <c r="AJ308" s="291"/>
      <c r="AK308" s="291"/>
      <c r="AL308" s="291"/>
      <c r="AM308" s="291"/>
      <c r="AN308" s="291"/>
      <c r="AO308" s="291"/>
      <c r="AP308" s="291" t="s">
        <v>106</v>
      </c>
      <c r="AQ308" s="293">
        <v>7000</v>
      </c>
      <c r="AR308" s="291"/>
      <c r="AS308" s="291"/>
      <c r="AT308" s="291"/>
      <c r="AU308" s="291"/>
      <c r="AV308" s="291"/>
      <c r="AW308" s="291"/>
      <c r="AX308" s="291" t="s">
        <v>106</v>
      </c>
      <c r="AY308" s="293">
        <v>6000</v>
      </c>
      <c r="AZ308" s="291"/>
      <c r="BA308" s="291"/>
      <c r="BB308" s="291"/>
      <c r="BC308" s="291"/>
      <c r="BD308" s="291"/>
      <c r="BE308" s="291"/>
      <c r="BF308" s="291"/>
      <c r="BG308" s="291"/>
      <c r="BH308" s="291"/>
      <c r="BI308" s="291"/>
      <c r="BJ308" s="291"/>
      <c r="BK308" s="291"/>
      <c r="BL308" s="291"/>
      <c r="BM308" s="291"/>
      <c r="BN308" s="291"/>
      <c r="BO308" s="291"/>
      <c r="BP308" s="291"/>
      <c r="BQ308" s="291"/>
      <c r="BR308" s="291"/>
      <c r="BS308" s="291"/>
      <c r="BT308" s="291"/>
      <c r="BU308" s="291"/>
      <c r="BV308" s="291"/>
      <c r="BW308" s="291"/>
      <c r="BX308" s="291"/>
      <c r="BY308" s="291"/>
      <c r="BZ308" s="291"/>
      <c r="CA308" s="291"/>
      <c r="CB308" s="291" t="s">
        <v>760</v>
      </c>
      <c r="CC308" s="291">
        <v>90463050</v>
      </c>
      <c r="CD308" s="291" t="s">
        <v>2277</v>
      </c>
      <c r="CE308" s="291"/>
      <c r="CF308" s="291">
        <v>350</v>
      </c>
    </row>
    <row r="309" spans="1:84" ht="14.4" x14ac:dyDescent="0.25">
      <c r="A309" s="291" t="s">
        <v>2278</v>
      </c>
      <c r="B309" s="291" t="s">
        <v>2279</v>
      </c>
      <c r="C309" s="291" t="s">
        <v>2280</v>
      </c>
      <c r="D309" s="291" t="s">
        <v>2250</v>
      </c>
      <c r="E309" s="291" t="s">
        <v>2251</v>
      </c>
      <c r="F309" s="291" t="s">
        <v>240</v>
      </c>
      <c r="G309" s="291"/>
      <c r="H309" s="291" t="s">
        <v>2250</v>
      </c>
      <c r="I309" s="291" t="s">
        <v>267</v>
      </c>
      <c r="J309" s="291" t="s">
        <v>0</v>
      </c>
      <c r="K309" s="291" t="s">
        <v>0</v>
      </c>
      <c r="L309" s="291" t="s">
        <v>0</v>
      </c>
      <c r="M309" s="291" t="s">
        <v>136</v>
      </c>
      <c r="N309" s="293">
        <v>0</v>
      </c>
      <c r="O309" s="293">
        <v>0</v>
      </c>
      <c r="P309" s="293">
        <v>0</v>
      </c>
      <c r="Q309" s="293">
        <v>0</v>
      </c>
      <c r="R309" s="293">
        <v>0</v>
      </c>
      <c r="S309" s="293">
        <v>0</v>
      </c>
      <c r="T309" s="293">
        <v>0</v>
      </c>
      <c r="U309" s="293">
        <v>1</v>
      </c>
      <c r="V309" s="293">
        <v>0</v>
      </c>
      <c r="W309" s="293">
        <v>0</v>
      </c>
      <c r="X309" s="293">
        <v>0</v>
      </c>
      <c r="Y309" s="293">
        <v>0</v>
      </c>
      <c r="Z309" s="293">
        <v>0</v>
      </c>
      <c r="AA309" s="293">
        <v>0</v>
      </c>
      <c r="AB309" s="293">
        <v>0</v>
      </c>
      <c r="AC309" s="293">
        <v>0</v>
      </c>
      <c r="AD309" s="293">
        <v>0</v>
      </c>
      <c r="AE309" s="293">
        <v>0</v>
      </c>
      <c r="AF309" s="293">
        <v>0</v>
      </c>
      <c r="AG309" s="293">
        <v>0</v>
      </c>
      <c r="AH309" s="293">
        <v>0</v>
      </c>
      <c r="AI309" s="293">
        <v>0</v>
      </c>
      <c r="AJ309" s="291"/>
      <c r="AK309" s="291"/>
      <c r="AL309" s="291"/>
      <c r="AM309" s="291"/>
      <c r="AN309" s="291"/>
      <c r="AO309" s="291"/>
      <c r="AP309" s="291"/>
      <c r="AQ309" s="291"/>
      <c r="AR309" s="291"/>
      <c r="AS309" s="291"/>
      <c r="AT309" s="291"/>
      <c r="AU309" s="291"/>
      <c r="AV309" s="291"/>
      <c r="AW309" s="291"/>
      <c r="AX309" s="291"/>
      <c r="AY309" s="293"/>
      <c r="AZ309" s="291"/>
      <c r="BA309" s="291"/>
      <c r="BB309" s="291"/>
      <c r="BC309" s="291"/>
      <c r="BD309" s="291"/>
      <c r="BE309" s="291"/>
      <c r="BF309" s="291"/>
      <c r="BG309" s="291"/>
      <c r="BH309" s="291"/>
      <c r="BI309" s="291"/>
      <c r="BJ309" s="291"/>
      <c r="BK309" s="291"/>
      <c r="BL309" s="291"/>
      <c r="BM309" s="291"/>
      <c r="BN309" s="291"/>
      <c r="BO309" s="291"/>
      <c r="BP309" s="291"/>
      <c r="BQ309" s="291"/>
      <c r="BR309" s="291"/>
      <c r="BS309" s="291"/>
      <c r="BT309" s="291"/>
      <c r="BU309" s="291"/>
      <c r="BV309" s="291"/>
      <c r="BW309" s="291"/>
      <c r="BX309" s="291"/>
      <c r="BY309" s="291"/>
      <c r="BZ309" s="291"/>
      <c r="CA309" s="291"/>
      <c r="CB309" s="291" t="s">
        <v>760</v>
      </c>
      <c r="CC309" s="291">
        <v>90463058</v>
      </c>
      <c r="CD309" s="291" t="s">
        <v>2281</v>
      </c>
      <c r="CE309" s="291"/>
      <c r="CF309" s="291">
        <v>351</v>
      </c>
    </row>
    <row r="310" spans="1:84" ht="14.4" x14ac:dyDescent="0.25">
      <c r="A310" s="291" t="s">
        <v>2282</v>
      </c>
      <c r="B310" s="291" t="s">
        <v>2283</v>
      </c>
      <c r="C310" s="291" t="s">
        <v>2284</v>
      </c>
      <c r="D310" s="291" t="s">
        <v>2250</v>
      </c>
      <c r="E310" s="291" t="s">
        <v>2251</v>
      </c>
      <c r="F310" s="291" t="s">
        <v>240</v>
      </c>
      <c r="G310" s="291"/>
      <c r="H310" s="291" t="s">
        <v>2250</v>
      </c>
      <c r="I310" s="291" t="s">
        <v>267</v>
      </c>
      <c r="J310" s="291" t="s">
        <v>0</v>
      </c>
      <c r="K310" s="291" t="s">
        <v>0</v>
      </c>
      <c r="L310" s="291" t="s">
        <v>0</v>
      </c>
      <c r="M310" s="291" t="s">
        <v>2285</v>
      </c>
      <c r="N310" s="293">
        <v>0</v>
      </c>
      <c r="O310" s="293">
        <v>0</v>
      </c>
      <c r="P310" s="293">
        <v>0</v>
      </c>
      <c r="Q310" s="293">
        <v>0</v>
      </c>
      <c r="R310" s="293">
        <v>0</v>
      </c>
      <c r="S310" s="293">
        <v>0</v>
      </c>
      <c r="T310" s="293">
        <v>0</v>
      </c>
      <c r="U310" s="293">
        <v>0</v>
      </c>
      <c r="V310" s="293">
        <v>0</v>
      </c>
      <c r="W310" s="293">
        <v>0</v>
      </c>
      <c r="X310" s="293">
        <v>0</v>
      </c>
      <c r="Y310" s="293">
        <v>0</v>
      </c>
      <c r="Z310" s="293">
        <v>0</v>
      </c>
      <c r="AA310" s="293">
        <v>0</v>
      </c>
      <c r="AB310" s="293">
        <v>0</v>
      </c>
      <c r="AC310" s="293">
        <v>0</v>
      </c>
      <c r="AD310" s="293">
        <v>0</v>
      </c>
      <c r="AE310" s="293">
        <v>0</v>
      </c>
      <c r="AF310" s="293">
        <v>1</v>
      </c>
      <c r="AG310" s="293">
        <v>1</v>
      </c>
      <c r="AH310" s="293">
        <v>0</v>
      </c>
      <c r="AI310" s="293">
        <v>0</v>
      </c>
      <c r="AJ310" s="291"/>
      <c r="AK310" s="291"/>
      <c r="AL310" s="291"/>
      <c r="AM310" s="291"/>
      <c r="AN310" s="291"/>
      <c r="AO310" s="291"/>
      <c r="AP310" s="291"/>
      <c r="AQ310" s="291"/>
      <c r="AR310" s="291"/>
      <c r="AS310" s="291"/>
      <c r="AT310" s="291"/>
      <c r="AU310" s="291"/>
      <c r="AV310" s="291"/>
      <c r="AW310" s="291"/>
      <c r="AX310" s="291"/>
      <c r="AY310" s="291"/>
      <c r="AZ310" s="291"/>
      <c r="BA310" s="291"/>
      <c r="BB310" s="291"/>
      <c r="BC310" s="291"/>
      <c r="BD310" s="291"/>
      <c r="BE310" s="291"/>
      <c r="BF310" s="291"/>
      <c r="BG310" s="291"/>
      <c r="BH310" s="291"/>
      <c r="BI310" s="291"/>
      <c r="BJ310" s="291"/>
      <c r="BK310" s="291"/>
      <c r="BL310" s="291"/>
      <c r="BM310" s="291"/>
      <c r="BN310" s="291"/>
      <c r="BO310" s="291"/>
      <c r="BP310" s="291"/>
      <c r="BQ310" s="291"/>
      <c r="BR310" s="291"/>
      <c r="BS310" s="291"/>
      <c r="BT310" s="291" t="s">
        <v>106</v>
      </c>
      <c r="BU310" s="293">
        <v>2000</v>
      </c>
      <c r="BV310" s="291" t="s">
        <v>106</v>
      </c>
      <c r="BW310" s="293">
        <v>3500</v>
      </c>
      <c r="BX310" s="291"/>
      <c r="BY310" s="291"/>
      <c r="BZ310" s="291"/>
      <c r="CA310" s="291"/>
      <c r="CB310" s="291" t="s">
        <v>2286</v>
      </c>
      <c r="CC310" s="291">
        <v>90463085</v>
      </c>
      <c r="CD310" s="291" t="s">
        <v>2287</v>
      </c>
      <c r="CE310" s="291"/>
      <c r="CF310" s="291">
        <v>352</v>
      </c>
    </row>
    <row r="311" spans="1:84" ht="14.4" x14ac:dyDescent="0.25">
      <c r="A311" s="291" t="s">
        <v>2288</v>
      </c>
      <c r="B311" s="291" t="s">
        <v>2289</v>
      </c>
      <c r="C311" s="291" t="s">
        <v>2290</v>
      </c>
      <c r="D311" s="291" t="s">
        <v>2250</v>
      </c>
      <c r="E311" s="291" t="s">
        <v>2251</v>
      </c>
      <c r="F311" s="291" t="s">
        <v>240</v>
      </c>
      <c r="G311" s="291"/>
      <c r="H311" s="291" t="s">
        <v>2250</v>
      </c>
      <c r="I311" s="291" t="s">
        <v>267</v>
      </c>
      <c r="J311" s="291" t="s">
        <v>0</v>
      </c>
      <c r="K311" s="291" t="s">
        <v>0</v>
      </c>
      <c r="L311" s="291" t="s">
        <v>0</v>
      </c>
      <c r="M311" s="291" t="s">
        <v>137</v>
      </c>
      <c r="N311" s="293">
        <v>0</v>
      </c>
      <c r="O311" s="293">
        <v>0</v>
      </c>
      <c r="P311" s="293">
        <v>1</v>
      </c>
      <c r="Q311" s="293">
        <v>0</v>
      </c>
      <c r="R311" s="293">
        <v>0</v>
      </c>
      <c r="S311" s="293">
        <v>0</v>
      </c>
      <c r="T311" s="293">
        <v>0</v>
      </c>
      <c r="U311" s="293">
        <v>0</v>
      </c>
      <c r="V311" s="293">
        <v>0</v>
      </c>
      <c r="W311" s="293">
        <v>0</v>
      </c>
      <c r="X311" s="293">
        <v>0</v>
      </c>
      <c r="Y311" s="293">
        <v>0</v>
      </c>
      <c r="Z311" s="293">
        <v>0</v>
      </c>
      <c r="AA311" s="293">
        <v>0</v>
      </c>
      <c r="AB311" s="293">
        <v>0</v>
      </c>
      <c r="AC311" s="293">
        <v>0</v>
      </c>
      <c r="AD311" s="293">
        <v>0</v>
      </c>
      <c r="AE311" s="293">
        <v>0</v>
      </c>
      <c r="AF311" s="293">
        <v>0</v>
      </c>
      <c r="AG311" s="293">
        <v>0</v>
      </c>
      <c r="AH311" s="293">
        <v>0</v>
      </c>
      <c r="AI311" s="293">
        <v>0</v>
      </c>
      <c r="AJ311" s="291"/>
      <c r="AK311" s="291"/>
      <c r="AL311" s="291"/>
      <c r="AM311" s="291"/>
      <c r="AN311" s="291" t="s">
        <v>416</v>
      </c>
      <c r="AO311" s="293">
        <v>4000</v>
      </c>
      <c r="AP311" s="291"/>
      <c r="AQ311" s="291"/>
      <c r="AR311" s="291"/>
      <c r="AS311" s="291"/>
      <c r="AT311" s="291"/>
      <c r="AU311" s="291"/>
      <c r="AV311" s="291"/>
      <c r="AW311" s="291"/>
      <c r="AX311" s="291"/>
      <c r="AY311" s="291"/>
      <c r="AZ311" s="291"/>
      <c r="BA311" s="291"/>
      <c r="BB311" s="291"/>
      <c r="BC311" s="291"/>
      <c r="BD311" s="291"/>
      <c r="BE311" s="291"/>
      <c r="BF311" s="291"/>
      <c r="BG311" s="291"/>
      <c r="BH311" s="291"/>
      <c r="BI311" s="291"/>
      <c r="BJ311" s="291"/>
      <c r="BK311" s="291"/>
      <c r="BL311" s="291"/>
      <c r="BM311" s="291"/>
      <c r="BN311" s="291"/>
      <c r="BO311" s="291"/>
      <c r="BP311" s="291"/>
      <c r="BQ311" s="291"/>
      <c r="BR311" s="291"/>
      <c r="BS311" s="291"/>
      <c r="BT311" s="291"/>
      <c r="BU311" s="291"/>
      <c r="BV311" s="291"/>
      <c r="BW311" s="291"/>
      <c r="BX311" s="291"/>
      <c r="BY311" s="291"/>
      <c r="BZ311" s="291"/>
      <c r="CA311" s="291"/>
      <c r="CB311" s="291" t="s">
        <v>760</v>
      </c>
      <c r="CC311" s="291">
        <v>90463108</v>
      </c>
      <c r="CD311" s="291" t="s">
        <v>2291</v>
      </c>
      <c r="CE311" s="291"/>
      <c r="CF311" s="291">
        <v>353</v>
      </c>
    </row>
    <row r="312" spans="1:84" ht="14.4" x14ac:dyDescent="0.25">
      <c r="A312" s="291" t="s">
        <v>2292</v>
      </c>
      <c r="B312" s="291" t="s">
        <v>2293</v>
      </c>
      <c r="C312" s="291" t="s">
        <v>2294</v>
      </c>
      <c r="D312" s="291" t="s">
        <v>2250</v>
      </c>
      <c r="E312" s="291" t="s">
        <v>2251</v>
      </c>
      <c r="F312" s="291" t="s">
        <v>240</v>
      </c>
      <c r="G312" s="291"/>
      <c r="H312" s="291" t="s">
        <v>2250</v>
      </c>
      <c r="I312" s="291" t="s">
        <v>267</v>
      </c>
      <c r="J312" s="291" t="s">
        <v>0</v>
      </c>
      <c r="K312" s="291" t="s">
        <v>0</v>
      </c>
      <c r="L312" s="291" t="s">
        <v>0</v>
      </c>
      <c r="M312" s="291" t="s">
        <v>2295</v>
      </c>
      <c r="N312" s="293">
        <v>0</v>
      </c>
      <c r="O312" s="293">
        <v>0</v>
      </c>
      <c r="P312" s="293">
        <v>1</v>
      </c>
      <c r="Q312" s="293">
        <v>1</v>
      </c>
      <c r="R312" s="293">
        <v>0</v>
      </c>
      <c r="S312" s="293">
        <v>0</v>
      </c>
      <c r="T312" s="293">
        <v>0</v>
      </c>
      <c r="U312" s="293">
        <v>0</v>
      </c>
      <c r="V312" s="293">
        <v>0</v>
      </c>
      <c r="W312" s="293">
        <v>0</v>
      </c>
      <c r="X312" s="293">
        <v>0</v>
      </c>
      <c r="Y312" s="293">
        <v>0</v>
      </c>
      <c r="Z312" s="293">
        <v>0</v>
      </c>
      <c r="AA312" s="293">
        <v>0</v>
      </c>
      <c r="AB312" s="293">
        <v>0</v>
      </c>
      <c r="AC312" s="293">
        <v>0</v>
      </c>
      <c r="AD312" s="293">
        <v>0</v>
      </c>
      <c r="AE312" s="293">
        <v>0</v>
      </c>
      <c r="AF312" s="293">
        <v>0</v>
      </c>
      <c r="AG312" s="293">
        <v>0</v>
      </c>
      <c r="AH312" s="293">
        <v>0</v>
      </c>
      <c r="AI312" s="293">
        <v>0</v>
      </c>
      <c r="AJ312" s="291"/>
      <c r="AK312" s="291"/>
      <c r="AL312" s="291"/>
      <c r="AM312" s="291"/>
      <c r="AN312" s="291" t="s">
        <v>106</v>
      </c>
      <c r="AO312" s="293">
        <v>4000</v>
      </c>
      <c r="AP312" s="291" t="s">
        <v>106</v>
      </c>
      <c r="AQ312" s="293">
        <v>6500</v>
      </c>
      <c r="AR312" s="291"/>
      <c r="AS312" s="291"/>
      <c r="AT312" s="291"/>
      <c r="AU312" s="291"/>
      <c r="AV312" s="291"/>
      <c r="AW312" s="291"/>
      <c r="AX312" s="291"/>
      <c r="AY312" s="291"/>
      <c r="AZ312" s="291"/>
      <c r="BA312" s="291"/>
      <c r="BB312" s="291"/>
      <c r="BC312" s="291"/>
      <c r="BD312" s="291"/>
      <c r="BE312" s="291"/>
      <c r="BF312" s="291"/>
      <c r="BG312" s="291"/>
      <c r="BH312" s="291"/>
      <c r="BI312" s="291"/>
      <c r="BJ312" s="291"/>
      <c r="BK312" s="291"/>
      <c r="BL312" s="291"/>
      <c r="BM312" s="291"/>
      <c r="BN312" s="291"/>
      <c r="BO312" s="291"/>
      <c r="BP312" s="291"/>
      <c r="BQ312" s="291"/>
      <c r="BR312" s="291"/>
      <c r="BS312" s="291"/>
      <c r="BT312" s="291"/>
      <c r="BU312" s="291"/>
      <c r="BV312" s="291"/>
      <c r="BW312" s="291"/>
      <c r="BX312" s="291"/>
      <c r="BY312" s="291"/>
      <c r="BZ312" s="291"/>
      <c r="CA312" s="291"/>
      <c r="CB312" s="291" t="s">
        <v>760</v>
      </c>
      <c r="CC312" s="291">
        <v>90463126</v>
      </c>
      <c r="CD312" s="291" t="s">
        <v>2296</v>
      </c>
      <c r="CE312" s="291"/>
      <c r="CF312" s="291">
        <v>354</v>
      </c>
    </row>
    <row r="313" spans="1:84" ht="14.4" x14ac:dyDescent="0.25">
      <c r="A313" s="291" t="s">
        <v>2297</v>
      </c>
      <c r="B313" s="291" t="s">
        <v>2298</v>
      </c>
      <c r="C313" s="291" t="s">
        <v>2299</v>
      </c>
      <c r="D313" s="291" t="s">
        <v>2250</v>
      </c>
      <c r="E313" s="291" t="s">
        <v>2251</v>
      </c>
      <c r="F313" s="291" t="s">
        <v>240</v>
      </c>
      <c r="G313" s="291"/>
      <c r="H313" s="291" t="s">
        <v>2250</v>
      </c>
      <c r="I313" s="291" t="s">
        <v>267</v>
      </c>
      <c r="J313" s="291" t="s">
        <v>0</v>
      </c>
      <c r="K313" s="291" t="s">
        <v>0</v>
      </c>
      <c r="L313" s="291" t="s">
        <v>0</v>
      </c>
      <c r="M313" s="291" t="s">
        <v>2300</v>
      </c>
      <c r="N313" s="293">
        <v>0</v>
      </c>
      <c r="O313" s="293">
        <v>0</v>
      </c>
      <c r="P313" s="293">
        <v>1</v>
      </c>
      <c r="Q313" s="293">
        <v>0</v>
      </c>
      <c r="R313" s="293">
        <v>0</v>
      </c>
      <c r="S313" s="293">
        <v>0</v>
      </c>
      <c r="T313" s="293">
        <v>0</v>
      </c>
      <c r="U313" s="293">
        <v>0</v>
      </c>
      <c r="V313" s="293">
        <v>0</v>
      </c>
      <c r="W313" s="293">
        <v>0</v>
      </c>
      <c r="X313" s="293">
        <v>0</v>
      </c>
      <c r="Y313" s="293">
        <v>0</v>
      </c>
      <c r="Z313" s="293">
        <v>0</v>
      </c>
      <c r="AA313" s="293">
        <v>0</v>
      </c>
      <c r="AB313" s="293">
        <v>0</v>
      </c>
      <c r="AC313" s="293">
        <v>0</v>
      </c>
      <c r="AD313" s="293">
        <v>0</v>
      </c>
      <c r="AE313" s="293">
        <v>0</v>
      </c>
      <c r="AF313" s="293">
        <v>1</v>
      </c>
      <c r="AG313" s="293">
        <v>0</v>
      </c>
      <c r="AH313" s="293">
        <v>0</v>
      </c>
      <c r="AI313" s="293">
        <v>0</v>
      </c>
      <c r="AJ313" s="291"/>
      <c r="AK313" s="291"/>
      <c r="AL313" s="291"/>
      <c r="AM313" s="291"/>
      <c r="AN313" s="291"/>
      <c r="AO313" s="293"/>
      <c r="AP313" s="291"/>
      <c r="AQ313" s="291"/>
      <c r="AR313" s="291"/>
      <c r="AS313" s="291"/>
      <c r="AT313" s="291"/>
      <c r="AU313" s="291"/>
      <c r="AV313" s="291"/>
      <c r="AW313" s="291"/>
      <c r="AX313" s="291"/>
      <c r="AY313" s="291"/>
      <c r="AZ313" s="291"/>
      <c r="BA313" s="291"/>
      <c r="BB313" s="291"/>
      <c r="BC313" s="291"/>
      <c r="BD313" s="291"/>
      <c r="BE313" s="291"/>
      <c r="BF313" s="291"/>
      <c r="BG313" s="291"/>
      <c r="BH313" s="291"/>
      <c r="BI313" s="291"/>
      <c r="BJ313" s="291"/>
      <c r="BK313" s="291"/>
      <c r="BL313" s="291"/>
      <c r="BM313" s="291"/>
      <c r="BN313" s="291"/>
      <c r="BO313" s="291"/>
      <c r="BP313" s="291"/>
      <c r="BQ313" s="291"/>
      <c r="BR313" s="291"/>
      <c r="BS313" s="291"/>
      <c r="BT313" s="291" t="s">
        <v>106</v>
      </c>
      <c r="BU313" s="293">
        <v>2000</v>
      </c>
      <c r="BV313" s="291"/>
      <c r="BW313" s="291"/>
      <c r="BX313" s="291"/>
      <c r="BY313" s="291"/>
      <c r="BZ313" s="291"/>
      <c r="CA313" s="291"/>
      <c r="CB313" s="291" t="s">
        <v>2301</v>
      </c>
      <c r="CC313" s="291">
        <v>90463141</v>
      </c>
      <c r="CD313" s="291" t="s">
        <v>2302</v>
      </c>
      <c r="CE313" s="291"/>
      <c r="CF313" s="291">
        <v>355</v>
      </c>
    </row>
    <row r="314" spans="1:84" ht="14.4" x14ac:dyDescent="0.25">
      <c r="A314" s="291" t="s">
        <v>2303</v>
      </c>
      <c r="B314" s="291" t="s">
        <v>2304</v>
      </c>
      <c r="C314" s="291" t="s">
        <v>2305</v>
      </c>
      <c r="D314" s="291" t="s">
        <v>2250</v>
      </c>
      <c r="E314" s="291" t="s">
        <v>2251</v>
      </c>
      <c r="F314" s="291" t="s">
        <v>240</v>
      </c>
      <c r="G314" s="291"/>
      <c r="H314" s="291" t="s">
        <v>2250</v>
      </c>
      <c r="I314" s="291" t="s">
        <v>267</v>
      </c>
      <c r="J314" s="291" t="s">
        <v>0</v>
      </c>
      <c r="K314" s="291" t="s">
        <v>0</v>
      </c>
      <c r="L314" s="291" t="s">
        <v>0</v>
      </c>
      <c r="M314" s="291" t="s">
        <v>2306</v>
      </c>
      <c r="N314" s="293">
        <v>0</v>
      </c>
      <c r="O314" s="293">
        <v>0</v>
      </c>
      <c r="P314" s="293">
        <v>0</v>
      </c>
      <c r="Q314" s="293">
        <v>0</v>
      </c>
      <c r="R314" s="293">
        <v>1</v>
      </c>
      <c r="S314" s="293">
        <v>0</v>
      </c>
      <c r="T314" s="293">
        <v>1</v>
      </c>
      <c r="U314" s="293">
        <v>1</v>
      </c>
      <c r="V314" s="293">
        <v>0</v>
      </c>
      <c r="W314" s="293">
        <v>0</v>
      </c>
      <c r="X314" s="293">
        <v>0</v>
      </c>
      <c r="Y314" s="293">
        <v>0</v>
      </c>
      <c r="Z314" s="293">
        <v>0</v>
      </c>
      <c r="AA314" s="293">
        <v>0</v>
      </c>
      <c r="AB314" s="293">
        <v>0</v>
      </c>
      <c r="AC314" s="293">
        <v>0</v>
      </c>
      <c r="AD314" s="293">
        <v>0</v>
      </c>
      <c r="AE314" s="293">
        <v>0</v>
      </c>
      <c r="AF314" s="293">
        <v>0</v>
      </c>
      <c r="AG314" s="293">
        <v>0</v>
      </c>
      <c r="AH314" s="293">
        <v>0</v>
      </c>
      <c r="AI314" s="293">
        <v>0</v>
      </c>
      <c r="AJ314" s="291"/>
      <c r="AK314" s="291"/>
      <c r="AL314" s="291"/>
      <c r="AM314" s="291"/>
      <c r="AN314" s="291"/>
      <c r="AO314" s="291"/>
      <c r="AP314" s="291"/>
      <c r="AQ314" s="291"/>
      <c r="AR314" s="291" t="s">
        <v>106</v>
      </c>
      <c r="AS314" s="293">
        <v>4000</v>
      </c>
      <c r="AT314" s="291"/>
      <c r="AU314" s="291"/>
      <c r="AV314" s="291" t="s">
        <v>416</v>
      </c>
      <c r="AW314" s="293">
        <v>3500</v>
      </c>
      <c r="AX314" s="291" t="s">
        <v>106</v>
      </c>
      <c r="AY314" s="293">
        <v>6000</v>
      </c>
      <c r="AZ314" s="291"/>
      <c r="BA314" s="291"/>
      <c r="BB314" s="291"/>
      <c r="BC314" s="291"/>
      <c r="BD314" s="291"/>
      <c r="BE314" s="291"/>
      <c r="BF314" s="291"/>
      <c r="BG314" s="291"/>
      <c r="BH314" s="291"/>
      <c r="BI314" s="291"/>
      <c r="BJ314" s="291"/>
      <c r="BK314" s="291"/>
      <c r="BL314" s="291"/>
      <c r="BM314" s="291"/>
      <c r="BN314" s="291"/>
      <c r="BO314" s="291"/>
      <c r="BP314" s="291"/>
      <c r="BQ314" s="291"/>
      <c r="BR314" s="291"/>
      <c r="BS314" s="291"/>
      <c r="BT314" s="291"/>
      <c r="BU314" s="291"/>
      <c r="BV314" s="291"/>
      <c r="BW314" s="291"/>
      <c r="BX314" s="291"/>
      <c r="BY314" s="291"/>
      <c r="BZ314" s="291"/>
      <c r="CA314" s="291"/>
      <c r="CB314" s="291" t="s">
        <v>760</v>
      </c>
      <c r="CC314" s="291">
        <v>90463159</v>
      </c>
      <c r="CD314" s="291" t="s">
        <v>2307</v>
      </c>
      <c r="CE314" s="291"/>
      <c r="CF314" s="291">
        <v>356</v>
      </c>
    </row>
    <row r="315" spans="1:84" ht="14.4" x14ac:dyDescent="0.25">
      <c r="A315" s="291" t="s">
        <v>2308</v>
      </c>
      <c r="B315" s="291" t="s">
        <v>2309</v>
      </c>
      <c r="C315" s="291" t="s">
        <v>2310</v>
      </c>
      <c r="D315" s="291" t="s">
        <v>2250</v>
      </c>
      <c r="E315" s="291" t="s">
        <v>2251</v>
      </c>
      <c r="F315" s="291" t="s">
        <v>240</v>
      </c>
      <c r="G315" s="291"/>
      <c r="H315" s="291" t="s">
        <v>2250</v>
      </c>
      <c r="I315" s="291" t="s">
        <v>267</v>
      </c>
      <c r="J315" s="291" t="s">
        <v>0</v>
      </c>
      <c r="K315" s="291" t="s">
        <v>0</v>
      </c>
      <c r="L315" s="291" t="s">
        <v>0</v>
      </c>
      <c r="M315" s="291" t="s">
        <v>122</v>
      </c>
      <c r="N315" s="293">
        <v>0</v>
      </c>
      <c r="O315" s="293">
        <v>1</v>
      </c>
      <c r="P315" s="293">
        <v>0</v>
      </c>
      <c r="Q315" s="293">
        <v>0</v>
      </c>
      <c r="R315" s="293">
        <v>0</v>
      </c>
      <c r="S315" s="293">
        <v>0</v>
      </c>
      <c r="T315" s="293">
        <v>0</v>
      </c>
      <c r="U315" s="293">
        <v>0</v>
      </c>
      <c r="V315" s="293">
        <v>0</v>
      </c>
      <c r="W315" s="293">
        <v>0</v>
      </c>
      <c r="X315" s="293">
        <v>0</v>
      </c>
      <c r="Y315" s="293">
        <v>0</v>
      </c>
      <c r="Z315" s="293">
        <v>0</v>
      </c>
      <c r="AA315" s="293">
        <v>0</v>
      </c>
      <c r="AB315" s="293">
        <v>0</v>
      </c>
      <c r="AC315" s="293">
        <v>0</v>
      </c>
      <c r="AD315" s="293">
        <v>0</v>
      </c>
      <c r="AE315" s="293">
        <v>0</v>
      </c>
      <c r="AF315" s="293">
        <v>0</v>
      </c>
      <c r="AG315" s="293">
        <v>0</v>
      </c>
      <c r="AH315" s="293">
        <v>0</v>
      </c>
      <c r="AI315" s="293">
        <v>1</v>
      </c>
      <c r="AJ315" s="291"/>
      <c r="AK315" s="291"/>
      <c r="AL315" s="291" t="s">
        <v>416</v>
      </c>
      <c r="AM315" s="293">
        <v>2000</v>
      </c>
      <c r="AN315" s="291"/>
      <c r="AO315" s="291"/>
      <c r="AP315" s="291"/>
      <c r="AQ315" s="291"/>
      <c r="AR315" s="291"/>
      <c r="AS315" s="291"/>
      <c r="AT315" s="291"/>
      <c r="AU315" s="291"/>
      <c r="AV315" s="291"/>
      <c r="AW315" s="291"/>
      <c r="AX315" s="291"/>
      <c r="AY315" s="291"/>
      <c r="AZ315" s="291"/>
      <c r="BA315" s="291"/>
      <c r="BB315" s="291"/>
      <c r="BC315" s="291"/>
      <c r="BD315" s="291"/>
      <c r="BE315" s="291"/>
      <c r="BF315" s="291"/>
      <c r="BG315" s="291"/>
      <c r="BH315" s="291"/>
      <c r="BI315" s="291"/>
      <c r="BJ315" s="291"/>
      <c r="BK315" s="291"/>
      <c r="BL315" s="291"/>
      <c r="BM315" s="291"/>
      <c r="BN315" s="291"/>
      <c r="BO315" s="291"/>
      <c r="BP315" s="291"/>
      <c r="BQ315" s="291"/>
      <c r="BR315" s="291"/>
      <c r="BS315" s="291"/>
      <c r="BT315" s="291"/>
      <c r="BU315" s="291"/>
      <c r="BV315" s="291"/>
      <c r="BW315" s="291"/>
      <c r="BX315" s="291"/>
      <c r="BY315" s="291"/>
      <c r="BZ315" s="291" t="s">
        <v>106</v>
      </c>
      <c r="CA315" s="293">
        <v>1400</v>
      </c>
      <c r="CB315" s="291" t="s">
        <v>760</v>
      </c>
      <c r="CC315" s="291">
        <v>90463172</v>
      </c>
      <c r="CD315" s="291" t="s">
        <v>2311</v>
      </c>
      <c r="CE315" s="291"/>
      <c r="CF315" s="291">
        <v>357</v>
      </c>
    </row>
    <row r="316" spans="1:84" ht="14.4" x14ac:dyDescent="0.25">
      <c r="A316" s="291" t="s">
        <v>2312</v>
      </c>
      <c r="B316" s="291" t="s">
        <v>2313</v>
      </c>
      <c r="C316" s="291" t="s">
        <v>2314</v>
      </c>
      <c r="D316" s="291" t="s">
        <v>2250</v>
      </c>
      <c r="E316" s="291" t="s">
        <v>2251</v>
      </c>
      <c r="F316" s="291" t="s">
        <v>240</v>
      </c>
      <c r="G316" s="291"/>
      <c r="H316" s="291" t="s">
        <v>2250</v>
      </c>
      <c r="I316" s="291" t="s">
        <v>267</v>
      </c>
      <c r="J316" s="291" t="s">
        <v>0</v>
      </c>
      <c r="K316" s="291" t="s">
        <v>0</v>
      </c>
      <c r="L316" s="291" t="s">
        <v>0</v>
      </c>
      <c r="M316" s="291" t="s">
        <v>2315</v>
      </c>
      <c r="N316" s="293">
        <v>0</v>
      </c>
      <c r="O316" s="293">
        <v>0</v>
      </c>
      <c r="P316" s="293">
        <v>0</v>
      </c>
      <c r="Q316" s="293">
        <v>0</v>
      </c>
      <c r="R316" s="293">
        <v>1</v>
      </c>
      <c r="S316" s="293">
        <v>1</v>
      </c>
      <c r="T316" s="293">
        <v>1</v>
      </c>
      <c r="U316" s="293">
        <v>1</v>
      </c>
      <c r="V316" s="293">
        <v>0</v>
      </c>
      <c r="W316" s="293">
        <v>0</v>
      </c>
      <c r="X316" s="293">
        <v>0</v>
      </c>
      <c r="Y316" s="293">
        <v>0</v>
      </c>
      <c r="Z316" s="293">
        <v>0</v>
      </c>
      <c r="AA316" s="293">
        <v>0</v>
      </c>
      <c r="AB316" s="293">
        <v>0</v>
      </c>
      <c r="AC316" s="293">
        <v>0</v>
      </c>
      <c r="AD316" s="293">
        <v>0</v>
      </c>
      <c r="AE316" s="293">
        <v>0</v>
      </c>
      <c r="AF316" s="293">
        <v>1</v>
      </c>
      <c r="AG316" s="293">
        <v>1</v>
      </c>
      <c r="AH316" s="293">
        <v>0</v>
      </c>
      <c r="AI316" s="293">
        <v>0</v>
      </c>
      <c r="AJ316" s="291"/>
      <c r="AK316" s="291"/>
      <c r="AL316" s="291"/>
      <c r="AM316" s="291"/>
      <c r="AN316" s="291"/>
      <c r="AO316" s="291"/>
      <c r="AP316" s="291"/>
      <c r="AQ316" s="291"/>
      <c r="AR316" s="291" t="s">
        <v>106</v>
      </c>
      <c r="AS316" s="293">
        <v>3500</v>
      </c>
      <c r="AT316" s="291" t="s">
        <v>106</v>
      </c>
      <c r="AU316" s="293">
        <v>10000</v>
      </c>
      <c r="AV316" s="291" t="s">
        <v>416</v>
      </c>
      <c r="AW316" s="293">
        <v>3000</v>
      </c>
      <c r="AX316" s="291" t="s">
        <v>106</v>
      </c>
      <c r="AY316" s="293">
        <v>6000</v>
      </c>
      <c r="AZ316" s="291"/>
      <c r="BA316" s="291"/>
      <c r="BB316" s="291"/>
      <c r="BC316" s="291"/>
      <c r="BD316" s="291"/>
      <c r="BE316" s="291"/>
      <c r="BF316" s="291"/>
      <c r="BG316" s="291"/>
      <c r="BH316" s="291"/>
      <c r="BI316" s="291"/>
      <c r="BJ316" s="291"/>
      <c r="BK316" s="291"/>
      <c r="BL316" s="291"/>
      <c r="BM316" s="291"/>
      <c r="BN316" s="291"/>
      <c r="BO316" s="291"/>
      <c r="BP316" s="291"/>
      <c r="BQ316" s="291"/>
      <c r="BR316" s="291"/>
      <c r="BS316" s="291"/>
      <c r="BT316" s="291" t="s">
        <v>106</v>
      </c>
      <c r="BU316" s="293">
        <v>2000</v>
      </c>
      <c r="BV316" s="291" t="s">
        <v>106</v>
      </c>
      <c r="BW316" s="293">
        <v>3000</v>
      </c>
      <c r="BX316" s="291"/>
      <c r="BY316" s="291"/>
      <c r="BZ316" s="291"/>
      <c r="CA316" s="291"/>
      <c r="CB316" s="291" t="s">
        <v>2316</v>
      </c>
      <c r="CC316" s="291">
        <v>90463183</v>
      </c>
      <c r="CD316" s="291" t="s">
        <v>2317</v>
      </c>
      <c r="CE316" s="291"/>
      <c r="CF316" s="291">
        <v>358</v>
      </c>
    </row>
    <row r="317" spans="1:84" ht="14.4" x14ac:dyDescent="0.25">
      <c r="A317" s="291" t="s">
        <v>2318</v>
      </c>
      <c r="B317" s="291" t="s">
        <v>2319</v>
      </c>
      <c r="C317" s="291" t="s">
        <v>2320</v>
      </c>
      <c r="D317" s="291" t="s">
        <v>2250</v>
      </c>
      <c r="E317" s="291" t="s">
        <v>2251</v>
      </c>
      <c r="F317" s="291" t="s">
        <v>240</v>
      </c>
      <c r="G317" s="291"/>
      <c r="H317" s="291" t="s">
        <v>2250</v>
      </c>
      <c r="I317" s="291" t="s">
        <v>267</v>
      </c>
      <c r="J317" s="291" t="s">
        <v>0</v>
      </c>
      <c r="K317" s="291" t="s">
        <v>0</v>
      </c>
      <c r="L317" s="291" t="s">
        <v>0</v>
      </c>
      <c r="M317" s="291" t="s">
        <v>133</v>
      </c>
      <c r="N317" s="293">
        <v>0</v>
      </c>
      <c r="O317" s="293">
        <v>0</v>
      </c>
      <c r="P317" s="293">
        <v>0</v>
      </c>
      <c r="Q317" s="293">
        <v>0</v>
      </c>
      <c r="R317" s="293">
        <v>0</v>
      </c>
      <c r="S317" s="293">
        <v>0</v>
      </c>
      <c r="T317" s="293">
        <v>0</v>
      </c>
      <c r="U317" s="293">
        <v>0</v>
      </c>
      <c r="V317" s="293">
        <v>0</v>
      </c>
      <c r="W317" s="293">
        <v>0</v>
      </c>
      <c r="X317" s="293">
        <v>0</v>
      </c>
      <c r="Y317" s="293">
        <v>0</v>
      </c>
      <c r="Z317" s="293">
        <v>0</v>
      </c>
      <c r="AA317" s="293">
        <v>0</v>
      </c>
      <c r="AB317" s="293">
        <v>0</v>
      </c>
      <c r="AC317" s="293">
        <v>0</v>
      </c>
      <c r="AD317" s="293">
        <v>0</v>
      </c>
      <c r="AE317" s="293">
        <v>0</v>
      </c>
      <c r="AF317" s="293">
        <v>0</v>
      </c>
      <c r="AG317" s="293">
        <v>1</v>
      </c>
      <c r="AH317" s="293">
        <v>0</v>
      </c>
      <c r="AI317" s="293">
        <v>0</v>
      </c>
      <c r="AJ317" s="291"/>
      <c r="AK317" s="291"/>
      <c r="AL317" s="291"/>
      <c r="AM317" s="291"/>
      <c r="AN317" s="291"/>
      <c r="AO317" s="291"/>
      <c r="AP317" s="291"/>
      <c r="AQ317" s="291"/>
      <c r="AR317" s="291"/>
      <c r="AS317" s="291"/>
      <c r="AT317" s="291"/>
      <c r="AU317" s="291"/>
      <c r="AV317" s="291"/>
      <c r="AW317" s="291"/>
      <c r="AX317" s="291"/>
      <c r="AY317" s="291"/>
      <c r="AZ317" s="291"/>
      <c r="BA317" s="291"/>
      <c r="BB317" s="291"/>
      <c r="BC317" s="291"/>
      <c r="BD317" s="291"/>
      <c r="BE317" s="291"/>
      <c r="BF317" s="291"/>
      <c r="BG317" s="291"/>
      <c r="BH317" s="291"/>
      <c r="BI317" s="291"/>
      <c r="BJ317" s="291"/>
      <c r="BK317" s="291"/>
      <c r="BL317" s="291"/>
      <c r="BM317" s="291"/>
      <c r="BN317" s="291"/>
      <c r="BO317" s="291"/>
      <c r="BP317" s="291"/>
      <c r="BQ317" s="291"/>
      <c r="BR317" s="291"/>
      <c r="BS317" s="291"/>
      <c r="BT317" s="291"/>
      <c r="BU317" s="291"/>
      <c r="BV317" s="291" t="s">
        <v>416</v>
      </c>
      <c r="BW317" s="293">
        <v>2800</v>
      </c>
      <c r="BX317" s="291"/>
      <c r="BY317" s="291"/>
      <c r="BZ317" s="291"/>
      <c r="CA317" s="291"/>
      <c r="CB317" s="291" t="s">
        <v>760</v>
      </c>
      <c r="CC317" s="291">
        <v>90463186</v>
      </c>
      <c r="CD317" s="291" t="s">
        <v>2321</v>
      </c>
      <c r="CE317" s="291"/>
      <c r="CF317" s="291">
        <v>359</v>
      </c>
    </row>
    <row r="318" spans="1:84" ht="14.4" x14ac:dyDescent="0.25">
      <c r="A318" s="291" t="s">
        <v>2322</v>
      </c>
      <c r="B318" s="291" t="s">
        <v>2323</v>
      </c>
      <c r="C318" s="291" t="s">
        <v>2324</v>
      </c>
      <c r="D318" s="291" t="s">
        <v>2250</v>
      </c>
      <c r="E318" s="291" t="s">
        <v>2251</v>
      </c>
      <c r="F318" s="291" t="s">
        <v>240</v>
      </c>
      <c r="G318" s="291"/>
      <c r="H318" s="291" t="s">
        <v>2250</v>
      </c>
      <c r="I318" s="291" t="s">
        <v>267</v>
      </c>
      <c r="J318" s="291" t="s">
        <v>0</v>
      </c>
      <c r="K318" s="291" t="s">
        <v>0</v>
      </c>
      <c r="L318" s="291" t="s">
        <v>0</v>
      </c>
      <c r="M318" s="291" t="s">
        <v>2325</v>
      </c>
      <c r="N318" s="293">
        <v>0</v>
      </c>
      <c r="O318" s="293">
        <v>0</v>
      </c>
      <c r="P318" s="293">
        <v>1</v>
      </c>
      <c r="Q318" s="293">
        <v>0</v>
      </c>
      <c r="R318" s="293">
        <v>1</v>
      </c>
      <c r="S318" s="293">
        <v>0</v>
      </c>
      <c r="T318" s="293">
        <v>1</v>
      </c>
      <c r="U318" s="293">
        <v>1</v>
      </c>
      <c r="V318" s="293">
        <v>0</v>
      </c>
      <c r="W318" s="293">
        <v>0</v>
      </c>
      <c r="X318" s="293">
        <v>0</v>
      </c>
      <c r="Y318" s="293">
        <v>0</v>
      </c>
      <c r="Z318" s="293">
        <v>0</v>
      </c>
      <c r="AA318" s="293">
        <v>0</v>
      </c>
      <c r="AB318" s="293">
        <v>0</v>
      </c>
      <c r="AC318" s="293">
        <v>0</v>
      </c>
      <c r="AD318" s="293">
        <v>0</v>
      </c>
      <c r="AE318" s="293">
        <v>0</v>
      </c>
      <c r="AF318" s="293">
        <v>1</v>
      </c>
      <c r="AG318" s="293">
        <v>1</v>
      </c>
      <c r="AH318" s="293">
        <v>0</v>
      </c>
      <c r="AI318" s="293">
        <v>0</v>
      </c>
      <c r="AJ318" s="291"/>
      <c r="AK318" s="291"/>
      <c r="AL318" s="291"/>
      <c r="AM318" s="291"/>
      <c r="AN318" s="291"/>
      <c r="AO318" s="293"/>
      <c r="AP318" s="291"/>
      <c r="AQ318" s="291"/>
      <c r="AR318" s="291" t="s">
        <v>106</v>
      </c>
      <c r="AS318" s="293">
        <v>5000</v>
      </c>
      <c r="AT318" s="291"/>
      <c r="AU318" s="291"/>
      <c r="AV318" s="291" t="s">
        <v>416</v>
      </c>
      <c r="AW318" s="293">
        <v>4500</v>
      </c>
      <c r="AX318" s="291" t="s">
        <v>106</v>
      </c>
      <c r="AY318" s="293">
        <v>6000</v>
      </c>
      <c r="AZ318" s="291"/>
      <c r="BA318" s="291"/>
      <c r="BB318" s="291"/>
      <c r="BC318" s="291"/>
      <c r="BD318" s="291"/>
      <c r="BE318" s="291"/>
      <c r="BF318" s="291"/>
      <c r="BG318" s="291"/>
      <c r="BH318" s="291"/>
      <c r="BI318" s="291"/>
      <c r="BJ318" s="291"/>
      <c r="BK318" s="291"/>
      <c r="BL318" s="291"/>
      <c r="BM318" s="291"/>
      <c r="BN318" s="291"/>
      <c r="BO318" s="291"/>
      <c r="BP318" s="291"/>
      <c r="BQ318" s="291"/>
      <c r="BR318" s="291"/>
      <c r="BS318" s="291"/>
      <c r="BT318" s="291" t="s">
        <v>106</v>
      </c>
      <c r="BU318" s="293">
        <v>2500</v>
      </c>
      <c r="BV318" s="291" t="s">
        <v>106</v>
      </c>
      <c r="BW318" s="293">
        <v>3500</v>
      </c>
      <c r="BX318" s="291"/>
      <c r="BY318" s="291"/>
      <c r="BZ318" s="291"/>
      <c r="CA318" s="291"/>
      <c r="CB318" s="291" t="s">
        <v>2326</v>
      </c>
      <c r="CC318" s="291">
        <v>90463195</v>
      </c>
      <c r="CD318" s="291" t="s">
        <v>2327</v>
      </c>
      <c r="CE318" s="291"/>
      <c r="CF318" s="291">
        <v>360</v>
      </c>
    </row>
    <row r="319" spans="1:84"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X319" s="6"/>
      <c r="BY319" s="6"/>
      <c r="BZ319" s="6"/>
      <c r="CA319" s="6"/>
      <c r="CB319" s="6"/>
      <c r="CC319" s="6"/>
      <c r="CD319" s="6"/>
      <c r="CE319" s="6"/>
      <c r="CF319" s="6"/>
    </row>
    <row r="320" spans="1:84"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X320" s="6"/>
      <c r="BY320" s="6"/>
      <c r="BZ320" s="6"/>
      <c r="CA320" s="6"/>
      <c r="CB320" s="6"/>
      <c r="CC320" s="6"/>
      <c r="CD320" s="6"/>
      <c r="CE320" s="6"/>
      <c r="CF320" s="6"/>
    </row>
    <row r="321" spans="1:84"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X321" s="6"/>
      <c r="BY321" s="6"/>
      <c r="BZ321" s="6"/>
      <c r="CA321" s="6"/>
      <c r="CB321" s="6"/>
      <c r="CC321" s="6"/>
      <c r="CD321" s="6"/>
      <c r="CE321" s="6"/>
      <c r="CF321" s="6"/>
    </row>
    <row r="356" spans="53:53" x14ac:dyDescent="0.25">
      <c r="BA356" s="25"/>
    </row>
    <row r="357" spans="53:53" x14ac:dyDescent="0.25">
      <c r="BA357" s="25"/>
    </row>
  </sheetData>
  <autoFilter ref="A2:CF318"/>
  <mergeCells count="24">
    <mergeCell ref="AP1:AQ1"/>
    <mergeCell ref="A1:L1"/>
    <mergeCell ref="M1:AI1"/>
    <mergeCell ref="AJ1:AK1"/>
    <mergeCell ref="AL1:AM1"/>
    <mergeCell ref="AN1:AO1"/>
    <mergeCell ref="BB1:BC1"/>
    <mergeCell ref="BD1:BE1"/>
    <mergeCell ref="BF1:BG1"/>
    <mergeCell ref="BH1:BI1"/>
    <mergeCell ref="AR1:AS1"/>
    <mergeCell ref="AT1:AU1"/>
    <mergeCell ref="AV1:AW1"/>
    <mergeCell ref="AX1:AY1"/>
    <mergeCell ref="AZ1:BA1"/>
    <mergeCell ref="BT1:BU1"/>
    <mergeCell ref="BV1:BW1"/>
    <mergeCell ref="BX1:BY1"/>
    <mergeCell ref="BZ1:CA1"/>
    <mergeCell ref="BJ1:BK1"/>
    <mergeCell ref="BL1:BM1"/>
    <mergeCell ref="BN1:BO1"/>
    <mergeCell ref="BP1:BQ1"/>
    <mergeCell ref="BR1:BS1"/>
  </mergeCells>
  <conditionalFormatting sqref="A3:A214">
    <cfRule type="duplicateValues" dxfId="113" priority="2573"/>
    <cfRule type="duplicateValues" dxfId="112" priority="2574"/>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6"/>
  <sheetViews>
    <sheetView tabSelected="1" topLeftCell="B1" workbookViewId="0">
      <pane ySplit="1" topLeftCell="A501" activePane="bottomLeft" state="frozen"/>
      <selection pane="bottomLeft" activeCell="G511" sqref="G511"/>
    </sheetView>
  </sheetViews>
  <sheetFormatPr defaultColWidth="8.88671875" defaultRowHeight="13.8" x14ac:dyDescent="0.3"/>
  <cols>
    <col min="1" max="1" width="35.109375" style="279" customWidth="1"/>
    <col min="2" max="2" width="43.6640625" style="50" customWidth="1"/>
    <col min="3" max="3" width="34" style="50" customWidth="1"/>
    <col min="4" max="4" width="15.77734375" style="50" customWidth="1"/>
    <col min="5" max="5" width="11.6640625" style="50" customWidth="1"/>
    <col min="6" max="6" width="22.6640625" style="50" customWidth="1"/>
    <col min="7" max="7" width="18.33203125" style="50" customWidth="1"/>
    <col min="8" max="8" width="8.88671875" style="30"/>
    <col min="9" max="9" width="17.88671875" style="30" customWidth="1"/>
    <col min="10" max="10" width="11.109375" style="30" customWidth="1"/>
    <col min="11" max="11" width="13.44140625" style="30" customWidth="1"/>
    <col min="12" max="16384" width="8.88671875" style="30"/>
  </cols>
  <sheetData>
    <row r="1" spans="1:7" s="48" customFormat="1" ht="54" customHeight="1" x14ac:dyDescent="0.3">
      <c r="A1" s="46" t="s">
        <v>213</v>
      </c>
      <c r="B1" s="47" t="s">
        <v>214</v>
      </c>
      <c r="C1" s="47" t="s">
        <v>215</v>
      </c>
      <c r="D1" s="47" t="s">
        <v>216</v>
      </c>
      <c r="E1" s="47" t="s">
        <v>217</v>
      </c>
      <c r="F1" s="47" t="s">
        <v>218</v>
      </c>
      <c r="G1" s="47" t="s">
        <v>219</v>
      </c>
    </row>
    <row r="2" spans="1:7" x14ac:dyDescent="0.3">
      <c r="A2" s="375" t="s">
        <v>799</v>
      </c>
      <c r="B2" s="375" t="s">
        <v>20</v>
      </c>
      <c r="C2" s="376" t="s">
        <v>2692</v>
      </c>
      <c r="D2" s="376"/>
      <c r="E2" s="376" t="s">
        <v>224</v>
      </c>
      <c r="F2" s="377" t="s">
        <v>172</v>
      </c>
      <c r="G2" s="376" t="s">
        <v>804</v>
      </c>
    </row>
    <row r="3" spans="1:7" x14ac:dyDescent="0.3">
      <c r="A3" s="375" t="s">
        <v>808</v>
      </c>
      <c r="B3" s="375" t="s">
        <v>20</v>
      </c>
      <c r="C3" s="376" t="s">
        <v>2692</v>
      </c>
      <c r="D3" s="376"/>
      <c r="E3" s="376" t="s">
        <v>224</v>
      </c>
      <c r="F3" s="377" t="s">
        <v>172</v>
      </c>
      <c r="G3" s="376" t="s">
        <v>804</v>
      </c>
    </row>
    <row r="4" spans="1:7" x14ac:dyDescent="0.3">
      <c r="A4" s="375" t="s">
        <v>813</v>
      </c>
      <c r="B4" s="375" t="s">
        <v>20</v>
      </c>
      <c r="C4" s="376" t="s">
        <v>2692</v>
      </c>
      <c r="D4" s="376"/>
      <c r="E4" s="376" t="s">
        <v>224</v>
      </c>
      <c r="F4" s="377" t="s">
        <v>172</v>
      </c>
      <c r="G4" s="376" t="s">
        <v>804</v>
      </c>
    </row>
    <row r="5" spans="1:7" x14ac:dyDescent="0.3">
      <c r="A5" s="375" t="s">
        <v>818</v>
      </c>
      <c r="B5" s="375" t="s">
        <v>20</v>
      </c>
      <c r="C5" s="376" t="s">
        <v>2692</v>
      </c>
      <c r="D5" s="376"/>
      <c r="E5" s="376" t="s">
        <v>224</v>
      </c>
      <c r="F5" s="377" t="s">
        <v>172</v>
      </c>
      <c r="G5" s="376" t="s">
        <v>804</v>
      </c>
    </row>
    <row r="6" spans="1:7" x14ac:dyDescent="0.3">
      <c r="A6" s="375" t="s">
        <v>822</v>
      </c>
      <c r="B6" s="375" t="s">
        <v>20</v>
      </c>
      <c r="C6" s="376" t="s">
        <v>2692</v>
      </c>
      <c r="D6" s="376"/>
      <c r="E6" s="376" t="s">
        <v>224</v>
      </c>
      <c r="F6" s="377" t="s">
        <v>172</v>
      </c>
      <c r="G6" s="376" t="s">
        <v>804</v>
      </c>
    </row>
    <row r="7" spans="1:7" x14ac:dyDescent="0.3">
      <c r="A7" s="375" t="s">
        <v>829</v>
      </c>
      <c r="B7" s="375" t="s">
        <v>20</v>
      </c>
      <c r="C7" s="376" t="s">
        <v>2692</v>
      </c>
      <c r="D7" s="376"/>
      <c r="E7" s="376" t="s">
        <v>224</v>
      </c>
      <c r="F7" s="377" t="s">
        <v>172</v>
      </c>
      <c r="G7" s="376" t="s">
        <v>804</v>
      </c>
    </row>
    <row r="8" spans="1:7" x14ac:dyDescent="0.3">
      <c r="A8" s="375" t="s">
        <v>835</v>
      </c>
      <c r="B8" s="375" t="s">
        <v>20</v>
      </c>
      <c r="C8" s="376" t="s">
        <v>2692</v>
      </c>
      <c r="D8" s="376"/>
      <c r="E8" s="376" t="s">
        <v>224</v>
      </c>
      <c r="F8" s="377" t="s">
        <v>172</v>
      </c>
      <c r="G8" s="376" t="s">
        <v>804</v>
      </c>
    </row>
    <row r="9" spans="1:7" x14ac:dyDescent="0.3">
      <c r="A9" s="375" t="s">
        <v>841</v>
      </c>
      <c r="B9" s="375" t="s">
        <v>20</v>
      </c>
      <c r="C9" s="376" t="s">
        <v>2692</v>
      </c>
      <c r="D9" s="376"/>
      <c r="E9" s="376" t="s">
        <v>224</v>
      </c>
      <c r="F9" s="377" t="s">
        <v>172</v>
      </c>
      <c r="G9" s="376" t="s">
        <v>804</v>
      </c>
    </row>
    <row r="10" spans="1:7" x14ac:dyDescent="0.3">
      <c r="A10" s="375" t="s">
        <v>846</v>
      </c>
      <c r="B10" s="375" t="s">
        <v>20</v>
      </c>
      <c r="C10" s="376" t="s">
        <v>2692</v>
      </c>
      <c r="D10" s="376"/>
      <c r="E10" s="376" t="s">
        <v>224</v>
      </c>
      <c r="F10" s="377" t="s">
        <v>172</v>
      </c>
      <c r="G10" s="376" t="s">
        <v>804</v>
      </c>
    </row>
    <row r="11" spans="1:7" x14ac:dyDescent="0.3">
      <c r="A11" s="375" t="s">
        <v>852</v>
      </c>
      <c r="B11" s="375" t="s">
        <v>20</v>
      </c>
      <c r="C11" s="376" t="s">
        <v>2692</v>
      </c>
      <c r="D11" s="376"/>
      <c r="E11" s="376" t="s">
        <v>224</v>
      </c>
      <c r="F11" s="377" t="s">
        <v>172</v>
      </c>
      <c r="G11" s="376" t="s">
        <v>804</v>
      </c>
    </row>
    <row r="12" spans="1:7" x14ac:dyDescent="0.3">
      <c r="A12" s="375" t="s">
        <v>858</v>
      </c>
      <c r="B12" s="375" t="s">
        <v>20</v>
      </c>
      <c r="C12" s="376" t="s">
        <v>2692</v>
      </c>
      <c r="D12" s="376"/>
      <c r="E12" s="376" t="s">
        <v>224</v>
      </c>
      <c r="F12" s="377" t="s">
        <v>172</v>
      </c>
      <c r="G12" s="376" t="s">
        <v>804</v>
      </c>
    </row>
    <row r="13" spans="1:7" x14ac:dyDescent="0.3">
      <c r="A13" s="375" t="s">
        <v>863</v>
      </c>
      <c r="B13" s="375" t="s">
        <v>20</v>
      </c>
      <c r="C13" s="376" t="s">
        <v>2692</v>
      </c>
      <c r="D13" s="376"/>
      <c r="E13" s="376" t="s">
        <v>224</v>
      </c>
      <c r="F13" s="377" t="s">
        <v>172</v>
      </c>
      <c r="G13" s="376" t="s">
        <v>804</v>
      </c>
    </row>
    <row r="14" spans="1:7" x14ac:dyDescent="0.3">
      <c r="A14" s="375" t="s">
        <v>868</v>
      </c>
      <c r="B14" s="375" t="s">
        <v>20</v>
      </c>
      <c r="C14" s="376" t="s">
        <v>2692</v>
      </c>
      <c r="D14" s="376"/>
      <c r="E14" s="376" t="s">
        <v>224</v>
      </c>
      <c r="F14" s="377" t="s">
        <v>172</v>
      </c>
      <c r="G14" s="376" t="s">
        <v>804</v>
      </c>
    </row>
    <row r="15" spans="1:7" x14ac:dyDescent="0.3">
      <c r="A15" s="375" t="s">
        <v>873</v>
      </c>
      <c r="B15" s="375" t="s">
        <v>20</v>
      </c>
      <c r="C15" s="376" t="s">
        <v>2692</v>
      </c>
      <c r="D15" s="376"/>
      <c r="E15" s="376" t="s">
        <v>224</v>
      </c>
      <c r="F15" s="377" t="s">
        <v>172</v>
      </c>
      <c r="G15" s="376" t="s">
        <v>804</v>
      </c>
    </row>
    <row r="16" spans="1:7" x14ac:dyDescent="0.3">
      <c r="A16" s="375" t="s">
        <v>884</v>
      </c>
      <c r="B16" s="375" t="s">
        <v>20</v>
      </c>
      <c r="C16" s="376" t="s">
        <v>2692</v>
      </c>
      <c r="D16" s="376"/>
      <c r="E16" s="376" t="s">
        <v>224</v>
      </c>
      <c r="F16" s="377" t="s">
        <v>172</v>
      </c>
      <c r="G16" s="376" t="s">
        <v>804</v>
      </c>
    </row>
    <row r="17" spans="1:7" x14ac:dyDescent="0.3">
      <c r="A17" s="375" t="s">
        <v>891</v>
      </c>
      <c r="B17" s="375" t="s">
        <v>20</v>
      </c>
      <c r="C17" s="376" t="s">
        <v>2692</v>
      </c>
      <c r="D17" s="376"/>
      <c r="E17" s="376" t="s">
        <v>224</v>
      </c>
      <c r="F17" s="377" t="s">
        <v>172</v>
      </c>
      <c r="G17" s="376" t="s">
        <v>804</v>
      </c>
    </row>
    <row r="18" spans="1:7" x14ac:dyDescent="0.3">
      <c r="A18" s="375" t="s">
        <v>897</v>
      </c>
      <c r="B18" s="375" t="s">
        <v>20</v>
      </c>
      <c r="C18" s="376" t="s">
        <v>2692</v>
      </c>
      <c r="D18" s="376"/>
      <c r="E18" s="376" t="s">
        <v>224</v>
      </c>
      <c r="F18" s="377" t="s">
        <v>172</v>
      </c>
      <c r="G18" s="376" t="s">
        <v>804</v>
      </c>
    </row>
    <row r="19" spans="1:7" x14ac:dyDescent="0.3">
      <c r="A19" s="375" t="s">
        <v>902</v>
      </c>
      <c r="B19" s="375" t="s">
        <v>20</v>
      </c>
      <c r="C19" s="376" t="s">
        <v>2692</v>
      </c>
      <c r="D19" s="376"/>
      <c r="E19" s="376" t="s">
        <v>224</v>
      </c>
      <c r="F19" s="377" t="s">
        <v>172</v>
      </c>
      <c r="G19" s="376" t="s">
        <v>804</v>
      </c>
    </row>
    <row r="20" spans="1:7" x14ac:dyDescent="0.3">
      <c r="A20" s="375" t="s">
        <v>908</v>
      </c>
      <c r="B20" s="375" t="s">
        <v>20</v>
      </c>
      <c r="C20" s="376" t="s">
        <v>2692</v>
      </c>
      <c r="D20" s="376"/>
      <c r="E20" s="376" t="s">
        <v>224</v>
      </c>
      <c r="F20" s="377" t="s">
        <v>172</v>
      </c>
      <c r="G20" s="376" t="s">
        <v>804</v>
      </c>
    </row>
    <row r="21" spans="1:7" x14ac:dyDescent="0.3">
      <c r="A21" s="375" t="s">
        <v>913</v>
      </c>
      <c r="B21" s="375" t="s">
        <v>20</v>
      </c>
      <c r="C21" s="376" t="s">
        <v>2692</v>
      </c>
      <c r="D21" s="376"/>
      <c r="E21" s="376" t="s">
        <v>224</v>
      </c>
      <c r="F21" s="377" t="s">
        <v>172</v>
      </c>
      <c r="G21" s="376" t="s">
        <v>804</v>
      </c>
    </row>
    <row r="22" spans="1:7" x14ac:dyDescent="0.3">
      <c r="A22" s="375" t="s">
        <v>877</v>
      </c>
      <c r="B22" s="375" t="s">
        <v>20</v>
      </c>
      <c r="C22" s="376" t="s">
        <v>2692</v>
      </c>
      <c r="D22" s="376"/>
      <c r="E22" s="376" t="s">
        <v>224</v>
      </c>
      <c r="F22" s="377" t="s">
        <v>172</v>
      </c>
      <c r="G22" s="376" t="s">
        <v>880</v>
      </c>
    </row>
    <row r="23" spans="1:7" x14ac:dyDescent="0.3">
      <c r="A23" s="375" t="s">
        <v>919</v>
      </c>
      <c r="B23" s="375" t="s">
        <v>20</v>
      </c>
      <c r="C23" s="376" t="s">
        <v>2692</v>
      </c>
      <c r="D23" s="376"/>
      <c r="E23" s="376" t="s">
        <v>224</v>
      </c>
      <c r="F23" s="377" t="s">
        <v>172</v>
      </c>
      <c r="G23" s="376" t="s">
        <v>880</v>
      </c>
    </row>
    <row r="24" spans="1:7" x14ac:dyDescent="0.3">
      <c r="A24" s="375" t="s">
        <v>925</v>
      </c>
      <c r="B24" s="375" t="s">
        <v>20</v>
      </c>
      <c r="C24" s="376" t="s">
        <v>2692</v>
      </c>
      <c r="D24" s="376"/>
      <c r="E24" s="376" t="s">
        <v>224</v>
      </c>
      <c r="F24" s="377" t="s">
        <v>172</v>
      </c>
      <c r="G24" s="376" t="s">
        <v>880</v>
      </c>
    </row>
    <row r="25" spans="1:7" x14ac:dyDescent="0.3">
      <c r="A25" s="375" t="s">
        <v>931</v>
      </c>
      <c r="B25" s="375" t="s">
        <v>20</v>
      </c>
      <c r="C25" s="376" t="s">
        <v>2692</v>
      </c>
      <c r="D25" s="376"/>
      <c r="E25" s="376" t="s">
        <v>224</v>
      </c>
      <c r="F25" s="377" t="s">
        <v>172</v>
      </c>
      <c r="G25" s="376" t="s">
        <v>880</v>
      </c>
    </row>
    <row r="26" spans="1:7" x14ac:dyDescent="0.3">
      <c r="A26" s="375" t="s">
        <v>877</v>
      </c>
      <c r="B26" s="375" t="s">
        <v>2693</v>
      </c>
      <c r="C26" s="376" t="s">
        <v>2694</v>
      </c>
      <c r="D26" s="376"/>
      <c r="E26" s="376" t="s">
        <v>224</v>
      </c>
      <c r="F26" s="377">
        <v>1500</v>
      </c>
      <c r="G26" s="376">
        <v>1200</v>
      </c>
    </row>
    <row r="27" spans="1:7" x14ac:dyDescent="0.3">
      <c r="A27" s="375" t="s">
        <v>877</v>
      </c>
      <c r="B27" s="375" t="s">
        <v>2695</v>
      </c>
      <c r="C27" s="376" t="s">
        <v>2694</v>
      </c>
      <c r="D27" s="376"/>
      <c r="E27" s="376" t="s">
        <v>224</v>
      </c>
      <c r="F27" s="377">
        <v>5000</v>
      </c>
      <c r="G27" s="376">
        <v>7500</v>
      </c>
    </row>
    <row r="28" spans="1:7" x14ac:dyDescent="0.3">
      <c r="A28" s="375" t="s">
        <v>822</v>
      </c>
      <c r="B28" s="375" t="s">
        <v>2696</v>
      </c>
      <c r="C28" s="376" t="s">
        <v>2694</v>
      </c>
      <c r="D28" s="376"/>
      <c r="E28" s="376" t="s">
        <v>224</v>
      </c>
      <c r="F28" s="378">
        <v>1000</v>
      </c>
      <c r="G28" s="376">
        <v>200</v>
      </c>
    </row>
    <row r="29" spans="1:7" x14ac:dyDescent="0.3">
      <c r="A29" s="375" t="s">
        <v>829</v>
      </c>
      <c r="B29" s="375" t="s">
        <v>2696</v>
      </c>
      <c r="C29" s="376" t="s">
        <v>2694</v>
      </c>
      <c r="D29" s="376"/>
      <c r="E29" s="376" t="s">
        <v>224</v>
      </c>
      <c r="F29" s="378">
        <v>1000</v>
      </c>
      <c r="G29" s="376">
        <v>200</v>
      </c>
    </row>
    <row r="30" spans="1:7" x14ac:dyDescent="0.3">
      <c r="A30" s="375" t="s">
        <v>835</v>
      </c>
      <c r="B30" s="375" t="s">
        <v>2696</v>
      </c>
      <c r="C30" s="376" t="s">
        <v>2694</v>
      </c>
      <c r="D30" s="376"/>
      <c r="E30" s="376" t="s">
        <v>224</v>
      </c>
      <c r="F30" s="378">
        <v>1000</v>
      </c>
      <c r="G30" s="376">
        <v>200</v>
      </c>
    </row>
    <row r="31" spans="1:7" ht="14.4" customHeight="1" x14ac:dyDescent="0.3">
      <c r="A31" s="379" t="s">
        <v>972</v>
      </c>
      <c r="B31" s="377" t="s">
        <v>2697</v>
      </c>
      <c r="C31" s="376" t="s">
        <v>2694</v>
      </c>
      <c r="D31" s="376"/>
      <c r="E31" s="376" t="s">
        <v>224</v>
      </c>
      <c r="F31" s="378">
        <v>2500</v>
      </c>
      <c r="G31" s="376">
        <v>105</v>
      </c>
    </row>
    <row r="32" spans="1:7" x14ac:dyDescent="0.3">
      <c r="A32" s="282" t="s">
        <v>953</v>
      </c>
      <c r="B32" s="376" t="s">
        <v>2698</v>
      </c>
      <c r="C32" s="376" t="s">
        <v>2694</v>
      </c>
      <c r="D32" s="376"/>
      <c r="E32" s="376" t="s">
        <v>224</v>
      </c>
      <c r="F32" s="380">
        <v>250</v>
      </c>
      <c r="G32" s="376">
        <v>83.33</v>
      </c>
    </row>
    <row r="33" spans="1:7" x14ac:dyDescent="0.3">
      <c r="A33" s="282" t="s">
        <v>958</v>
      </c>
      <c r="B33" s="376" t="s">
        <v>2698</v>
      </c>
      <c r="C33" s="376" t="s">
        <v>2694</v>
      </c>
      <c r="D33" s="376"/>
      <c r="E33" s="376" t="s">
        <v>224</v>
      </c>
      <c r="F33" s="376">
        <v>250</v>
      </c>
      <c r="G33" s="376">
        <v>83.33</v>
      </c>
    </row>
    <row r="34" spans="1:7" x14ac:dyDescent="0.3">
      <c r="A34" s="375" t="s">
        <v>963</v>
      </c>
      <c r="B34" s="376" t="s">
        <v>2698</v>
      </c>
      <c r="C34" s="376" t="s">
        <v>2694</v>
      </c>
      <c r="D34" s="376"/>
      <c r="E34" s="376" t="s">
        <v>224</v>
      </c>
      <c r="F34" s="376">
        <v>250</v>
      </c>
      <c r="G34" s="376">
        <v>83.33</v>
      </c>
    </row>
    <row r="35" spans="1:7" x14ac:dyDescent="0.3">
      <c r="A35" s="375" t="s">
        <v>1084</v>
      </c>
      <c r="B35" s="376" t="s">
        <v>2698</v>
      </c>
      <c r="C35" s="376" t="s">
        <v>2694</v>
      </c>
      <c r="D35" s="376"/>
      <c r="E35" s="376" t="s">
        <v>224</v>
      </c>
      <c r="F35" s="376">
        <v>250</v>
      </c>
      <c r="G35" s="376">
        <v>83.33</v>
      </c>
    </row>
    <row r="36" spans="1:7" x14ac:dyDescent="0.3">
      <c r="A36" s="375" t="s">
        <v>1089</v>
      </c>
      <c r="B36" s="376" t="s">
        <v>2698</v>
      </c>
      <c r="C36" s="376" t="s">
        <v>2694</v>
      </c>
      <c r="D36" s="376"/>
      <c r="E36" s="376" t="s">
        <v>224</v>
      </c>
      <c r="F36" s="376">
        <v>250</v>
      </c>
      <c r="G36" s="376">
        <v>83.33</v>
      </c>
    </row>
    <row r="37" spans="1:7" x14ac:dyDescent="0.3">
      <c r="A37" s="375" t="s">
        <v>948</v>
      </c>
      <c r="B37" s="377" t="s">
        <v>2699</v>
      </c>
      <c r="C37" s="376" t="s">
        <v>2694</v>
      </c>
      <c r="D37" s="376"/>
      <c r="E37" s="376" t="s">
        <v>224</v>
      </c>
      <c r="F37" s="376">
        <v>1000</v>
      </c>
      <c r="G37" s="376">
        <v>200</v>
      </c>
    </row>
    <row r="38" spans="1:7" x14ac:dyDescent="0.3">
      <c r="A38" s="375" t="s">
        <v>976</v>
      </c>
      <c r="B38" s="377" t="s">
        <v>2699</v>
      </c>
      <c r="C38" s="376" t="s">
        <v>2694</v>
      </c>
      <c r="D38" s="376"/>
      <c r="E38" s="376" t="s">
        <v>224</v>
      </c>
      <c r="F38" s="376">
        <v>1000</v>
      </c>
      <c r="G38" s="376">
        <v>250</v>
      </c>
    </row>
    <row r="39" spans="1:7" x14ac:dyDescent="0.3">
      <c r="A39" s="375" t="s">
        <v>1187</v>
      </c>
      <c r="B39" s="377" t="s">
        <v>2700</v>
      </c>
      <c r="C39" s="376" t="s">
        <v>2694</v>
      </c>
      <c r="D39" s="376"/>
      <c r="E39" s="376" t="s">
        <v>224</v>
      </c>
      <c r="F39" s="376">
        <v>2000</v>
      </c>
      <c r="G39" s="376">
        <v>1600</v>
      </c>
    </row>
    <row r="40" spans="1:7" x14ac:dyDescent="0.3">
      <c r="A40" s="375" t="s">
        <v>1192</v>
      </c>
      <c r="B40" s="377" t="s">
        <v>2700</v>
      </c>
      <c r="C40" s="376" t="s">
        <v>2694</v>
      </c>
      <c r="D40" s="376"/>
      <c r="E40" s="376" t="s">
        <v>224</v>
      </c>
      <c r="F40" s="376">
        <v>2500</v>
      </c>
      <c r="G40" s="376">
        <v>2000</v>
      </c>
    </row>
    <row r="41" spans="1:7" x14ac:dyDescent="0.3">
      <c r="A41" s="375" t="s">
        <v>1197</v>
      </c>
      <c r="B41" s="377" t="s">
        <v>2700</v>
      </c>
      <c r="C41" s="376" t="s">
        <v>2694</v>
      </c>
      <c r="D41" s="376"/>
      <c r="E41" s="376" t="s">
        <v>224</v>
      </c>
      <c r="F41" s="376">
        <v>2500</v>
      </c>
      <c r="G41" s="376">
        <v>2000</v>
      </c>
    </row>
    <row r="42" spans="1:7" x14ac:dyDescent="0.3">
      <c r="A42" s="282" t="s">
        <v>1202</v>
      </c>
      <c r="B42" s="377" t="s">
        <v>2700</v>
      </c>
      <c r="C42" s="376" t="s">
        <v>2694</v>
      </c>
      <c r="D42" s="376"/>
      <c r="E42" s="376" t="s">
        <v>224</v>
      </c>
      <c r="F42" s="376">
        <v>2000</v>
      </c>
      <c r="G42" s="376">
        <v>1600</v>
      </c>
    </row>
    <row r="43" spans="1:7" x14ac:dyDescent="0.3">
      <c r="A43" s="375" t="s">
        <v>1207</v>
      </c>
      <c r="B43" s="377" t="s">
        <v>2700</v>
      </c>
      <c r="C43" s="376" t="s">
        <v>2694</v>
      </c>
      <c r="D43" s="376"/>
      <c r="E43" s="376" t="s">
        <v>224</v>
      </c>
      <c r="F43" s="376">
        <v>2000</v>
      </c>
      <c r="G43" s="376">
        <v>1600</v>
      </c>
    </row>
    <row r="44" spans="1:7" x14ac:dyDescent="0.3">
      <c r="A44" s="375" t="s">
        <v>1157</v>
      </c>
      <c r="B44" s="377" t="s">
        <v>2701</v>
      </c>
      <c r="C44" s="376" t="s">
        <v>2694</v>
      </c>
      <c r="D44" s="376"/>
      <c r="E44" s="376" t="s">
        <v>224</v>
      </c>
      <c r="F44" s="376">
        <v>7000</v>
      </c>
      <c r="G44" s="376">
        <v>5600</v>
      </c>
    </row>
    <row r="45" spans="1:7" x14ac:dyDescent="0.3">
      <c r="A45" s="375" t="s">
        <v>1157</v>
      </c>
      <c r="B45" s="377" t="s">
        <v>2702</v>
      </c>
      <c r="C45" s="376" t="s">
        <v>2694</v>
      </c>
      <c r="D45" s="376"/>
      <c r="E45" s="376" t="s">
        <v>224</v>
      </c>
      <c r="F45" s="376">
        <v>5000</v>
      </c>
      <c r="G45" s="376">
        <v>7500</v>
      </c>
    </row>
    <row r="46" spans="1:7" x14ac:dyDescent="0.3">
      <c r="A46" s="375" t="s">
        <v>1115</v>
      </c>
      <c r="B46" s="376" t="s">
        <v>2697</v>
      </c>
      <c r="C46" s="376" t="s">
        <v>2694</v>
      </c>
      <c r="D46" s="376"/>
      <c r="E46" s="376" t="s">
        <v>224</v>
      </c>
      <c r="F46" s="376">
        <v>450</v>
      </c>
      <c r="G46" s="376">
        <v>787.5</v>
      </c>
    </row>
    <row r="47" spans="1:7" x14ac:dyDescent="0.3">
      <c r="A47" s="375" t="s">
        <v>1157</v>
      </c>
      <c r="B47" s="376" t="s">
        <v>2697</v>
      </c>
      <c r="C47" s="376" t="s">
        <v>2694</v>
      </c>
      <c r="D47" s="376"/>
      <c r="E47" s="376" t="s">
        <v>224</v>
      </c>
      <c r="F47" s="376">
        <v>250</v>
      </c>
      <c r="G47" s="376">
        <v>175</v>
      </c>
    </row>
    <row r="48" spans="1:7" x14ac:dyDescent="0.3">
      <c r="A48" s="375" t="s">
        <v>1162</v>
      </c>
      <c r="B48" s="376" t="s">
        <v>2697</v>
      </c>
      <c r="C48" s="376" t="s">
        <v>2694</v>
      </c>
      <c r="D48" s="376"/>
      <c r="E48" s="376" t="s">
        <v>224</v>
      </c>
      <c r="F48" s="376">
        <v>600</v>
      </c>
      <c r="G48" s="376">
        <v>420</v>
      </c>
    </row>
    <row r="49" spans="1:7" x14ac:dyDescent="0.3">
      <c r="A49" s="375" t="s">
        <v>1182</v>
      </c>
      <c r="B49" s="376" t="s">
        <v>2697</v>
      </c>
      <c r="C49" s="376" t="s">
        <v>2694</v>
      </c>
      <c r="D49" s="376"/>
      <c r="E49" s="376" t="s">
        <v>224</v>
      </c>
      <c r="F49" s="376">
        <v>400</v>
      </c>
      <c r="G49" s="376">
        <v>140</v>
      </c>
    </row>
    <row r="50" spans="1:7" x14ac:dyDescent="0.3">
      <c r="A50" s="375" t="s">
        <v>1115</v>
      </c>
      <c r="B50" s="376" t="s">
        <v>2698</v>
      </c>
      <c r="C50" s="376" t="s">
        <v>2694</v>
      </c>
      <c r="D50" s="376"/>
      <c r="E50" s="376" t="s">
        <v>224</v>
      </c>
      <c r="F50" s="376">
        <v>150</v>
      </c>
      <c r="G50" s="376">
        <v>375</v>
      </c>
    </row>
    <row r="51" spans="1:7" x14ac:dyDescent="0.3">
      <c r="A51" s="375" t="s">
        <v>1147</v>
      </c>
      <c r="B51" s="376" t="s">
        <v>2698</v>
      </c>
      <c r="C51" s="376" t="s">
        <v>2694</v>
      </c>
      <c r="D51" s="376"/>
      <c r="E51" s="376" t="s">
        <v>224</v>
      </c>
      <c r="F51" s="376">
        <v>3000</v>
      </c>
      <c r="G51" s="376">
        <v>93.75</v>
      </c>
    </row>
    <row r="52" spans="1:7" x14ac:dyDescent="0.3">
      <c r="A52" s="375" t="s">
        <v>1162</v>
      </c>
      <c r="B52" s="376" t="s">
        <v>2698</v>
      </c>
      <c r="C52" s="376" t="s">
        <v>2694</v>
      </c>
      <c r="D52" s="376"/>
      <c r="E52" s="376" t="s">
        <v>224</v>
      </c>
      <c r="F52" s="376">
        <v>250</v>
      </c>
      <c r="G52" s="376">
        <v>125</v>
      </c>
    </row>
    <row r="53" spans="1:7" x14ac:dyDescent="0.3">
      <c r="A53" s="375" t="s">
        <v>1182</v>
      </c>
      <c r="B53" s="376" t="s">
        <v>2698</v>
      </c>
      <c r="C53" s="376" t="s">
        <v>2694</v>
      </c>
      <c r="D53" s="376"/>
      <c r="E53" s="376" t="s">
        <v>224</v>
      </c>
      <c r="F53" s="376">
        <v>1250</v>
      </c>
      <c r="G53" s="376">
        <v>125</v>
      </c>
    </row>
    <row r="54" spans="1:7" x14ac:dyDescent="0.3">
      <c r="A54" s="375" t="s">
        <v>1211</v>
      </c>
      <c r="B54" s="376" t="s">
        <v>2698</v>
      </c>
      <c r="C54" s="376" t="s">
        <v>2694</v>
      </c>
      <c r="D54" s="376"/>
      <c r="E54" s="376" t="s">
        <v>224</v>
      </c>
      <c r="F54" s="376">
        <v>200</v>
      </c>
      <c r="G54" s="376">
        <v>66.67</v>
      </c>
    </row>
    <row r="55" spans="1:7" x14ac:dyDescent="0.3">
      <c r="A55" s="375" t="s">
        <v>1216</v>
      </c>
      <c r="B55" s="376" t="s">
        <v>2698</v>
      </c>
      <c r="C55" s="376" t="s">
        <v>2694</v>
      </c>
      <c r="D55" s="376"/>
      <c r="E55" s="376" t="s">
        <v>224</v>
      </c>
      <c r="F55" s="376">
        <v>200</v>
      </c>
      <c r="G55" s="376">
        <v>66.67</v>
      </c>
    </row>
    <row r="56" spans="1:7" x14ac:dyDescent="0.3">
      <c r="A56" s="375" t="s">
        <v>1220</v>
      </c>
      <c r="B56" s="376" t="s">
        <v>2698</v>
      </c>
      <c r="C56" s="376" t="s">
        <v>2694</v>
      </c>
      <c r="D56" s="376"/>
      <c r="E56" s="376" t="s">
        <v>224</v>
      </c>
      <c r="F56" s="376">
        <v>200</v>
      </c>
      <c r="G56" s="376">
        <v>66.67</v>
      </c>
    </row>
    <row r="57" spans="1:7" x14ac:dyDescent="0.3">
      <c r="A57" s="375" t="s">
        <v>1240</v>
      </c>
      <c r="B57" s="376" t="s">
        <v>2698</v>
      </c>
      <c r="C57" s="376" t="s">
        <v>2694</v>
      </c>
      <c r="D57" s="376"/>
      <c r="E57" s="376" t="s">
        <v>224</v>
      </c>
      <c r="F57" s="376">
        <v>200</v>
      </c>
      <c r="G57" s="376">
        <v>66.67</v>
      </c>
    </row>
    <row r="58" spans="1:7" x14ac:dyDescent="0.3">
      <c r="A58" s="375" t="s">
        <v>1269</v>
      </c>
      <c r="B58" s="376" t="s">
        <v>2698</v>
      </c>
      <c r="C58" s="376" t="s">
        <v>2694</v>
      </c>
      <c r="D58" s="376"/>
      <c r="E58" s="376" t="s">
        <v>224</v>
      </c>
      <c r="F58" s="376">
        <v>200</v>
      </c>
      <c r="G58" s="376">
        <v>66.67</v>
      </c>
    </row>
    <row r="59" spans="1:7" x14ac:dyDescent="0.3">
      <c r="A59" s="375" t="s">
        <v>1147</v>
      </c>
      <c r="B59" s="377" t="s">
        <v>2699</v>
      </c>
      <c r="C59" s="376" t="s">
        <v>2694</v>
      </c>
      <c r="D59" s="376"/>
      <c r="E59" s="376" t="s">
        <v>224</v>
      </c>
      <c r="F59" s="376">
        <v>500</v>
      </c>
      <c r="G59" s="376">
        <v>250</v>
      </c>
    </row>
    <row r="60" spans="1:7" x14ac:dyDescent="0.3">
      <c r="A60" s="375" t="s">
        <v>1152</v>
      </c>
      <c r="B60" s="377" t="s">
        <v>2699</v>
      </c>
      <c r="C60" s="376" t="s">
        <v>2694</v>
      </c>
      <c r="D60" s="376"/>
      <c r="E60" s="376" t="s">
        <v>224</v>
      </c>
      <c r="F60" s="376">
        <v>12500</v>
      </c>
      <c r="G60" s="376">
        <v>250</v>
      </c>
    </row>
    <row r="61" spans="1:7" x14ac:dyDescent="0.3">
      <c r="A61" s="375" t="s">
        <v>1187</v>
      </c>
      <c r="B61" s="377" t="s">
        <v>2699</v>
      </c>
      <c r="C61" s="376" t="s">
        <v>2694</v>
      </c>
      <c r="D61" s="376"/>
      <c r="E61" s="376" t="s">
        <v>224</v>
      </c>
      <c r="F61" s="376">
        <v>1000</v>
      </c>
      <c r="G61" s="376">
        <v>500</v>
      </c>
    </row>
    <row r="62" spans="1:7" x14ac:dyDescent="0.3">
      <c r="A62" s="375" t="s">
        <v>1192</v>
      </c>
      <c r="B62" s="377" t="s">
        <v>2699</v>
      </c>
      <c r="C62" s="376" t="s">
        <v>2694</v>
      </c>
      <c r="D62" s="376"/>
      <c r="E62" s="376" t="s">
        <v>224</v>
      </c>
      <c r="F62" s="376">
        <v>500</v>
      </c>
      <c r="G62" s="376">
        <v>250</v>
      </c>
    </row>
    <row r="63" spans="1:7" x14ac:dyDescent="0.3">
      <c r="A63" s="375" t="s">
        <v>1197</v>
      </c>
      <c r="B63" s="377" t="s">
        <v>2699</v>
      </c>
      <c r="C63" s="376" t="s">
        <v>2694</v>
      </c>
      <c r="D63" s="376"/>
      <c r="E63" s="376" t="s">
        <v>224</v>
      </c>
      <c r="F63" s="376">
        <v>500</v>
      </c>
      <c r="G63" s="376">
        <v>250</v>
      </c>
    </row>
    <row r="64" spans="1:7" x14ac:dyDescent="0.3">
      <c r="A64" s="375" t="s">
        <v>1202</v>
      </c>
      <c r="B64" s="377" t="s">
        <v>2699</v>
      </c>
      <c r="C64" s="376" t="s">
        <v>2694</v>
      </c>
      <c r="D64" s="376"/>
      <c r="E64" s="376" t="s">
        <v>224</v>
      </c>
      <c r="F64" s="376">
        <v>900</v>
      </c>
      <c r="G64" s="376">
        <v>450</v>
      </c>
    </row>
    <row r="65" spans="1:7" x14ac:dyDescent="0.3">
      <c r="A65" s="375" t="s">
        <v>1207</v>
      </c>
      <c r="B65" s="377" t="s">
        <v>2699</v>
      </c>
      <c r="C65" s="376" t="s">
        <v>2694</v>
      </c>
      <c r="D65" s="376"/>
      <c r="E65" s="376" t="s">
        <v>224</v>
      </c>
      <c r="F65" s="376">
        <v>1000</v>
      </c>
      <c r="G65" s="376">
        <v>500</v>
      </c>
    </row>
    <row r="66" spans="1:7" x14ac:dyDescent="0.3">
      <c r="A66" s="375" t="s">
        <v>1182</v>
      </c>
      <c r="B66" s="376" t="s">
        <v>2703</v>
      </c>
      <c r="C66" s="376" t="s">
        <v>2694</v>
      </c>
      <c r="D66" s="376"/>
      <c r="E66" s="376" t="s">
        <v>224</v>
      </c>
      <c r="F66" s="376">
        <v>1500</v>
      </c>
      <c r="G66" s="376">
        <v>375</v>
      </c>
    </row>
    <row r="67" spans="1:7" x14ac:dyDescent="0.3">
      <c r="A67" s="375" t="s">
        <v>1211</v>
      </c>
      <c r="B67" s="376" t="s">
        <v>2703</v>
      </c>
      <c r="C67" s="376" t="s">
        <v>2694</v>
      </c>
      <c r="D67" s="376"/>
      <c r="E67" s="376" t="s">
        <v>224</v>
      </c>
      <c r="F67" s="376">
        <v>1000</v>
      </c>
      <c r="G67" s="376">
        <v>200</v>
      </c>
    </row>
    <row r="68" spans="1:7" x14ac:dyDescent="0.3">
      <c r="A68" s="375" t="s">
        <v>1216</v>
      </c>
      <c r="B68" s="376" t="s">
        <v>2703</v>
      </c>
      <c r="C68" s="376" t="s">
        <v>2694</v>
      </c>
      <c r="D68" s="376"/>
      <c r="E68" s="376" t="s">
        <v>224</v>
      </c>
      <c r="F68" s="376">
        <v>750</v>
      </c>
      <c r="G68" s="376">
        <v>150</v>
      </c>
    </row>
    <row r="69" spans="1:7" x14ac:dyDescent="0.3">
      <c r="A69" s="375" t="s">
        <v>1220</v>
      </c>
      <c r="B69" s="376" t="s">
        <v>2703</v>
      </c>
      <c r="C69" s="376" t="s">
        <v>2694</v>
      </c>
      <c r="D69" s="376"/>
      <c r="E69" s="376" t="s">
        <v>224</v>
      </c>
      <c r="F69" s="376">
        <v>750</v>
      </c>
      <c r="G69" s="376">
        <v>150</v>
      </c>
    </row>
    <row r="70" spans="1:7" x14ac:dyDescent="0.3">
      <c r="A70" s="375" t="s">
        <v>1240</v>
      </c>
      <c r="B70" s="376" t="s">
        <v>2703</v>
      </c>
      <c r="C70" s="376" t="s">
        <v>2694</v>
      </c>
      <c r="D70" s="376"/>
      <c r="E70" s="376" t="s">
        <v>224</v>
      </c>
      <c r="F70" s="376">
        <v>500</v>
      </c>
      <c r="G70" s="376">
        <v>100</v>
      </c>
    </row>
    <row r="71" spans="1:7" x14ac:dyDescent="0.3">
      <c r="A71" s="375" t="s">
        <v>1269</v>
      </c>
      <c r="B71" s="376" t="s">
        <v>2703</v>
      </c>
      <c r="C71" s="376" t="s">
        <v>2694</v>
      </c>
      <c r="D71" s="376"/>
      <c r="E71" s="376" t="s">
        <v>224</v>
      </c>
      <c r="F71" s="376">
        <v>500</v>
      </c>
      <c r="G71" s="376">
        <v>100</v>
      </c>
    </row>
    <row r="72" spans="1:7" x14ac:dyDescent="0.3">
      <c r="A72" s="375" t="s">
        <v>1157</v>
      </c>
      <c r="B72" s="376" t="s">
        <v>2704</v>
      </c>
      <c r="C72" s="376" t="s">
        <v>2694</v>
      </c>
      <c r="D72" s="376"/>
      <c r="E72" s="376" t="s">
        <v>224</v>
      </c>
      <c r="F72" s="376">
        <v>500</v>
      </c>
      <c r="G72" s="376">
        <v>75</v>
      </c>
    </row>
    <row r="73" spans="1:7" x14ac:dyDescent="0.3">
      <c r="A73" s="375" t="s">
        <v>1162</v>
      </c>
      <c r="B73" s="376" t="s">
        <v>2704</v>
      </c>
      <c r="C73" s="376" t="s">
        <v>2694</v>
      </c>
      <c r="D73" s="376"/>
      <c r="E73" s="376" t="s">
        <v>224</v>
      </c>
      <c r="F73" s="376">
        <v>250</v>
      </c>
      <c r="G73" s="376">
        <v>75</v>
      </c>
    </row>
    <row r="74" spans="1:7" x14ac:dyDescent="0.3">
      <c r="A74" s="375" t="s">
        <v>1182</v>
      </c>
      <c r="B74" s="376" t="s">
        <v>2704</v>
      </c>
      <c r="C74" s="376" t="s">
        <v>2694</v>
      </c>
      <c r="D74" s="376"/>
      <c r="E74" s="376" t="s">
        <v>224</v>
      </c>
      <c r="F74" s="376">
        <v>1750</v>
      </c>
      <c r="G74" s="376">
        <v>131.25</v>
      </c>
    </row>
    <row r="75" spans="1:7" x14ac:dyDescent="0.3">
      <c r="A75" s="375" t="s">
        <v>1211</v>
      </c>
      <c r="B75" s="376" t="s">
        <v>2704</v>
      </c>
      <c r="C75" s="376" t="s">
        <v>2694</v>
      </c>
      <c r="D75" s="376"/>
      <c r="E75" s="376" t="s">
        <v>224</v>
      </c>
      <c r="F75" s="376">
        <v>1750</v>
      </c>
      <c r="G75" s="376">
        <v>131.25</v>
      </c>
    </row>
    <row r="76" spans="1:7" x14ac:dyDescent="0.3">
      <c r="A76" s="375" t="s">
        <v>1216</v>
      </c>
      <c r="B76" s="376" t="s">
        <v>2704</v>
      </c>
      <c r="C76" s="376" t="s">
        <v>2694</v>
      </c>
      <c r="D76" s="376"/>
      <c r="E76" s="376" t="s">
        <v>224</v>
      </c>
      <c r="F76" s="376">
        <v>1750</v>
      </c>
      <c r="G76" s="376">
        <v>131.25</v>
      </c>
    </row>
    <row r="77" spans="1:7" x14ac:dyDescent="0.3">
      <c r="A77" s="375" t="s">
        <v>1220</v>
      </c>
      <c r="B77" s="376" t="s">
        <v>2704</v>
      </c>
      <c r="C77" s="376" t="s">
        <v>2694</v>
      </c>
      <c r="D77" s="376"/>
      <c r="E77" s="376" t="s">
        <v>224</v>
      </c>
      <c r="F77" s="376">
        <v>1750</v>
      </c>
      <c r="G77" s="376">
        <v>131.25</v>
      </c>
    </row>
    <row r="78" spans="1:7" x14ac:dyDescent="0.3">
      <c r="A78" s="375" t="s">
        <v>1240</v>
      </c>
      <c r="B78" s="376" t="s">
        <v>2704</v>
      </c>
      <c r="C78" s="376" t="s">
        <v>2694</v>
      </c>
      <c r="D78" s="376"/>
      <c r="E78" s="376" t="s">
        <v>224</v>
      </c>
      <c r="F78" s="376">
        <v>1750</v>
      </c>
      <c r="G78" s="376">
        <v>131.25</v>
      </c>
    </row>
    <row r="79" spans="1:7" x14ac:dyDescent="0.3">
      <c r="A79" s="375" t="s">
        <v>1269</v>
      </c>
      <c r="B79" s="376" t="s">
        <v>2704</v>
      </c>
      <c r="C79" s="376" t="s">
        <v>2694</v>
      </c>
      <c r="D79" s="376"/>
      <c r="E79" s="376" t="s">
        <v>224</v>
      </c>
      <c r="F79" s="376">
        <v>2000</v>
      </c>
      <c r="G79" s="376">
        <v>150</v>
      </c>
    </row>
    <row r="80" spans="1:7" x14ac:dyDescent="0.3">
      <c r="A80" s="375" t="s">
        <v>1147</v>
      </c>
      <c r="B80" s="376" t="s">
        <v>2705</v>
      </c>
      <c r="C80" s="376" t="s">
        <v>2694</v>
      </c>
      <c r="D80" s="376"/>
      <c r="E80" s="376" t="s">
        <v>224</v>
      </c>
      <c r="F80" s="376">
        <v>1000</v>
      </c>
      <c r="G80" s="376">
        <v>200</v>
      </c>
    </row>
    <row r="81" spans="1:7" x14ac:dyDescent="0.3">
      <c r="A81" s="375" t="s">
        <v>1152</v>
      </c>
      <c r="B81" s="376" t="s">
        <v>2705</v>
      </c>
      <c r="C81" s="376" t="s">
        <v>2694</v>
      </c>
      <c r="D81" s="376"/>
      <c r="E81" s="376" t="s">
        <v>224</v>
      </c>
      <c r="F81" s="376">
        <v>1000</v>
      </c>
      <c r="G81" s="376">
        <v>200</v>
      </c>
    </row>
    <row r="82" spans="1:7" x14ac:dyDescent="0.3">
      <c r="A82" s="375" t="s">
        <v>1157</v>
      </c>
      <c r="B82" s="376" t="s">
        <v>2705</v>
      </c>
      <c r="C82" s="376" t="s">
        <v>2694</v>
      </c>
      <c r="D82" s="376"/>
      <c r="E82" s="376" t="s">
        <v>224</v>
      </c>
      <c r="F82" s="376">
        <v>600</v>
      </c>
      <c r="G82" s="376">
        <v>240</v>
      </c>
    </row>
    <row r="83" spans="1:7" x14ac:dyDescent="0.3">
      <c r="A83" s="375" t="s">
        <v>1182</v>
      </c>
      <c r="B83" s="376" t="s">
        <v>2705</v>
      </c>
      <c r="C83" s="376" t="s">
        <v>2694</v>
      </c>
      <c r="D83" s="376"/>
      <c r="E83" s="376" t="s">
        <v>224</v>
      </c>
      <c r="F83" s="376">
        <v>1000</v>
      </c>
      <c r="G83" s="376">
        <v>200</v>
      </c>
    </row>
    <row r="84" spans="1:7" x14ac:dyDescent="0.3">
      <c r="A84" s="375" t="s">
        <v>1187</v>
      </c>
      <c r="B84" s="376" t="s">
        <v>2705</v>
      </c>
      <c r="C84" s="376" t="s">
        <v>2694</v>
      </c>
      <c r="D84" s="376"/>
      <c r="E84" s="376" t="s">
        <v>224</v>
      </c>
      <c r="F84" s="376">
        <v>1250</v>
      </c>
      <c r="G84" s="376">
        <v>250</v>
      </c>
    </row>
    <row r="85" spans="1:7" x14ac:dyDescent="0.3">
      <c r="A85" s="375" t="s">
        <v>1192</v>
      </c>
      <c r="B85" s="376" t="s">
        <v>2705</v>
      </c>
      <c r="C85" s="376" t="s">
        <v>2694</v>
      </c>
      <c r="D85" s="376"/>
      <c r="E85" s="376" t="s">
        <v>224</v>
      </c>
      <c r="F85" s="376">
        <v>1000</v>
      </c>
      <c r="G85" s="376">
        <v>250</v>
      </c>
    </row>
    <row r="86" spans="1:7" x14ac:dyDescent="0.3">
      <c r="A86" s="375" t="s">
        <v>1197</v>
      </c>
      <c r="B86" s="376" t="s">
        <v>2705</v>
      </c>
      <c r="C86" s="376" t="s">
        <v>2694</v>
      </c>
      <c r="D86" s="376"/>
      <c r="E86" s="376" t="s">
        <v>224</v>
      </c>
      <c r="F86" s="376">
        <v>1000</v>
      </c>
      <c r="G86" s="376">
        <v>250</v>
      </c>
    </row>
    <row r="87" spans="1:7" x14ac:dyDescent="0.3">
      <c r="A87" s="375" t="s">
        <v>1202</v>
      </c>
      <c r="B87" s="376" t="s">
        <v>2705</v>
      </c>
      <c r="C87" s="376" t="s">
        <v>2694</v>
      </c>
      <c r="D87" s="376"/>
      <c r="E87" s="376" t="s">
        <v>224</v>
      </c>
      <c r="F87" s="376">
        <v>1000</v>
      </c>
      <c r="G87" s="376">
        <v>250</v>
      </c>
    </row>
    <row r="88" spans="1:7" x14ac:dyDescent="0.3">
      <c r="A88" s="375" t="s">
        <v>1207</v>
      </c>
      <c r="B88" s="376" t="s">
        <v>2705</v>
      </c>
      <c r="C88" s="376" t="s">
        <v>2694</v>
      </c>
      <c r="D88" s="376"/>
      <c r="E88" s="376" t="s">
        <v>224</v>
      </c>
      <c r="F88" s="376">
        <v>800</v>
      </c>
      <c r="G88" s="376">
        <v>160</v>
      </c>
    </row>
    <row r="89" spans="1:7" x14ac:dyDescent="0.3">
      <c r="A89" s="375" t="s">
        <v>1157</v>
      </c>
      <c r="B89" s="377" t="s">
        <v>2706</v>
      </c>
      <c r="C89" s="376" t="s">
        <v>2694</v>
      </c>
      <c r="D89" s="376"/>
      <c r="E89" s="376" t="s">
        <v>224</v>
      </c>
      <c r="F89" s="377">
        <v>250</v>
      </c>
      <c r="G89" s="376">
        <v>75</v>
      </c>
    </row>
    <row r="90" spans="1:7" x14ac:dyDescent="0.3">
      <c r="A90" s="375" t="s">
        <v>1182</v>
      </c>
      <c r="B90" s="377" t="s">
        <v>2706</v>
      </c>
      <c r="C90" s="376" t="s">
        <v>2694</v>
      </c>
      <c r="D90" s="376"/>
      <c r="E90" s="376" t="s">
        <v>224</v>
      </c>
      <c r="F90" s="377">
        <v>200</v>
      </c>
      <c r="G90" s="376">
        <v>75</v>
      </c>
    </row>
    <row r="91" spans="1:7" x14ac:dyDescent="0.3">
      <c r="A91" s="375" t="s">
        <v>1187</v>
      </c>
      <c r="B91" s="377" t="s">
        <v>2706</v>
      </c>
      <c r="C91" s="376" t="s">
        <v>2694</v>
      </c>
      <c r="D91" s="376"/>
      <c r="E91" s="376" t="s">
        <v>224</v>
      </c>
      <c r="F91" s="377">
        <v>1000</v>
      </c>
      <c r="G91" s="376">
        <v>150</v>
      </c>
    </row>
    <row r="92" spans="1:7" x14ac:dyDescent="0.3">
      <c r="A92" s="375" t="s">
        <v>1192</v>
      </c>
      <c r="B92" s="377" t="s">
        <v>2706</v>
      </c>
      <c r="C92" s="376" t="s">
        <v>2694</v>
      </c>
      <c r="D92" s="376"/>
      <c r="E92" s="376" t="s">
        <v>224</v>
      </c>
      <c r="F92" s="377">
        <v>500</v>
      </c>
      <c r="G92" s="376">
        <v>75</v>
      </c>
    </row>
    <row r="93" spans="1:7" x14ac:dyDescent="0.3">
      <c r="A93" s="375" t="s">
        <v>1197</v>
      </c>
      <c r="B93" s="377" t="s">
        <v>2706</v>
      </c>
      <c r="C93" s="376" t="s">
        <v>2694</v>
      </c>
      <c r="D93" s="376"/>
      <c r="E93" s="376" t="s">
        <v>224</v>
      </c>
      <c r="F93" s="377">
        <v>600</v>
      </c>
      <c r="G93" s="376">
        <v>90</v>
      </c>
    </row>
    <row r="94" spans="1:7" x14ac:dyDescent="0.3">
      <c r="A94" s="375" t="s">
        <v>1202</v>
      </c>
      <c r="B94" s="377" t="s">
        <v>2706</v>
      </c>
      <c r="C94" s="376" t="s">
        <v>2694</v>
      </c>
      <c r="D94" s="376"/>
      <c r="E94" s="376" t="s">
        <v>224</v>
      </c>
      <c r="F94" s="377">
        <v>600</v>
      </c>
      <c r="G94" s="376">
        <v>90</v>
      </c>
    </row>
    <row r="95" spans="1:7" x14ac:dyDescent="0.3">
      <c r="A95" s="375" t="s">
        <v>1207</v>
      </c>
      <c r="B95" s="377" t="s">
        <v>2706</v>
      </c>
      <c r="C95" s="376" t="s">
        <v>2694</v>
      </c>
      <c r="D95" s="376"/>
      <c r="E95" s="376" t="s">
        <v>224</v>
      </c>
      <c r="F95" s="377">
        <v>500</v>
      </c>
      <c r="G95" s="376">
        <v>75</v>
      </c>
    </row>
    <row r="96" spans="1:7" x14ac:dyDescent="0.3">
      <c r="A96" s="375" t="s">
        <v>1207</v>
      </c>
      <c r="B96" s="377" t="s">
        <v>2707</v>
      </c>
      <c r="C96" s="376" t="s">
        <v>2694</v>
      </c>
      <c r="D96" s="376"/>
      <c r="E96" s="376" t="s">
        <v>224</v>
      </c>
      <c r="F96" s="376">
        <v>2500</v>
      </c>
      <c r="G96" s="376">
        <v>3333.34</v>
      </c>
    </row>
    <row r="97" spans="1:7" x14ac:dyDescent="0.3">
      <c r="A97" s="376" t="s">
        <v>1424</v>
      </c>
      <c r="B97" s="381" t="s">
        <v>2708</v>
      </c>
      <c r="C97" s="376" t="s">
        <v>2694</v>
      </c>
      <c r="D97" s="381"/>
      <c r="E97" s="376" t="s">
        <v>224</v>
      </c>
      <c r="F97" s="381">
        <v>300</v>
      </c>
      <c r="G97" s="376">
        <v>105</v>
      </c>
    </row>
    <row r="98" spans="1:7" x14ac:dyDescent="0.3">
      <c r="A98" s="376" t="s">
        <v>1429</v>
      </c>
      <c r="B98" s="381" t="s">
        <v>2708</v>
      </c>
      <c r="C98" s="376" t="s">
        <v>2694</v>
      </c>
      <c r="D98" s="381"/>
      <c r="E98" s="376" t="s">
        <v>224</v>
      </c>
      <c r="F98" s="381">
        <v>250</v>
      </c>
      <c r="G98" s="376">
        <v>175</v>
      </c>
    </row>
    <row r="99" spans="1:7" x14ac:dyDescent="0.3">
      <c r="A99" s="376" t="s">
        <v>1457</v>
      </c>
      <c r="B99" s="381" t="s">
        <v>2708</v>
      </c>
      <c r="C99" s="376" t="s">
        <v>2694</v>
      </c>
      <c r="D99" s="381"/>
      <c r="E99" s="376" t="s">
        <v>224</v>
      </c>
      <c r="F99" s="381">
        <v>250</v>
      </c>
      <c r="G99" s="376">
        <v>175</v>
      </c>
    </row>
    <row r="100" spans="1:7" x14ac:dyDescent="0.3">
      <c r="A100" s="376" t="s">
        <v>1467</v>
      </c>
      <c r="B100" s="381" t="s">
        <v>2708</v>
      </c>
      <c r="C100" s="376" t="s">
        <v>2694</v>
      </c>
      <c r="D100" s="381"/>
      <c r="E100" s="376" t="s">
        <v>224</v>
      </c>
      <c r="F100" s="381">
        <v>250</v>
      </c>
      <c r="G100" s="376">
        <v>175</v>
      </c>
    </row>
    <row r="101" spans="1:7" x14ac:dyDescent="0.3">
      <c r="A101" s="376" t="s">
        <v>1424</v>
      </c>
      <c r="B101" s="381" t="s">
        <v>2709</v>
      </c>
      <c r="C101" s="376" t="s">
        <v>2694</v>
      </c>
      <c r="D101" s="381"/>
      <c r="E101" s="376" t="s">
        <v>224</v>
      </c>
      <c r="F101" s="381">
        <v>200</v>
      </c>
      <c r="G101" s="376">
        <v>100</v>
      </c>
    </row>
    <row r="102" spans="1:7" x14ac:dyDescent="0.3">
      <c r="A102" s="376" t="s">
        <v>1429</v>
      </c>
      <c r="B102" s="381" t="s">
        <v>2709</v>
      </c>
      <c r="C102" s="376" t="s">
        <v>2694</v>
      </c>
      <c r="D102" s="381"/>
      <c r="E102" s="376" t="s">
        <v>224</v>
      </c>
      <c r="F102" s="381">
        <v>350</v>
      </c>
      <c r="G102" s="376">
        <v>175</v>
      </c>
    </row>
    <row r="103" spans="1:7" x14ac:dyDescent="0.3">
      <c r="A103" s="376" t="s">
        <v>1457</v>
      </c>
      <c r="B103" s="381" t="s">
        <v>2709</v>
      </c>
      <c r="C103" s="376" t="s">
        <v>2694</v>
      </c>
      <c r="D103" s="381"/>
      <c r="E103" s="376" t="s">
        <v>224</v>
      </c>
      <c r="F103" s="381">
        <v>350</v>
      </c>
      <c r="G103" s="376">
        <v>175</v>
      </c>
    </row>
    <row r="104" spans="1:7" x14ac:dyDescent="0.3">
      <c r="A104" s="376" t="s">
        <v>1462</v>
      </c>
      <c r="B104" s="381" t="s">
        <v>2709</v>
      </c>
      <c r="C104" s="376" t="s">
        <v>2694</v>
      </c>
      <c r="D104" s="381"/>
      <c r="E104" s="376" t="s">
        <v>224</v>
      </c>
      <c r="F104" s="381">
        <v>350</v>
      </c>
      <c r="G104" s="376">
        <v>175</v>
      </c>
    </row>
    <row r="105" spans="1:7" x14ac:dyDescent="0.3">
      <c r="A105" s="376" t="s">
        <v>1467</v>
      </c>
      <c r="B105" s="381" t="s">
        <v>2709</v>
      </c>
      <c r="C105" s="376" t="s">
        <v>2694</v>
      </c>
      <c r="D105" s="381"/>
      <c r="E105" s="376" t="s">
        <v>224</v>
      </c>
      <c r="F105" s="381">
        <v>300</v>
      </c>
      <c r="G105" s="376">
        <v>150</v>
      </c>
    </row>
    <row r="106" spans="1:7" x14ac:dyDescent="0.3">
      <c r="A106" s="376" t="s">
        <v>1424</v>
      </c>
      <c r="B106" s="381" t="s">
        <v>2710</v>
      </c>
      <c r="C106" s="376" t="s">
        <v>2694</v>
      </c>
      <c r="D106" s="381"/>
      <c r="E106" s="376" t="s">
        <v>224</v>
      </c>
      <c r="F106" s="381">
        <v>600</v>
      </c>
      <c r="G106" s="376">
        <v>300</v>
      </c>
    </row>
    <row r="107" spans="1:7" x14ac:dyDescent="0.3">
      <c r="A107" s="376" t="s">
        <v>1429</v>
      </c>
      <c r="B107" s="381" t="s">
        <v>2710</v>
      </c>
      <c r="C107" s="376" t="s">
        <v>2694</v>
      </c>
      <c r="D107" s="381"/>
      <c r="E107" s="376" t="s">
        <v>224</v>
      </c>
      <c r="F107" s="381">
        <v>800</v>
      </c>
      <c r="G107" s="376">
        <v>400</v>
      </c>
    </row>
    <row r="108" spans="1:7" x14ac:dyDescent="0.3">
      <c r="A108" s="376" t="s">
        <v>1457</v>
      </c>
      <c r="B108" s="381" t="s">
        <v>2710</v>
      </c>
      <c r="C108" s="376" t="s">
        <v>2694</v>
      </c>
      <c r="D108" s="381"/>
      <c r="E108" s="376" t="s">
        <v>224</v>
      </c>
      <c r="F108" s="381">
        <v>600</v>
      </c>
      <c r="G108" s="376">
        <v>300</v>
      </c>
    </row>
    <row r="109" spans="1:7" x14ac:dyDescent="0.3">
      <c r="A109" s="376" t="s">
        <v>1462</v>
      </c>
      <c r="B109" s="381" t="s">
        <v>2710</v>
      </c>
      <c r="C109" s="376" t="s">
        <v>2694</v>
      </c>
      <c r="D109" s="381"/>
      <c r="E109" s="376" t="s">
        <v>224</v>
      </c>
      <c r="F109" s="381">
        <v>750</v>
      </c>
      <c r="G109" s="376">
        <v>375</v>
      </c>
    </row>
    <row r="110" spans="1:7" x14ac:dyDescent="0.3">
      <c r="A110" s="376" t="s">
        <v>1467</v>
      </c>
      <c r="B110" s="381" t="s">
        <v>2710</v>
      </c>
      <c r="C110" s="376" t="s">
        <v>2694</v>
      </c>
      <c r="D110" s="381"/>
      <c r="E110" s="376" t="s">
        <v>224</v>
      </c>
      <c r="F110" s="381">
        <v>750</v>
      </c>
      <c r="G110" s="376">
        <v>375</v>
      </c>
    </row>
    <row r="111" spans="1:7" x14ac:dyDescent="0.3">
      <c r="A111" s="376" t="s">
        <v>1418</v>
      </c>
      <c r="B111" s="381" t="s">
        <v>2711</v>
      </c>
      <c r="C111" s="376" t="s">
        <v>2694</v>
      </c>
      <c r="D111" s="381"/>
      <c r="E111" s="376" t="s">
        <v>224</v>
      </c>
      <c r="F111" s="381">
        <v>850</v>
      </c>
      <c r="G111" s="376">
        <v>425</v>
      </c>
    </row>
    <row r="112" spans="1:7" x14ac:dyDescent="0.3">
      <c r="A112" s="376" t="s">
        <v>1424</v>
      </c>
      <c r="B112" s="381" t="s">
        <v>2711</v>
      </c>
      <c r="C112" s="376" t="s">
        <v>2694</v>
      </c>
      <c r="D112" s="381"/>
      <c r="E112" s="376" t="s">
        <v>224</v>
      </c>
      <c r="F112" s="381">
        <v>800</v>
      </c>
      <c r="G112" s="376">
        <v>400</v>
      </c>
    </row>
    <row r="113" spans="1:7" x14ac:dyDescent="0.3">
      <c r="A113" s="376" t="s">
        <v>1457</v>
      </c>
      <c r="B113" s="381" t="s">
        <v>2711</v>
      </c>
      <c r="C113" s="376" t="s">
        <v>2694</v>
      </c>
      <c r="D113" s="381"/>
      <c r="E113" s="376" t="s">
        <v>224</v>
      </c>
      <c r="F113" s="381">
        <v>750</v>
      </c>
      <c r="G113" s="376">
        <v>375</v>
      </c>
    </row>
    <row r="114" spans="1:7" x14ac:dyDescent="0.3">
      <c r="A114" s="376" t="s">
        <v>1462</v>
      </c>
      <c r="B114" s="381" t="s">
        <v>2711</v>
      </c>
      <c r="C114" s="376" t="s">
        <v>2694</v>
      </c>
      <c r="D114" s="381"/>
      <c r="E114" s="376" t="s">
        <v>224</v>
      </c>
      <c r="F114" s="381">
        <v>800</v>
      </c>
      <c r="G114" s="376">
        <v>400</v>
      </c>
    </row>
    <row r="115" spans="1:7" x14ac:dyDescent="0.3">
      <c r="A115" s="376" t="s">
        <v>1418</v>
      </c>
      <c r="B115" s="381" t="s">
        <v>2712</v>
      </c>
      <c r="C115" s="376" t="s">
        <v>2694</v>
      </c>
      <c r="D115" s="381"/>
      <c r="E115" s="376" t="s">
        <v>224</v>
      </c>
      <c r="F115" s="381">
        <v>800</v>
      </c>
      <c r="G115" s="376">
        <v>120</v>
      </c>
    </row>
    <row r="116" spans="1:7" x14ac:dyDescent="0.3">
      <c r="A116" s="376" t="s">
        <v>1424</v>
      </c>
      <c r="B116" s="381" t="s">
        <v>2712</v>
      </c>
      <c r="C116" s="376" t="s">
        <v>2694</v>
      </c>
      <c r="D116" s="381"/>
      <c r="E116" s="376" t="s">
        <v>224</v>
      </c>
      <c r="F116" s="381">
        <v>850</v>
      </c>
      <c r="G116" s="376">
        <v>127.5</v>
      </c>
    </row>
    <row r="117" spans="1:7" x14ac:dyDescent="0.3">
      <c r="A117" s="376" t="s">
        <v>1429</v>
      </c>
      <c r="B117" s="381" t="s">
        <v>2712</v>
      </c>
      <c r="C117" s="376" t="s">
        <v>2694</v>
      </c>
      <c r="D117" s="381"/>
      <c r="E117" s="376" t="s">
        <v>224</v>
      </c>
      <c r="F117" s="381">
        <v>400</v>
      </c>
      <c r="G117" s="376">
        <v>120</v>
      </c>
    </row>
    <row r="118" spans="1:7" x14ac:dyDescent="0.3">
      <c r="A118" s="376" t="s">
        <v>1457</v>
      </c>
      <c r="B118" s="381" t="s">
        <v>2712</v>
      </c>
      <c r="C118" s="376" t="s">
        <v>2694</v>
      </c>
      <c r="D118" s="381"/>
      <c r="E118" s="376" t="s">
        <v>224</v>
      </c>
      <c r="F118" s="381">
        <v>400</v>
      </c>
      <c r="G118" s="376">
        <v>120</v>
      </c>
    </row>
    <row r="119" spans="1:7" x14ac:dyDescent="0.3">
      <c r="A119" s="376" t="s">
        <v>1462</v>
      </c>
      <c r="B119" s="381" t="s">
        <v>2712</v>
      </c>
      <c r="C119" s="376" t="s">
        <v>2694</v>
      </c>
      <c r="D119" s="381"/>
      <c r="E119" s="376" t="s">
        <v>224</v>
      </c>
      <c r="F119" s="381">
        <v>850</v>
      </c>
      <c r="G119" s="376">
        <v>127.5</v>
      </c>
    </row>
    <row r="120" spans="1:7" x14ac:dyDescent="0.3">
      <c r="A120" s="376" t="s">
        <v>1505</v>
      </c>
      <c r="B120" s="381" t="s">
        <v>2713</v>
      </c>
      <c r="C120" s="376" t="s">
        <v>2694</v>
      </c>
      <c r="D120" s="381"/>
      <c r="E120" s="376" t="s">
        <v>224</v>
      </c>
      <c r="F120" s="381">
        <v>1000</v>
      </c>
      <c r="G120" s="376">
        <v>200</v>
      </c>
    </row>
    <row r="121" spans="1:7" x14ac:dyDescent="0.3">
      <c r="A121" s="376" t="s">
        <v>1510</v>
      </c>
      <c r="B121" s="381" t="s">
        <v>2713</v>
      </c>
      <c r="C121" s="376" t="s">
        <v>2694</v>
      </c>
      <c r="D121" s="381"/>
      <c r="E121" s="376" t="s">
        <v>224</v>
      </c>
      <c r="F121" s="381">
        <v>1000</v>
      </c>
      <c r="G121" s="376">
        <v>200</v>
      </c>
    </row>
    <row r="122" spans="1:7" x14ac:dyDescent="0.3">
      <c r="A122" s="376" t="s">
        <v>1515</v>
      </c>
      <c r="B122" s="381" t="s">
        <v>2713</v>
      </c>
      <c r="C122" s="376" t="s">
        <v>2694</v>
      </c>
      <c r="D122" s="381"/>
      <c r="E122" s="376" t="s">
        <v>224</v>
      </c>
      <c r="F122" s="381">
        <v>1000</v>
      </c>
      <c r="G122" s="376">
        <v>200</v>
      </c>
    </row>
    <row r="123" spans="1:7" x14ac:dyDescent="0.3">
      <c r="A123" s="376" t="s">
        <v>1535</v>
      </c>
      <c r="B123" s="381" t="s">
        <v>2713</v>
      </c>
      <c r="C123" s="376" t="s">
        <v>2694</v>
      </c>
      <c r="D123" s="381"/>
      <c r="E123" s="376" t="s">
        <v>224</v>
      </c>
      <c r="F123" s="381">
        <v>1000</v>
      </c>
      <c r="G123" s="376">
        <v>200</v>
      </c>
    </row>
    <row r="124" spans="1:7" x14ac:dyDescent="0.3">
      <c r="A124" s="376" t="s">
        <v>1505</v>
      </c>
      <c r="B124" s="381" t="s">
        <v>2714</v>
      </c>
      <c r="C124" s="376" t="s">
        <v>2694</v>
      </c>
      <c r="D124" s="381"/>
      <c r="E124" s="376" t="s">
        <v>224</v>
      </c>
      <c r="F124" s="381">
        <v>1000</v>
      </c>
      <c r="G124" s="376">
        <v>75</v>
      </c>
    </row>
    <row r="125" spans="1:7" x14ac:dyDescent="0.3">
      <c r="A125" s="376" t="s">
        <v>1510</v>
      </c>
      <c r="B125" s="381" t="s">
        <v>2714</v>
      </c>
      <c r="C125" s="376" t="s">
        <v>2694</v>
      </c>
      <c r="D125" s="381"/>
      <c r="E125" s="376" t="s">
        <v>224</v>
      </c>
      <c r="F125" s="381">
        <v>500</v>
      </c>
      <c r="G125" s="376">
        <v>75</v>
      </c>
    </row>
    <row r="126" spans="1:7" x14ac:dyDescent="0.3">
      <c r="A126" s="376" t="s">
        <v>1515</v>
      </c>
      <c r="B126" s="381" t="s">
        <v>2714</v>
      </c>
      <c r="C126" s="376" t="s">
        <v>2694</v>
      </c>
      <c r="D126" s="381"/>
      <c r="E126" s="376" t="s">
        <v>224</v>
      </c>
      <c r="F126" s="381">
        <v>500</v>
      </c>
      <c r="G126" s="376">
        <v>75</v>
      </c>
    </row>
    <row r="127" spans="1:7" x14ac:dyDescent="0.3">
      <c r="A127" s="376" t="s">
        <v>1525</v>
      </c>
      <c r="B127" s="381" t="s">
        <v>2714</v>
      </c>
      <c r="C127" s="376" t="s">
        <v>2694</v>
      </c>
      <c r="D127" s="381"/>
      <c r="E127" s="376" t="s">
        <v>224</v>
      </c>
      <c r="F127" s="381">
        <v>200</v>
      </c>
      <c r="G127" s="376">
        <v>75</v>
      </c>
    </row>
    <row r="128" spans="1:7" x14ac:dyDescent="0.3">
      <c r="A128" s="282" t="s">
        <v>1177</v>
      </c>
      <c r="B128" s="382" t="s">
        <v>2715</v>
      </c>
      <c r="C128" s="376" t="s">
        <v>223</v>
      </c>
      <c r="D128" s="376"/>
      <c r="E128" s="376" t="s">
        <v>224</v>
      </c>
      <c r="F128" s="381">
        <v>1500</v>
      </c>
      <c r="G128" s="376">
        <v>150</v>
      </c>
    </row>
    <row r="129" spans="1:7" ht="56.55" customHeight="1" x14ac:dyDescent="0.3">
      <c r="A129" s="282" t="s">
        <v>1157</v>
      </c>
      <c r="B129" s="376" t="s">
        <v>2716</v>
      </c>
      <c r="C129" s="377" t="s">
        <v>2717</v>
      </c>
      <c r="D129" s="376"/>
      <c r="E129" s="376" t="s">
        <v>224</v>
      </c>
      <c r="F129" s="381">
        <v>6500</v>
      </c>
      <c r="G129" s="376">
        <v>3000</v>
      </c>
    </row>
    <row r="130" spans="1:7" x14ac:dyDescent="0.3">
      <c r="A130" s="282" t="s">
        <v>1162</v>
      </c>
      <c r="B130" s="376" t="s">
        <v>2716</v>
      </c>
      <c r="C130" s="377" t="s">
        <v>222</v>
      </c>
      <c r="D130" s="376"/>
      <c r="E130" s="376" t="s">
        <v>224</v>
      </c>
      <c r="F130" s="381">
        <v>7000</v>
      </c>
      <c r="G130" s="376" t="s">
        <v>187</v>
      </c>
    </row>
    <row r="131" spans="1:7" ht="69" x14ac:dyDescent="0.3">
      <c r="A131" s="282" t="s">
        <v>1167</v>
      </c>
      <c r="B131" s="376" t="s">
        <v>2716</v>
      </c>
      <c r="C131" s="377" t="s">
        <v>2717</v>
      </c>
      <c r="D131" s="376"/>
      <c r="E131" s="376" t="s">
        <v>224</v>
      </c>
      <c r="F131" s="381">
        <v>6500</v>
      </c>
      <c r="G131" s="376">
        <v>3000</v>
      </c>
    </row>
    <row r="132" spans="1:7" ht="69" x14ac:dyDescent="0.3">
      <c r="A132" s="282" t="s">
        <v>1177</v>
      </c>
      <c r="B132" s="376" t="s">
        <v>2716</v>
      </c>
      <c r="C132" s="377" t="s">
        <v>2717</v>
      </c>
      <c r="D132" s="376"/>
      <c r="E132" s="376" t="s">
        <v>224</v>
      </c>
      <c r="F132" s="381">
        <v>7000</v>
      </c>
      <c r="G132" s="376">
        <v>3000</v>
      </c>
    </row>
    <row r="133" spans="1:7" ht="69" x14ac:dyDescent="0.3">
      <c r="A133" s="282" t="s">
        <v>1182</v>
      </c>
      <c r="B133" s="376" t="s">
        <v>2716</v>
      </c>
      <c r="C133" s="377" t="s">
        <v>2717</v>
      </c>
      <c r="D133" s="376"/>
      <c r="E133" s="376" t="s">
        <v>224</v>
      </c>
      <c r="F133" s="381">
        <v>6000</v>
      </c>
      <c r="G133" s="376">
        <v>3000</v>
      </c>
    </row>
    <row r="134" spans="1:7" x14ac:dyDescent="0.3">
      <c r="A134" s="282" t="s">
        <v>1449</v>
      </c>
      <c r="B134" s="376" t="s">
        <v>2718</v>
      </c>
      <c r="C134" s="376" t="s">
        <v>222</v>
      </c>
      <c r="D134" s="376"/>
      <c r="E134" s="376" t="s">
        <v>224</v>
      </c>
      <c r="F134" s="381">
        <v>500</v>
      </c>
      <c r="G134" s="376" t="s">
        <v>187</v>
      </c>
    </row>
    <row r="135" spans="1:7" x14ac:dyDescent="0.3">
      <c r="A135" s="282" t="s">
        <v>2719</v>
      </c>
      <c r="B135" s="376" t="s">
        <v>653</v>
      </c>
      <c r="C135" s="376" t="s">
        <v>222</v>
      </c>
      <c r="D135" s="376"/>
      <c r="E135" s="376" t="s">
        <v>224</v>
      </c>
      <c r="F135" s="381" t="s">
        <v>224</v>
      </c>
      <c r="G135" s="376" t="s">
        <v>187</v>
      </c>
    </row>
    <row r="136" spans="1:7" x14ac:dyDescent="0.3">
      <c r="A136" s="282" t="s">
        <v>1310</v>
      </c>
      <c r="B136" s="376" t="s">
        <v>2720</v>
      </c>
      <c r="C136" s="376" t="s">
        <v>222</v>
      </c>
      <c r="D136" s="376"/>
      <c r="E136" s="376" t="s">
        <v>224</v>
      </c>
      <c r="F136" s="381">
        <v>500</v>
      </c>
      <c r="G136" s="376" t="s">
        <v>187</v>
      </c>
    </row>
    <row r="137" spans="1:7" x14ac:dyDescent="0.3">
      <c r="A137" s="282" t="s">
        <v>1356</v>
      </c>
      <c r="B137" s="376" t="s">
        <v>2720</v>
      </c>
      <c r="C137" s="376" t="s">
        <v>222</v>
      </c>
      <c r="D137" s="376"/>
      <c r="E137" s="376" t="s">
        <v>224</v>
      </c>
      <c r="F137" s="381">
        <v>500</v>
      </c>
      <c r="G137" s="376" t="s">
        <v>187</v>
      </c>
    </row>
    <row r="138" spans="1:7" x14ac:dyDescent="0.3">
      <c r="A138" s="282" t="s">
        <v>1310</v>
      </c>
      <c r="B138" s="376" t="s">
        <v>555</v>
      </c>
      <c r="C138" s="376" t="s">
        <v>222</v>
      </c>
      <c r="D138" s="376"/>
      <c r="E138" s="376" t="s">
        <v>224</v>
      </c>
      <c r="F138" s="381" t="s">
        <v>423</v>
      </c>
      <c r="G138" s="376" t="s">
        <v>187</v>
      </c>
    </row>
    <row r="139" spans="1:7" x14ac:dyDescent="0.3">
      <c r="A139" s="282" t="s">
        <v>1356</v>
      </c>
      <c r="B139" s="376" t="s">
        <v>555</v>
      </c>
      <c r="C139" s="376" t="s">
        <v>222</v>
      </c>
      <c r="D139" s="376"/>
      <c r="E139" s="376" t="s">
        <v>224</v>
      </c>
      <c r="F139" s="381" t="s">
        <v>423</v>
      </c>
      <c r="G139" s="376" t="s">
        <v>187</v>
      </c>
    </row>
    <row r="140" spans="1:7" x14ac:dyDescent="0.3">
      <c r="A140" s="282" t="s">
        <v>1187</v>
      </c>
      <c r="B140" s="376" t="s">
        <v>2721</v>
      </c>
      <c r="C140" s="376" t="s">
        <v>222</v>
      </c>
      <c r="D140" s="376"/>
      <c r="E140" s="376" t="s">
        <v>224</v>
      </c>
      <c r="F140" s="381">
        <v>7000</v>
      </c>
      <c r="G140" s="376" t="s">
        <v>187</v>
      </c>
    </row>
    <row r="141" spans="1:7" x14ac:dyDescent="0.3">
      <c r="A141" s="282" t="s">
        <v>2722</v>
      </c>
      <c r="B141" s="376" t="s">
        <v>511</v>
      </c>
      <c r="C141" s="376" t="s">
        <v>222</v>
      </c>
      <c r="D141" s="376"/>
      <c r="E141" s="376" t="s">
        <v>224</v>
      </c>
      <c r="F141" s="381" t="s">
        <v>106</v>
      </c>
      <c r="G141" s="376" t="s">
        <v>187</v>
      </c>
    </row>
    <row r="142" spans="1:7" x14ac:dyDescent="0.3">
      <c r="A142" s="282" t="s">
        <v>1187</v>
      </c>
      <c r="B142" s="376" t="s">
        <v>517</v>
      </c>
      <c r="C142" s="376" t="s">
        <v>222</v>
      </c>
      <c r="D142" s="376"/>
      <c r="E142" s="376" t="s">
        <v>224</v>
      </c>
      <c r="F142" s="381" t="s">
        <v>106</v>
      </c>
      <c r="G142" s="376" t="s">
        <v>187</v>
      </c>
    </row>
    <row r="143" spans="1:7" x14ac:dyDescent="0.3">
      <c r="A143" s="282" t="s">
        <v>2722</v>
      </c>
      <c r="B143" s="376" t="s">
        <v>2695</v>
      </c>
      <c r="C143" s="376" t="s">
        <v>222</v>
      </c>
      <c r="D143" s="376"/>
      <c r="E143" s="376" t="s">
        <v>224</v>
      </c>
      <c r="F143" s="381">
        <v>75000</v>
      </c>
      <c r="G143" s="376" t="s">
        <v>187</v>
      </c>
    </row>
    <row r="144" spans="1:7" x14ac:dyDescent="0.3">
      <c r="A144" s="282" t="s">
        <v>1187</v>
      </c>
      <c r="B144" s="376" t="s">
        <v>2723</v>
      </c>
      <c r="C144" s="376" t="s">
        <v>222</v>
      </c>
      <c r="D144" s="376"/>
      <c r="E144" s="376" t="s">
        <v>224</v>
      </c>
      <c r="F144" s="381">
        <v>3500</v>
      </c>
      <c r="G144" s="376" t="s">
        <v>187</v>
      </c>
    </row>
    <row r="145" spans="1:7" x14ac:dyDescent="0.3">
      <c r="A145" s="282" t="s">
        <v>2722</v>
      </c>
      <c r="B145" s="376" t="s">
        <v>638</v>
      </c>
      <c r="C145" s="376" t="s">
        <v>222</v>
      </c>
      <c r="D145" s="376"/>
      <c r="E145" s="376" t="s">
        <v>224</v>
      </c>
      <c r="F145" s="381" t="s">
        <v>106</v>
      </c>
      <c r="G145" s="376" t="s">
        <v>187</v>
      </c>
    </row>
    <row r="146" spans="1:7" x14ac:dyDescent="0.3">
      <c r="A146" s="282" t="s">
        <v>902</v>
      </c>
      <c r="B146" s="376" t="s">
        <v>2724</v>
      </c>
      <c r="C146" s="376" t="s">
        <v>222</v>
      </c>
      <c r="D146" s="376"/>
      <c r="E146" s="376" t="s">
        <v>224</v>
      </c>
      <c r="F146" s="381">
        <v>250</v>
      </c>
      <c r="G146" s="376" t="s">
        <v>187</v>
      </c>
    </row>
    <row r="147" spans="1:7" x14ac:dyDescent="0.3">
      <c r="A147" s="282" t="s">
        <v>2725</v>
      </c>
      <c r="B147" s="376" t="s">
        <v>2726</v>
      </c>
      <c r="C147" s="376" t="s">
        <v>222</v>
      </c>
      <c r="D147" s="376"/>
      <c r="E147" s="376" t="s">
        <v>224</v>
      </c>
      <c r="F147" s="381" t="s">
        <v>106</v>
      </c>
      <c r="G147" s="376" t="s">
        <v>187</v>
      </c>
    </row>
    <row r="148" spans="1:7" x14ac:dyDescent="0.3">
      <c r="A148" s="282" t="s">
        <v>1607</v>
      </c>
      <c r="B148" s="282" t="s">
        <v>2727</v>
      </c>
      <c r="C148" s="282" t="s">
        <v>2694</v>
      </c>
      <c r="D148" s="282"/>
      <c r="E148" s="282" t="s">
        <v>224</v>
      </c>
      <c r="F148" s="376">
        <v>4000</v>
      </c>
      <c r="G148" s="376">
        <v>1000</v>
      </c>
    </row>
    <row r="149" spans="1:7" x14ac:dyDescent="0.3">
      <c r="A149" s="282" t="s">
        <v>1769</v>
      </c>
      <c r="B149" s="282" t="s">
        <v>2699</v>
      </c>
      <c r="C149" s="282" t="s">
        <v>2694</v>
      </c>
      <c r="D149" s="282"/>
      <c r="E149" s="282" t="s">
        <v>224</v>
      </c>
      <c r="F149" s="376">
        <v>1000</v>
      </c>
      <c r="G149" s="376">
        <v>500</v>
      </c>
    </row>
    <row r="150" spans="1:7" x14ac:dyDescent="0.3">
      <c r="A150" s="282" t="s">
        <v>1770</v>
      </c>
      <c r="B150" s="282" t="s">
        <v>2699</v>
      </c>
      <c r="C150" s="282" t="s">
        <v>2694</v>
      </c>
      <c r="D150" s="282"/>
      <c r="E150" s="282" t="s">
        <v>224</v>
      </c>
      <c r="F150" s="376">
        <v>1000</v>
      </c>
      <c r="G150" s="376">
        <v>500</v>
      </c>
    </row>
    <row r="151" spans="1:7" x14ac:dyDescent="0.3">
      <c r="A151" s="282" t="s">
        <v>1848</v>
      </c>
      <c r="B151" s="282" t="s">
        <v>2703</v>
      </c>
      <c r="C151" s="282" t="s">
        <v>2694</v>
      </c>
      <c r="D151" s="282"/>
      <c r="E151" s="282" t="s">
        <v>224</v>
      </c>
      <c r="F151" s="376">
        <v>1000</v>
      </c>
      <c r="G151" s="376">
        <v>500</v>
      </c>
    </row>
    <row r="152" spans="1:7" x14ac:dyDescent="0.3">
      <c r="A152" s="282" t="s">
        <v>1858</v>
      </c>
      <c r="B152" s="282" t="s">
        <v>2703</v>
      </c>
      <c r="C152" s="282" t="s">
        <v>2694</v>
      </c>
      <c r="D152" s="282"/>
      <c r="E152" s="282" t="s">
        <v>224</v>
      </c>
      <c r="F152" s="376">
        <v>1000</v>
      </c>
      <c r="G152" s="376">
        <v>500</v>
      </c>
    </row>
    <row r="153" spans="1:7" x14ac:dyDescent="0.3">
      <c r="A153" s="282" t="s">
        <v>1842</v>
      </c>
      <c r="B153" s="282" t="s">
        <v>2704</v>
      </c>
      <c r="C153" s="282" t="s">
        <v>2694</v>
      </c>
      <c r="D153" s="282"/>
      <c r="E153" s="282" t="s">
        <v>224</v>
      </c>
      <c r="F153" s="376">
        <v>1000</v>
      </c>
      <c r="G153" s="376">
        <v>150</v>
      </c>
    </row>
    <row r="154" spans="1:7" x14ac:dyDescent="0.3">
      <c r="A154" s="282" t="s">
        <v>1858</v>
      </c>
      <c r="B154" s="282" t="s">
        <v>2704</v>
      </c>
      <c r="C154" s="282" t="s">
        <v>2694</v>
      </c>
      <c r="D154" s="282"/>
      <c r="E154" s="282" t="s">
        <v>224</v>
      </c>
      <c r="F154" s="376">
        <v>500</v>
      </c>
      <c r="G154" s="376">
        <v>150</v>
      </c>
    </row>
    <row r="155" spans="1:7" x14ac:dyDescent="0.3">
      <c r="A155" s="282" t="s">
        <v>1862</v>
      </c>
      <c r="B155" s="282" t="s">
        <v>2704</v>
      </c>
      <c r="C155" s="282" t="s">
        <v>2694</v>
      </c>
      <c r="D155" s="282"/>
      <c r="E155" s="282" t="s">
        <v>224</v>
      </c>
      <c r="F155" s="376">
        <v>500</v>
      </c>
      <c r="G155" s="376">
        <v>150</v>
      </c>
    </row>
    <row r="156" spans="1:7" x14ac:dyDescent="0.3">
      <c r="A156" s="282" t="s">
        <v>1867</v>
      </c>
      <c r="B156" s="282" t="s">
        <v>2704</v>
      </c>
      <c r="C156" s="282" t="s">
        <v>2694</v>
      </c>
      <c r="D156" s="282"/>
      <c r="E156" s="282" t="s">
        <v>224</v>
      </c>
      <c r="F156" s="376">
        <v>500</v>
      </c>
      <c r="G156" s="376">
        <v>150</v>
      </c>
    </row>
    <row r="157" spans="1:7" x14ac:dyDescent="0.3">
      <c r="A157" s="282" t="s">
        <v>1858</v>
      </c>
      <c r="B157" s="282" t="s">
        <v>2728</v>
      </c>
      <c r="C157" s="282" t="s">
        <v>2694</v>
      </c>
      <c r="D157" s="282"/>
      <c r="E157" s="282" t="s">
        <v>224</v>
      </c>
      <c r="F157" s="376">
        <v>1000</v>
      </c>
      <c r="G157" s="376">
        <v>2000</v>
      </c>
    </row>
    <row r="158" spans="1:7" x14ac:dyDescent="0.3">
      <c r="A158" s="282" t="s">
        <v>1871</v>
      </c>
      <c r="B158" s="282" t="s">
        <v>2728</v>
      </c>
      <c r="C158" s="282" t="s">
        <v>2694</v>
      </c>
      <c r="D158" s="282"/>
      <c r="E158" s="282" t="s">
        <v>224</v>
      </c>
      <c r="F158" s="376">
        <v>1000</v>
      </c>
      <c r="G158" s="376">
        <v>2000</v>
      </c>
    </row>
    <row r="159" spans="1:7" x14ac:dyDescent="0.3">
      <c r="A159" s="282" t="s">
        <v>1895</v>
      </c>
      <c r="B159" s="282" t="s">
        <v>2728</v>
      </c>
      <c r="C159" s="282" t="s">
        <v>2694</v>
      </c>
      <c r="D159" s="282"/>
      <c r="E159" s="282" t="s">
        <v>224</v>
      </c>
      <c r="F159" s="376">
        <v>1000</v>
      </c>
      <c r="G159" s="376">
        <v>2000</v>
      </c>
    </row>
    <row r="160" spans="1:7" x14ac:dyDescent="0.3">
      <c r="A160" s="282" t="s">
        <v>1769</v>
      </c>
      <c r="B160" s="282" t="s">
        <v>2705</v>
      </c>
      <c r="C160" s="282" t="s">
        <v>2694</v>
      </c>
      <c r="D160" s="282"/>
      <c r="E160" s="282" t="s">
        <v>224</v>
      </c>
      <c r="F160" s="376">
        <v>800</v>
      </c>
      <c r="G160" s="376">
        <v>160</v>
      </c>
    </row>
    <row r="161" spans="1:7" x14ac:dyDescent="0.3">
      <c r="A161" s="282" t="s">
        <v>1770</v>
      </c>
      <c r="B161" s="282" t="s">
        <v>2705</v>
      </c>
      <c r="C161" s="282" t="s">
        <v>2694</v>
      </c>
      <c r="D161" s="282"/>
      <c r="E161" s="282" t="s">
        <v>224</v>
      </c>
      <c r="F161" s="376">
        <v>800</v>
      </c>
      <c r="G161" s="376">
        <v>160</v>
      </c>
    </row>
    <row r="162" spans="1:7" x14ac:dyDescent="0.3">
      <c r="A162" s="282" t="s">
        <v>1771</v>
      </c>
      <c r="B162" s="282" t="s">
        <v>2705</v>
      </c>
      <c r="C162" s="282" t="s">
        <v>2694</v>
      </c>
      <c r="D162" s="282"/>
      <c r="E162" s="282" t="s">
        <v>224</v>
      </c>
      <c r="F162" s="376">
        <v>800</v>
      </c>
      <c r="G162" s="376">
        <v>160</v>
      </c>
    </row>
    <row r="163" spans="1:7" x14ac:dyDescent="0.3">
      <c r="A163" s="282" t="s">
        <v>1772</v>
      </c>
      <c r="B163" s="282" t="s">
        <v>2705</v>
      </c>
      <c r="C163" s="282" t="s">
        <v>2694</v>
      </c>
      <c r="D163" s="282"/>
      <c r="E163" s="282" t="s">
        <v>224</v>
      </c>
      <c r="F163" s="376">
        <v>800</v>
      </c>
      <c r="G163" s="376">
        <v>160</v>
      </c>
    </row>
    <row r="164" spans="1:7" x14ac:dyDescent="0.3">
      <c r="A164" s="282" t="s">
        <v>1769</v>
      </c>
      <c r="B164" s="282" t="s">
        <v>2706</v>
      </c>
      <c r="C164" s="282" t="s">
        <v>2694</v>
      </c>
      <c r="D164" s="282"/>
      <c r="E164" s="282" t="s">
        <v>224</v>
      </c>
      <c r="F164" s="376">
        <v>500</v>
      </c>
      <c r="G164" s="376">
        <v>75</v>
      </c>
    </row>
    <row r="165" spans="1:7" x14ac:dyDescent="0.3">
      <c r="A165" s="282" t="s">
        <v>1770</v>
      </c>
      <c r="B165" s="282" t="s">
        <v>2706</v>
      </c>
      <c r="C165" s="282" t="s">
        <v>2694</v>
      </c>
      <c r="D165" s="282"/>
      <c r="E165" s="282" t="s">
        <v>224</v>
      </c>
      <c r="F165" s="376">
        <v>500</v>
      </c>
      <c r="G165" s="376">
        <v>75</v>
      </c>
    </row>
    <row r="166" spans="1:7" x14ac:dyDescent="0.3">
      <c r="A166" s="282" t="s">
        <v>1771</v>
      </c>
      <c r="B166" s="282" t="s">
        <v>2706</v>
      </c>
      <c r="C166" s="282" t="s">
        <v>2694</v>
      </c>
      <c r="D166" s="282"/>
      <c r="E166" s="282" t="s">
        <v>224</v>
      </c>
      <c r="F166" s="376">
        <v>500</v>
      </c>
      <c r="G166" s="376">
        <v>75</v>
      </c>
    </row>
    <row r="167" spans="1:7" x14ac:dyDescent="0.3">
      <c r="A167" s="282" t="s">
        <v>1772</v>
      </c>
      <c r="B167" s="282" t="s">
        <v>2706</v>
      </c>
      <c r="C167" s="282" t="s">
        <v>2694</v>
      </c>
      <c r="D167" s="282"/>
      <c r="E167" s="282" t="s">
        <v>224</v>
      </c>
      <c r="F167" s="376">
        <v>500</v>
      </c>
      <c r="G167" s="376">
        <v>75</v>
      </c>
    </row>
    <row r="168" spans="1:7" x14ac:dyDescent="0.3">
      <c r="A168" s="282" t="s">
        <v>1848</v>
      </c>
      <c r="B168" s="282" t="s">
        <v>2706</v>
      </c>
      <c r="C168" s="282" t="s">
        <v>2694</v>
      </c>
      <c r="D168" s="282"/>
      <c r="E168" s="282" t="s">
        <v>224</v>
      </c>
      <c r="F168" s="376">
        <v>500</v>
      </c>
      <c r="G168" s="376">
        <v>150</v>
      </c>
    </row>
    <row r="169" spans="1:7" x14ac:dyDescent="0.3">
      <c r="A169" s="282" t="s">
        <v>1858</v>
      </c>
      <c r="B169" s="282" t="s">
        <v>2706</v>
      </c>
      <c r="C169" s="282" t="s">
        <v>2694</v>
      </c>
      <c r="D169" s="282"/>
      <c r="E169" s="282" t="s">
        <v>224</v>
      </c>
      <c r="F169" s="376">
        <v>500</v>
      </c>
      <c r="G169" s="376">
        <v>150</v>
      </c>
    </row>
    <row r="170" spans="1:7" x14ac:dyDescent="0.3">
      <c r="A170" s="282" t="s">
        <v>1871</v>
      </c>
      <c r="B170" s="282" t="s">
        <v>2706</v>
      </c>
      <c r="C170" s="282" t="s">
        <v>2694</v>
      </c>
      <c r="D170" s="282"/>
      <c r="E170" s="282" t="s">
        <v>224</v>
      </c>
      <c r="F170" s="376">
        <v>500</v>
      </c>
      <c r="G170" s="376">
        <v>150</v>
      </c>
    </row>
    <row r="171" spans="1:7" x14ac:dyDescent="0.3">
      <c r="A171" s="282" t="s">
        <v>1880</v>
      </c>
      <c r="B171" s="282" t="s">
        <v>2706</v>
      </c>
      <c r="C171" s="282" t="s">
        <v>2694</v>
      </c>
      <c r="D171" s="282"/>
      <c r="E171" s="282" t="s">
        <v>224</v>
      </c>
      <c r="F171" s="376">
        <v>500</v>
      </c>
      <c r="G171" s="376">
        <v>150</v>
      </c>
    </row>
    <row r="172" spans="1:7" x14ac:dyDescent="0.3">
      <c r="A172" s="282" t="s">
        <v>1681</v>
      </c>
      <c r="B172" s="376" t="s">
        <v>2729</v>
      </c>
      <c r="C172" s="376" t="s">
        <v>222</v>
      </c>
      <c r="D172" s="376"/>
      <c r="E172" s="376" t="s">
        <v>224</v>
      </c>
      <c r="F172" s="383">
        <v>1000</v>
      </c>
      <c r="G172" s="376" t="s">
        <v>187</v>
      </c>
    </row>
    <row r="173" spans="1:7" x14ac:dyDescent="0.3">
      <c r="A173" s="282" t="s">
        <v>1681</v>
      </c>
      <c r="B173" s="376" t="s">
        <v>618</v>
      </c>
      <c r="C173" s="376" t="s">
        <v>222</v>
      </c>
      <c r="D173" s="376"/>
      <c r="E173" s="376" t="s">
        <v>224</v>
      </c>
      <c r="F173" s="383" t="s">
        <v>423</v>
      </c>
      <c r="G173" s="376" t="s">
        <v>187</v>
      </c>
    </row>
    <row r="174" spans="1:7" x14ac:dyDescent="0.3">
      <c r="A174" s="282" t="s">
        <v>891</v>
      </c>
      <c r="B174" s="376" t="s">
        <v>2720</v>
      </c>
      <c r="C174" s="376" t="s">
        <v>222</v>
      </c>
      <c r="D174" s="376"/>
      <c r="E174" s="376" t="s">
        <v>224</v>
      </c>
      <c r="F174" s="383">
        <v>350</v>
      </c>
      <c r="G174" s="376" t="s">
        <v>187</v>
      </c>
    </row>
    <row r="175" spans="1:7" x14ac:dyDescent="0.3">
      <c r="A175" s="282" t="s">
        <v>891</v>
      </c>
      <c r="B175" s="376" t="s">
        <v>555</v>
      </c>
      <c r="C175" s="376" t="s">
        <v>222</v>
      </c>
      <c r="D175" s="376"/>
      <c r="E175" s="376" t="s">
        <v>224</v>
      </c>
      <c r="F175" s="383" t="s">
        <v>423</v>
      </c>
      <c r="G175" s="376" t="s">
        <v>187</v>
      </c>
    </row>
    <row r="176" spans="1:7" x14ac:dyDescent="0.3">
      <c r="A176" s="282" t="s">
        <v>902</v>
      </c>
      <c r="B176" s="376" t="s">
        <v>2720</v>
      </c>
      <c r="C176" s="376" t="s">
        <v>222</v>
      </c>
      <c r="D176" s="376"/>
      <c r="E176" s="376" t="s">
        <v>224</v>
      </c>
      <c r="F176" s="383">
        <v>350</v>
      </c>
      <c r="G176" s="376" t="s">
        <v>187</v>
      </c>
    </row>
    <row r="177" spans="1:7" x14ac:dyDescent="0.3">
      <c r="A177" s="282" t="s">
        <v>902</v>
      </c>
      <c r="B177" s="376" t="s">
        <v>555</v>
      </c>
      <c r="C177" s="376" t="s">
        <v>222</v>
      </c>
      <c r="D177" s="376"/>
      <c r="E177" s="376" t="s">
        <v>224</v>
      </c>
      <c r="F177" s="383" t="s">
        <v>423</v>
      </c>
      <c r="G177" s="376" t="s">
        <v>187</v>
      </c>
    </row>
    <row r="178" spans="1:7" x14ac:dyDescent="0.3">
      <c r="A178" s="282" t="s">
        <v>908</v>
      </c>
      <c r="B178" s="376" t="s">
        <v>2720</v>
      </c>
      <c r="C178" s="376" t="s">
        <v>222</v>
      </c>
      <c r="D178" s="376"/>
      <c r="E178" s="376" t="s">
        <v>224</v>
      </c>
      <c r="F178" s="383">
        <v>350</v>
      </c>
      <c r="G178" s="376" t="s">
        <v>187</v>
      </c>
    </row>
    <row r="179" spans="1:7" x14ac:dyDescent="0.3">
      <c r="A179" s="282" t="s">
        <v>908</v>
      </c>
      <c r="B179" s="376" t="s">
        <v>555</v>
      </c>
      <c r="C179" s="376" t="s">
        <v>222</v>
      </c>
      <c r="D179" s="376"/>
      <c r="E179" s="376" t="s">
        <v>224</v>
      </c>
      <c r="F179" s="383" t="s">
        <v>423</v>
      </c>
      <c r="G179" s="376" t="s">
        <v>187</v>
      </c>
    </row>
    <row r="180" spans="1:7" x14ac:dyDescent="0.3">
      <c r="A180" s="282" t="s">
        <v>913</v>
      </c>
      <c r="B180" s="376" t="s">
        <v>2720</v>
      </c>
      <c r="C180" s="376" t="s">
        <v>222</v>
      </c>
      <c r="D180" s="376"/>
      <c r="E180" s="376" t="s">
        <v>224</v>
      </c>
      <c r="F180" s="383">
        <v>350</v>
      </c>
      <c r="G180" s="376" t="s">
        <v>187</v>
      </c>
    </row>
    <row r="181" spans="1:7" x14ac:dyDescent="0.3">
      <c r="A181" s="282" t="s">
        <v>913</v>
      </c>
      <c r="B181" s="376" t="s">
        <v>555</v>
      </c>
      <c r="C181" s="376" t="s">
        <v>222</v>
      </c>
      <c r="D181" s="376"/>
      <c r="E181" s="376" t="s">
        <v>224</v>
      </c>
      <c r="F181" s="383" t="s">
        <v>423</v>
      </c>
      <c r="G181" s="376" t="s">
        <v>187</v>
      </c>
    </row>
    <row r="182" spans="1:7" x14ac:dyDescent="0.3">
      <c r="A182" s="282" t="s">
        <v>884</v>
      </c>
      <c r="B182" s="376" t="s">
        <v>2715</v>
      </c>
      <c r="C182" s="376" t="s">
        <v>222</v>
      </c>
      <c r="D182" s="376"/>
      <c r="E182" s="376" t="s">
        <v>224</v>
      </c>
      <c r="F182" s="381">
        <v>100</v>
      </c>
      <c r="G182" s="376" t="s">
        <v>187</v>
      </c>
    </row>
    <row r="183" spans="1:7" x14ac:dyDescent="0.3">
      <c r="A183" s="282" t="s">
        <v>884</v>
      </c>
      <c r="B183" s="376" t="s">
        <v>606</v>
      </c>
      <c r="C183" s="376" t="s">
        <v>222</v>
      </c>
      <c r="D183" s="376"/>
      <c r="E183" s="376" t="s">
        <v>224</v>
      </c>
      <c r="F183" s="381" t="s">
        <v>423</v>
      </c>
      <c r="G183" s="376" t="s">
        <v>187</v>
      </c>
    </row>
    <row r="184" spans="1:7" x14ac:dyDescent="0.3">
      <c r="A184" s="282" t="s">
        <v>891</v>
      </c>
      <c r="B184" s="376" t="s">
        <v>2715</v>
      </c>
      <c r="C184" s="376" t="s">
        <v>222</v>
      </c>
      <c r="D184" s="376"/>
      <c r="E184" s="376" t="s">
        <v>224</v>
      </c>
      <c r="F184" s="381">
        <v>100</v>
      </c>
      <c r="G184" s="376" t="s">
        <v>187</v>
      </c>
    </row>
    <row r="185" spans="1:7" x14ac:dyDescent="0.3">
      <c r="A185" s="282" t="s">
        <v>891</v>
      </c>
      <c r="B185" s="376" t="s">
        <v>606</v>
      </c>
      <c r="C185" s="376" t="s">
        <v>222</v>
      </c>
      <c r="D185" s="376"/>
      <c r="E185" s="376" t="s">
        <v>224</v>
      </c>
      <c r="F185" s="381" t="s">
        <v>423</v>
      </c>
      <c r="G185" s="376" t="s">
        <v>187</v>
      </c>
    </row>
    <row r="186" spans="1:7" x14ac:dyDescent="0.3">
      <c r="A186" s="282" t="s">
        <v>908</v>
      </c>
      <c r="B186" s="376" t="s">
        <v>2715</v>
      </c>
      <c r="C186" s="376" t="s">
        <v>222</v>
      </c>
      <c r="D186" s="376"/>
      <c r="E186" s="376" t="s">
        <v>224</v>
      </c>
      <c r="F186" s="381">
        <v>100</v>
      </c>
      <c r="G186" s="376" t="s">
        <v>187</v>
      </c>
    </row>
    <row r="187" spans="1:7" x14ac:dyDescent="0.3">
      <c r="A187" s="282" t="s">
        <v>908</v>
      </c>
      <c r="B187" s="376" t="s">
        <v>606</v>
      </c>
      <c r="C187" s="376" t="s">
        <v>222</v>
      </c>
      <c r="D187" s="376"/>
      <c r="E187" s="376" t="s">
        <v>224</v>
      </c>
      <c r="F187" s="381" t="s">
        <v>423</v>
      </c>
      <c r="G187" s="376" t="s">
        <v>187</v>
      </c>
    </row>
    <row r="188" spans="1:7" x14ac:dyDescent="0.3">
      <c r="A188" s="282" t="s">
        <v>913</v>
      </c>
      <c r="B188" s="376" t="s">
        <v>2715</v>
      </c>
      <c r="C188" s="376" t="s">
        <v>222</v>
      </c>
      <c r="D188" s="376"/>
      <c r="E188" s="376" t="s">
        <v>224</v>
      </c>
      <c r="F188" s="381">
        <v>100</v>
      </c>
      <c r="G188" s="376" t="s">
        <v>187</v>
      </c>
    </row>
    <row r="189" spans="1:7" x14ac:dyDescent="0.3">
      <c r="A189" s="282" t="s">
        <v>913</v>
      </c>
      <c r="B189" s="376" t="s">
        <v>606</v>
      </c>
      <c r="C189" s="376" t="s">
        <v>222</v>
      </c>
      <c r="D189" s="376"/>
      <c r="E189" s="376" t="s">
        <v>224</v>
      </c>
      <c r="F189" s="381" t="s">
        <v>423</v>
      </c>
      <c r="G189" s="376" t="s">
        <v>187</v>
      </c>
    </row>
    <row r="190" spans="1:7" x14ac:dyDescent="0.3">
      <c r="A190" s="282" t="s">
        <v>919</v>
      </c>
      <c r="B190" s="376" t="s">
        <v>2715</v>
      </c>
      <c r="C190" s="376" t="s">
        <v>222</v>
      </c>
      <c r="D190" s="376"/>
      <c r="E190" s="376" t="s">
        <v>224</v>
      </c>
      <c r="F190" s="381">
        <v>100</v>
      </c>
      <c r="G190" s="376" t="s">
        <v>187</v>
      </c>
    </row>
    <row r="191" spans="1:7" x14ac:dyDescent="0.3">
      <c r="A191" s="282" t="s">
        <v>919</v>
      </c>
      <c r="B191" s="376" t="s">
        <v>606</v>
      </c>
      <c r="C191" s="376" t="s">
        <v>222</v>
      </c>
      <c r="D191" s="376"/>
      <c r="E191" s="376" t="s">
        <v>224</v>
      </c>
      <c r="F191" s="381" t="s">
        <v>423</v>
      </c>
      <c r="G191" s="376" t="s">
        <v>187</v>
      </c>
    </row>
    <row r="192" spans="1:7" x14ac:dyDescent="0.3">
      <c r="A192" s="282" t="s">
        <v>925</v>
      </c>
      <c r="B192" s="376" t="s">
        <v>2715</v>
      </c>
      <c r="C192" s="376" t="s">
        <v>222</v>
      </c>
      <c r="D192" s="376"/>
      <c r="E192" s="376" t="s">
        <v>224</v>
      </c>
      <c r="F192" s="381">
        <v>100</v>
      </c>
      <c r="G192" s="376" t="s">
        <v>187</v>
      </c>
    </row>
    <row r="193" spans="1:7" x14ac:dyDescent="0.3">
      <c r="A193" s="282" t="s">
        <v>925</v>
      </c>
      <c r="B193" s="376" t="s">
        <v>606</v>
      </c>
      <c r="C193" s="376" t="s">
        <v>222</v>
      </c>
      <c r="D193" s="376"/>
      <c r="E193" s="376" t="s">
        <v>224</v>
      </c>
      <c r="F193" s="381" t="s">
        <v>423</v>
      </c>
      <c r="G193" s="376" t="s">
        <v>187</v>
      </c>
    </row>
    <row r="194" spans="1:7" x14ac:dyDescent="0.3">
      <c r="A194" s="282" t="s">
        <v>931</v>
      </c>
      <c r="B194" s="376" t="s">
        <v>2715</v>
      </c>
      <c r="C194" s="376" t="s">
        <v>222</v>
      </c>
      <c r="D194" s="376"/>
      <c r="E194" s="376" t="s">
        <v>224</v>
      </c>
      <c r="F194" s="381">
        <v>100</v>
      </c>
      <c r="G194" s="376" t="s">
        <v>187</v>
      </c>
    </row>
    <row r="195" spans="1:7" x14ac:dyDescent="0.3">
      <c r="A195" s="282" t="s">
        <v>931</v>
      </c>
      <c r="B195" s="376" t="s">
        <v>606</v>
      </c>
      <c r="C195" s="376" t="s">
        <v>222</v>
      </c>
      <c r="D195" s="376"/>
      <c r="E195" s="376" t="s">
        <v>224</v>
      </c>
      <c r="F195" s="381" t="s">
        <v>423</v>
      </c>
      <c r="G195" s="376" t="s">
        <v>187</v>
      </c>
    </row>
    <row r="196" spans="1:7" x14ac:dyDescent="0.3">
      <c r="A196" s="282" t="s">
        <v>1880</v>
      </c>
      <c r="B196" s="376" t="s">
        <v>2730</v>
      </c>
      <c r="C196" s="376" t="s">
        <v>222</v>
      </c>
      <c r="D196" s="376"/>
      <c r="E196" s="376" t="s">
        <v>224</v>
      </c>
      <c r="F196" s="381">
        <v>500</v>
      </c>
      <c r="G196" s="376" t="s">
        <v>187</v>
      </c>
    </row>
    <row r="197" spans="1:7" x14ac:dyDescent="0.3">
      <c r="A197" s="282" t="s">
        <v>1880</v>
      </c>
      <c r="B197" s="376" t="s">
        <v>599</v>
      </c>
      <c r="C197" s="376" t="s">
        <v>222</v>
      </c>
      <c r="D197" s="376"/>
      <c r="E197" s="376" t="s">
        <v>224</v>
      </c>
      <c r="F197" s="381" t="s">
        <v>106</v>
      </c>
      <c r="G197" s="376" t="s">
        <v>187</v>
      </c>
    </row>
    <row r="198" spans="1:7" x14ac:dyDescent="0.3">
      <c r="A198" s="282" t="s">
        <v>1800</v>
      </c>
      <c r="B198" s="376" t="s">
        <v>2731</v>
      </c>
      <c r="C198" s="376" t="s">
        <v>222</v>
      </c>
      <c r="D198" s="376"/>
      <c r="E198" s="376" t="s">
        <v>224</v>
      </c>
      <c r="F198" s="381">
        <v>16000</v>
      </c>
      <c r="G198" s="376" t="s">
        <v>187</v>
      </c>
    </row>
    <row r="199" spans="1:7" x14ac:dyDescent="0.3">
      <c r="A199" s="282" t="s">
        <v>1800</v>
      </c>
      <c r="B199" s="376" t="s">
        <v>630</v>
      </c>
      <c r="C199" s="376" t="s">
        <v>222</v>
      </c>
      <c r="D199" s="376"/>
      <c r="E199" s="376" t="s">
        <v>224</v>
      </c>
      <c r="F199" s="381" t="s">
        <v>224</v>
      </c>
      <c r="G199" s="376" t="s">
        <v>187</v>
      </c>
    </row>
    <row r="200" spans="1:7" x14ac:dyDescent="0.3">
      <c r="A200" s="376" t="s">
        <v>1971</v>
      </c>
      <c r="B200" s="376" t="s">
        <v>2697</v>
      </c>
      <c r="C200" s="376" t="s">
        <v>2694</v>
      </c>
      <c r="D200" s="376"/>
      <c r="E200" s="376" t="s">
        <v>224</v>
      </c>
      <c r="F200" s="381">
        <v>1500</v>
      </c>
      <c r="G200" s="376">
        <v>52.5</v>
      </c>
    </row>
    <row r="201" spans="1:7" x14ac:dyDescent="0.3">
      <c r="A201" s="376" t="s">
        <v>1976</v>
      </c>
      <c r="B201" s="376" t="s">
        <v>2697</v>
      </c>
      <c r="C201" s="376" t="s">
        <v>2694</v>
      </c>
      <c r="D201" s="376"/>
      <c r="E201" s="376" t="s">
        <v>224</v>
      </c>
      <c r="F201" s="381">
        <v>1500</v>
      </c>
      <c r="G201" s="376">
        <v>52.5</v>
      </c>
    </row>
    <row r="202" spans="1:7" x14ac:dyDescent="0.3">
      <c r="A202" s="376" t="s">
        <v>1980</v>
      </c>
      <c r="B202" s="376" t="s">
        <v>2697</v>
      </c>
      <c r="C202" s="376" t="s">
        <v>2694</v>
      </c>
      <c r="D202" s="376"/>
      <c r="E202" s="376" t="s">
        <v>224</v>
      </c>
      <c r="F202" s="381">
        <v>1500</v>
      </c>
      <c r="G202" s="376">
        <v>52.5</v>
      </c>
    </row>
    <row r="203" spans="1:7" x14ac:dyDescent="0.3">
      <c r="A203" s="376" t="s">
        <v>1985</v>
      </c>
      <c r="B203" s="376" t="s">
        <v>2697</v>
      </c>
      <c r="C203" s="376" t="s">
        <v>2694</v>
      </c>
      <c r="D203" s="376"/>
      <c r="E203" s="376" t="s">
        <v>224</v>
      </c>
      <c r="F203" s="381">
        <v>1500</v>
      </c>
      <c r="G203" s="376">
        <v>52.5</v>
      </c>
    </row>
    <row r="204" spans="1:7" x14ac:dyDescent="0.3">
      <c r="A204" s="376" t="s">
        <v>1989</v>
      </c>
      <c r="B204" s="376" t="s">
        <v>2697</v>
      </c>
      <c r="C204" s="376" t="s">
        <v>2694</v>
      </c>
      <c r="D204" s="376"/>
      <c r="E204" s="376" t="s">
        <v>224</v>
      </c>
      <c r="F204" s="381">
        <v>1500</v>
      </c>
      <c r="G204" s="376">
        <v>52.5</v>
      </c>
    </row>
    <row r="205" spans="1:7" x14ac:dyDescent="0.3">
      <c r="A205" s="376" t="s">
        <v>1971</v>
      </c>
      <c r="B205" s="376" t="s">
        <v>2698</v>
      </c>
      <c r="C205" s="376" t="s">
        <v>2694</v>
      </c>
      <c r="D205" s="376"/>
      <c r="E205" s="376" t="s">
        <v>224</v>
      </c>
      <c r="F205" s="376">
        <v>4500</v>
      </c>
      <c r="G205" s="376">
        <v>187.5</v>
      </c>
    </row>
    <row r="206" spans="1:7" x14ac:dyDescent="0.3">
      <c r="A206" s="376" t="s">
        <v>1976</v>
      </c>
      <c r="B206" s="376" t="s">
        <v>2698</v>
      </c>
      <c r="C206" s="376" t="s">
        <v>2694</v>
      </c>
      <c r="D206" s="376"/>
      <c r="E206" s="376" t="s">
        <v>224</v>
      </c>
      <c r="F206" s="376">
        <v>4500</v>
      </c>
      <c r="G206" s="376">
        <v>187.5</v>
      </c>
    </row>
    <row r="207" spans="1:7" x14ac:dyDescent="0.3">
      <c r="A207" s="376" t="s">
        <v>1980</v>
      </c>
      <c r="B207" s="376" t="s">
        <v>2698</v>
      </c>
      <c r="C207" s="376" t="s">
        <v>2694</v>
      </c>
      <c r="D207" s="376"/>
      <c r="E207" s="376" t="s">
        <v>224</v>
      </c>
      <c r="F207" s="376">
        <v>4000</v>
      </c>
      <c r="G207" s="376">
        <v>166.67</v>
      </c>
    </row>
    <row r="208" spans="1:7" x14ac:dyDescent="0.3">
      <c r="A208" s="376" t="s">
        <v>1915</v>
      </c>
      <c r="B208" s="376" t="s">
        <v>2699</v>
      </c>
      <c r="C208" s="376" t="s">
        <v>2694</v>
      </c>
      <c r="D208" s="376"/>
      <c r="E208" s="376" t="s">
        <v>224</v>
      </c>
      <c r="F208" s="381">
        <v>1500</v>
      </c>
      <c r="G208" s="376">
        <v>750</v>
      </c>
    </row>
    <row r="209" spans="1:7" x14ac:dyDescent="0.3">
      <c r="A209" s="376" t="s">
        <v>1940</v>
      </c>
      <c r="B209" s="376" t="s">
        <v>2699</v>
      </c>
      <c r="C209" s="376" t="s">
        <v>2694</v>
      </c>
      <c r="D209" s="376"/>
      <c r="E209" s="376" t="s">
        <v>224</v>
      </c>
      <c r="F209" s="381">
        <v>1500</v>
      </c>
      <c r="G209" s="376">
        <v>750</v>
      </c>
    </row>
    <row r="210" spans="1:7" x14ac:dyDescent="0.3">
      <c r="A210" s="376" t="s">
        <v>1944</v>
      </c>
      <c r="B210" s="376" t="s">
        <v>2699</v>
      </c>
      <c r="C210" s="376" t="s">
        <v>2694</v>
      </c>
      <c r="D210" s="376"/>
      <c r="E210" s="376" t="s">
        <v>224</v>
      </c>
      <c r="F210" s="381">
        <v>1500</v>
      </c>
      <c r="G210" s="376">
        <v>750</v>
      </c>
    </row>
    <row r="211" spans="1:7" x14ac:dyDescent="0.3">
      <c r="A211" s="376" t="s">
        <v>1971</v>
      </c>
      <c r="B211" s="376" t="s">
        <v>2703</v>
      </c>
      <c r="C211" s="376" t="s">
        <v>2694</v>
      </c>
      <c r="D211" s="376"/>
      <c r="E211" s="376" t="s">
        <v>224</v>
      </c>
      <c r="F211" s="381">
        <v>150</v>
      </c>
      <c r="G211" s="376">
        <v>241.93</v>
      </c>
    </row>
    <row r="212" spans="1:7" x14ac:dyDescent="0.3">
      <c r="A212" s="376" t="s">
        <v>1976</v>
      </c>
      <c r="B212" s="376" t="s">
        <v>2703</v>
      </c>
      <c r="C212" s="376" t="s">
        <v>2694</v>
      </c>
      <c r="D212" s="376"/>
      <c r="E212" s="376" t="s">
        <v>224</v>
      </c>
      <c r="F212" s="381">
        <v>150</v>
      </c>
      <c r="G212" s="376">
        <v>234.375</v>
      </c>
    </row>
    <row r="213" spans="1:7" x14ac:dyDescent="0.3">
      <c r="A213" s="376" t="s">
        <v>1971</v>
      </c>
      <c r="B213" s="376" t="s">
        <v>2704</v>
      </c>
      <c r="C213" s="376" t="s">
        <v>2694</v>
      </c>
      <c r="D213" s="376"/>
      <c r="E213" s="376" t="s">
        <v>224</v>
      </c>
      <c r="F213" s="376">
        <v>10000</v>
      </c>
      <c r="G213" s="376">
        <v>125</v>
      </c>
    </row>
    <row r="214" spans="1:7" x14ac:dyDescent="0.3">
      <c r="A214" s="376" t="s">
        <v>1976</v>
      </c>
      <c r="B214" s="376" t="s">
        <v>2704</v>
      </c>
      <c r="C214" s="376" t="s">
        <v>2694</v>
      </c>
      <c r="D214" s="376"/>
      <c r="E214" s="376" t="s">
        <v>224</v>
      </c>
      <c r="F214" s="376">
        <v>9000</v>
      </c>
      <c r="G214" s="376">
        <v>112.5</v>
      </c>
    </row>
    <row r="215" spans="1:7" x14ac:dyDescent="0.3">
      <c r="A215" s="376" t="s">
        <v>1904</v>
      </c>
      <c r="B215" s="376" t="s">
        <v>2705</v>
      </c>
      <c r="C215" s="376" t="s">
        <v>2694</v>
      </c>
      <c r="D215" s="376"/>
      <c r="E215" s="376" t="s">
        <v>224</v>
      </c>
      <c r="F215" s="381">
        <v>1500</v>
      </c>
      <c r="G215" s="376">
        <v>300</v>
      </c>
    </row>
    <row r="216" spans="1:7" x14ac:dyDescent="0.3">
      <c r="A216" s="376" t="s">
        <v>1911</v>
      </c>
      <c r="B216" s="376" t="s">
        <v>2705</v>
      </c>
      <c r="C216" s="376" t="s">
        <v>2694</v>
      </c>
      <c r="D216" s="376"/>
      <c r="E216" s="376" t="s">
        <v>224</v>
      </c>
      <c r="F216" s="381">
        <v>1500</v>
      </c>
      <c r="G216" s="376">
        <v>300</v>
      </c>
    </row>
    <row r="217" spans="1:7" x14ac:dyDescent="0.3">
      <c r="A217" s="376" t="s">
        <v>1915</v>
      </c>
      <c r="B217" s="376" t="s">
        <v>2705</v>
      </c>
      <c r="C217" s="376" t="s">
        <v>2694</v>
      </c>
      <c r="D217" s="376"/>
      <c r="E217" s="376" t="s">
        <v>224</v>
      </c>
      <c r="F217" s="381">
        <v>1500</v>
      </c>
      <c r="G217" s="376">
        <v>300</v>
      </c>
    </row>
    <row r="218" spans="1:7" x14ac:dyDescent="0.3">
      <c r="A218" s="376" t="s">
        <v>1940</v>
      </c>
      <c r="B218" s="376" t="s">
        <v>2705</v>
      </c>
      <c r="C218" s="376" t="s">
        <v>2694</v>
      </c>
      <c r="D218" s="376"/>
      <c r="E218" s="376" t="s">
        <v>224</v>
      </c>
      <c r="F218" s="381">
        <v>1500</v>
      </c>
      <c r="G218" s="376">
        <v>300</v>
      </c>
    </row>
    <row r="219" spans="1:7" x14ac:dyDescent="0.3">
      <c r="A219" s="376" t="s">
        <v>1904</v>
      </c>
      <c r="B219" s="376" t="s">
        <v>2706</v>
      </c>
      <c r="C219" s="376" t="s">
        <v>2694</v>
      </c>
      <c r="D219" s="376"/>
      <c r="E219" s="376" t="s">
        <v>224</v>
      </c>
      <c r="F219" s="376">
        <v>750</v>
      </c>
      <c r="G219" s="376">
        <v>225</v>
      </c>
    </row>
    <row r="220" spans="1:7" x14ac:dyDescent="0.3">
      <c r="A220" s="376" t="s">
        <v>1911</v>
      </c>
      <c r="B220" s="376" t="s">
        <v>2706</v>
      </c>
      <c r="C220" s="376" t="s">
        <v>2694</v>
      </c>
      <c r="D220" s="376"/>
      <c r="E220" s="376" t="s">
        <v>224</v>
      </c>
      <c r="F220" s="376">
        <v>800</v>
      </c>
      <c r="G220" s="376">
        <v>240</v>
      </c>
    </row>
    <row r="221" spans="1:7" x14ac:dyDescent="0.3">
      <c r="A221" s="376" t="s">
        <v>1915</v>
      </c>
      <c r="B221" s="376" t="s">
        <v>2706</v>
      </c>
      <c r="C221" s="376" t="s">
        <v>2694</v>
      </c>
      <c r="D221" s="376"/>
      <c r="E221" s="376" t="s">
        <v>224</v>
      </c>
      <c r="F221" s="376">
        <v>800</v>
      </c>
      <c r="G221" s="376">
        <v>240</v>
      </c>
    </row>
    <row r="222" spans="1:7" x14ac:dyDescent="0.3">
      <c r="A222" s="376" t="s">
        <v>1940</v>
      </c>
      <c r="B222" s="376" t="s">
        <v>2706</v>
      </c>
      <c r="C222" s="376" t="s">
        <v>2694</v>
      </c>
      <c r="D222" s="376"/>
      <c r="E222" s="376" t="s">
        <v>224</v>
      </c>
      <c r="F222" s="376">
        <v>800</v>
      </c>
      <c r="G222" s="376">
        <v>240</v>
      </c>
    </row>
    <row r="223" spans="1:7" x14ac:dyDescent="0.3">
      <c r="A223" s="376" t="s">
        <v>1944</v>
      </c>
      <c r="B223" s="376" t="s">
        <v>2706</v>
      </c>
      <c r="C223" s="376" t="s">
        <v>2694</v>
      </c>
      <c r="D223" s="376"/>
      <c r="E223" s="376" t="s">
        <v>224</v>
      </c>
      <c r="F223" s="376">
        <v>750</v>
      </c>
      <c r="G223" s="376">
        <v>225</v>
      </c>
    </row>
    <row r="224" spans="1:7" x14ac:dyDescent="0.3">
      <c r="A224" s="376" t="s">
        <v>1993</v>
      </c>
      <c r="B224" s="376" t="s">
        <v>2732</v>
      </c>
      <c r="C224" s="376" t="s">
        <v>2733</v>
      </c>
      <c r="D224" s="376"/>
      <c r="E224" s="376" t="s">
        <v>224</v>
      </c>
      <c r="F224" s="381" t="s">
        <v>237</v>
      </c>
      <c r="G224" s="376" t="s">
        <v>1996</v>
      </c>
    </row>
    <row r="225" spans="1:7" x14ac:dyDescent="0.3">
      <c r="A225" s="376" t="s">
        <v>1999</v>
      </c>
      <c r="B225" s="376" t="s">
        <v>2732</v>
      </c>
      <c r="C225" s="376" t="s">
        <v>2733</v>
      </c>
      <c r="D225" s="376"/>
      <c r="E225" s="376" t="s">
        <v>224</v>
      </c>
      <c r="F225" s="381" t="s">
        <v>237</v>
      </c>
      <c r="G225" s="376" t="s">
        <v>1996</v>
      </c>
    </row>
    <row r="226" spans="1:7" x14ac:dyDescent="0.3">
      <c r="A226" s="376" t="s">
        <v>2003</v>
      </c>
      <c r="B226" s="376" t="s">
        <v>2732</v>
      </c>
      <c r="C226" s="376" t="s">
        <v>2733</v>
      </c>
      <c r="D226" s="376"/>
      <c r="E226" s="376" t="s">
        <v>224</v>
      </c>
      <c r="F226" s="381" t="s">
        <v>237</v>
      </c>
      <c r="G226" s="376" t="s">
        <v>1996</v>
      </c>
    </row>
    <row r="227" spans="1:7" x14ac:dyDescent="0.3">
      <c r="A227" s="376" t="s">
        <v>2009</v>
      </c>
      <c r="B227" s="376" t="s">
        <v>2732</v>
      </c>
      <c r="C227" s="376" t="s">
        <v>2733</v>
      </c>
      <c r="D227" s="376"/>
      <c r="E227" s="376" t="s">
        <v>224</v>
      </c>
      <c r="F227" s="381" t="s">
        <v>237</v>
      </c>
      <c r="G227" s="376" t="s">
        <v>1996</v>
      </c>
    </row>
    <row r="228" spans="1:7" x14ac:dyDescent="0.3">
      <c r="A228" s="376" t="s">
        <v>2014</v>
      </c>
      <c r="B228" s="376" t="s">
        <v>2732</v>
      </c>
      <c r="C228" s="376" t="s">
        <v>2733</v>
      </c>
      <c r="D228" s="376"/>
      <c r="E228" s="376" t="s">
        <v>224</v>
      </c>
      <c r="F228" s="381" t="s">
        <v>237</v>
      </c>
      <c r="G228" s="376" t="s">
        <v>1996</v>
      </c>
    </row>
    <row r="229" spans="1:7" x14ac:dyDescent="0.3">
      <c r="A229" s="376" t="s">
        <v>2018</v>
      </c>
      <c r="B229" s="376" t="s">
        <v>2732</v>
      </c>
      <c r="C229" s="376" t="s">
        <v>2733</v>
      </c>
      <c r="D229" s="376"/>
      <c r="E229" s="376" t="s">
        <v>224</v>
      </c>
      <c r="F229" s="381" t="s">
        <v>237</v>
      </c>
      <c r="G229" s="376" t="s">
        <v>1996</v>
      </c>
    </row>
    <row r="230" spans="1:7" x14ac:dyDescent="0.3">
      <c r="A230" s="376" t="s">
        <v>2023</v>
      </c>
      <c r="B230" s="376" t="s">
        <v>2732</v>
      </c>
      <c r="C230" s="376" t="s">
        <v>2733</v>
      </c>
      <c r="D230" s="376"/>
      <c r="E230" s="376" t="s">
        <v>224</v>
      </c>
      <c r="F230" s="381" t="s">
        <v>237</v>
      </c>
      <c r="G230" s="376" t="s">
        <v>1996</v>
      </c>
    </row>
    <row r="231" spans="1:7" x14ac:dyDescent="0.3">
      <c r="A231" s="376" t="s">
        <v>2028</v>
      </c>
      <c r="B231" s="376" t="s">
        <v>2732</v>
      </c>
      <c r="C231" s="376" t="s">
        <v>2733</v>
      </c>
      <c r="D231" s="376"/>
      <c r="E231" s="376" t="s">
        <v>224</v>
      </c>
      <c r="F231" s="381" t="s">
        <v>237</v>
      </c>
      <c r="G231" s="376" t="s">
        <v>1996</v>
      </c>
    </row>
    <row r="232" spans="1:7" x14ac:dyDescent="0.3">
      <c r="A232" s="376" t="s">
        <v>2033</v>
      </c>
      <c r="B232" s="376" t="s">
        <v>2732</v>
      </c>
      <c r="C232" s="376" t="s">
        <v>2733</v>
      </c>
      <c r="D232" s="376"/>
      <c r="E232" s="376" t="s">
        <v>224</v>
      </c>
      <c r="F232" s="381" t="s">
        <v>237</v>
      </c>
      <c r="G232" s="376" t="s">
        <v>1996</v>
      </c>
    </row>
    <row r="233" spans="1:7" x14ac:dyDescent="0.3">
      <c r="A233" s="376" t="s">
        <v>2038</v>
      </c>
      <c r="B233" s="376" t="s">
        <v>2732</v>
      </c>
      <c r="C233" s="376" t="s">
        <v>2733</v>
      </c>
      <c r="D233" s="376"/>
      <c r="E233" s="376" t="s">
        <v>224</v>
      </c>
      <c r="F233" s="381" t="s">
        <v>237</v>
      </c>
      <c r="G233" s="376" t="s">
        <v>1996</v>
      </c>
    </row>
    <row r="234" spans="1:7" x14ac:dyDescent="0.3">
      <c r="A234" s="376" t="s">
        <v>2043</v>
      </c>
      <c r="B234" s="376" t="s">
        <v>2732</v>
      </c>
      <c r="C234" s="376" t="s">
        <v>2733</v>
      </c>
      <c r="D234" s="376"/>
      <c r="E234" s="376" t="s">
        <v>224</v>
      </c>
      <c r="F234" s="381" t="s">
        <v>237</v>
      </c>
      <c r="G234" s="376" t="s">
        <v>1996</v>
      </c>
    </row>
    <row r="235" spans="1:7" x14ac:dyDescent="0.3">
      <c r="A235" s="376" t="s">
        <v>2049</v>
      </c>
      <c r="B235" s="376" t="s">
        <v>2732</v>
      </c>
      <c r="C235" s="376" t="s">
        <v>2733</v>
      </c>
      <c r="D235" s="376"/>
      <c r="E235" s="376" t="s">
        <v>224</v>
      </c>
      <c r="F235" s="381" t="s">
        <v>237</v>
      </c>
      <c r="G235" s="376" t="s">
        <v>1996</v>
      </c>
    </row>
    <row r="236" spans="1:7" x14ac:dyDescent="0.3">
      <c r="A236" s="376" t="s">
        <v>2054</v>
      </c>
      <c r="B236" s="376" t="s">
        <v>2732</v>
      </c>
      <c r="C236" s="376" t="s">
        <v>2733</v>
      </c>
      <c r="D236" s="376"/>
      <c r="E236" s="376" t="s">
        <v>224</v>
      </c>
      <c r="F236" s="381" t="s">
        <v>237</v>
      </c>
      <c r="G236" s="376" t="s">
        <v>1996</v>
      </c>
    </row>
    <row r="237" spans="1:7" x14ac:dyDescent="0.3">
      <c r="A237" s="376" t="s">
        <v>2058</v>
      </c>
      <c r="B237" s="376" t="s">
        <v>2732</v>
      </c>
      <c r="C237" s="376" t="s">
        <v>2733</v>
      </c>
      <c r="D237" s="376"/>
      <c r="E237" s="376" t="s">
        <v>224</v>
      </c>
      <c r="F237" s="381" t="s">
        <v>237</v>
      </c>
      <c r="G237" s="376" t="s">
        <v>1996</v>
      </c>
    </row>
    <row r="238" spans="1:7" x14ac:dyDescent="0.3">
      <c r="A238" s="376" t="s">
        <v>2062</v>
      </c>
      <c r="B238" s="376" t="s">
        <v>2732</v>
      </c>
      <c r="C238" s="376" t="s">
        <v>2733</v>
      </c>
      <c r="D238" s="376"/>
      <c r="E238" s="376" t="s">
        <v>224</v>
      </c>
      <c r="F238" s="381" t="s">
        <v>237</v>
      </c>
      <c r="G238" s="376" t="s">
        <v>2734</v>
      </c>
    </row>
    <row r="239" spans="1:7" x14ac:dyDescent="0.3">
      <c r="A239" s="376" t="s">
        <v>2067</v>
      </c>
      <c r="B239" s="376" t="s">
        <v>2732</v>
      </c>
      <c r="C239" s="376" t="s">
        <v>2733</v>
      </c>
      <c r="D239" s="376"/>
      <c r="E239" s="376" t="s">
        <v>224</v>
      </c>
      <c r="F239" s="381" t="s">
        <v>237</v>
      </c>
      <c r="G239" s="376" t="s">
        <v>1996</v>
      </c>
    </row>
    <row r="240" spans="1:7" x14ac:dyDescent="0.3">
      <c r="A240" s="376" t="s">
        <v>2071</v>
      </c>
      <c r="B240" s="376" t="s">
        <v>2732</v>
      </c>
      <c r="C240" s="376" t="s">
        <v>2733</v>
      </c>
      <c r="D240" s="376"/>
      <c r="E240" s="376" t="s">
        <v>224</v>
      </c>
      <c r="F240" s="381" t="s">
        <v>237</v>
      </c>
      <c r="G240" s="376" t="s">
        <v>1996</v>
      </c>
    </row>
    <row r="241" spans="1:7" x14ac:dyDescent="0.3">
      <c r="A241" s="376" t="s">
        <v>2075</v>
      </c>
      <c r="B241" s="376" t="s">
        <v>2732</v>
      </c>
      <c r="C241" s="376" t="s">
        <v>2733</v>
      </c>
      <c r="D241" s="376"/>
      <c r="E241" s="376" t="s">
        <v>224</v>
      </c>
      <c r="F241" s="381" t="s">
        <v>237</v>
      </c>
      <c r="G241" s="376" t="s">
        <v>1996</v>
      </c>
    </row>
    <row r="242" spans="1:7" x14ac:dyDescent="0.3">
      <c r="A242" s="376" t="s">
        <v>2080</v>
      </c>
      <c r="B242" s="376" t="s">
        <v>2732</v>
      </c>
      <c r="C242" s="376" t="s">
        <v>2733</v>
      </c>
      <c r="D242" s="376"/>
      <c r="E242" s="376" t="s">
        <v>224</v>
      </c>
      <c r="F242" s="381" t="s">
        <v>237</v>
      </c>
      <c r="G242" s="376" t="s">
        <v>1996</v>
      </c>
    </row>
    <row r="243" spans="1:7" x14ac:dyDescent="0.3">
      <c r="A243" s="376" t="s">
        <v>2085</v>
      </c>
      <c r="B243" s="376" t="s">
        <v>2732</v>
      </c>
      <c r="C243" s="376" t="s">
        <v>2733</v>
      </c>
      <c r="D243" s="376"/>
      <c r="E243" s="376" t="s">
        <v>224</v>
      </c>
      <c r="F243" s="381" t="s">
        <v>237</v>
      </c>
      <c r="G243" s="376" t="s">
        <v>1996</v>
      </c>
    </row>
    <row r="244" spans="1:7" x14ac:dyDescent="0.3">
      <c r="A244" s="376" t="s">
        <v>2090</v>
      </c>
      <c r="B244" s="376" t="s">
        <v>2732</v>
      </c>
      <c r="C244" s="376" t="s">
        <v>2733</v>
      </c>
      <c r="D244" s="376"/>
      <c r="E244" s="376" t="s">
        <v>224</v>
      </c>
      <c r="F244" s="381" t="s">
        <v>237</v>
      </c>
      <c r="G244" s="376" t="s">
        <v>1996</v>
      </c>
    </row>
    <row r="245" spans="1:7" x14ac:dyDescent="0.3">
      <c r="A245" s="376" t="s">
        <v>2095</v>
      </c>
      <c r="B245" s="376" t="s">
        <v>2732</v>
      </c>
      <c r="C245" s="376" t="s">
        <v>2733</v>
      </c>
      <c r="D245" s="376"/>
      <c r="E245" s="376" t="s">
        <v>224</v>
      </c>
      <c r="F245" s="381" t="s">
        <v>237</v>
      </c>
      <c r="G245" s="376" t="s">
        <v>1996</v>
      </c>
    </row>
    <row r="246" spans="1:7" x14ac:dyDescent="0.3">
      <c r="A246" s="376" t="s">
        <v>2100</v>
      </c>
      <c r="B246" s="376" t="s">
        <v>2732</v>
      </c>
      <c r="C246" s="376" t="s">
        <v>2733</v>
      </c>
      <c r="D246" s="376"/>
      <c r="E246" s="376" t="s">
        <v>224</v>
      </c>
      <c r="F246" s="381" t="s">
        <v>237</v>
      </c>
      <c r="G246" s="376" t="s">
        <v>2103</v>
      </c>
    </row>
    <row r="247" spans="1:7" x14ac:dyDescent="0.3">
      <c r="A247" s="376" t="s">
        <v>2106</v>
      </c>
      <c r="B247" s="376" t="s">
        <v>2732</v>
      </c>
      <c r="C247" s="376" t="s">
        <v>2733</v>
      </c>
      <c r="D247" s="376"/>
      <c r="E247" s="376" t="s">
        <v>224</v>
      </c>
      <c r="F247" s="381" t="s">
        <v>237</v>
      </c>
      <c r="G247" s="376" t="s">
        <v>2103</v>
      </c>
    </row>
    <row r="248" spans="1:7" x14ac:dyDescent="0.3">
      <c r="A248" s="376" t="s">
        <v>2110</v>
      </c>
      <c r="B248" s="376" t="s">
        <v>2732</v>
      </c>
      <c r="C248" s="376" t="s">
        <v>2733</v>
      </c>
      <c r="D248" s="376"/>
      <c r="E248" s="376" t="s">
        <v>224</v>
      </c>
      <c r="F248" s="381" t="s">
        <v>237</v>
      </c>
      <c r="G248" s="376" t="s">
        <v>2103</v>
      </c>
    </row>
    <row r="249" spans="1:7" x14ac:dyDescent="0.3">
      <c r="A249" s="376" t="s">
        <v>2115</v>
      </c>
      <c r="B249" s="376" t="s">
        <v>2732</v>
      </c>
      <c r="C249" s="376" t="s">
        <v>2733</v>
      </c>
      <c r="D249" s="376"/>
      <c r="E249" s="376" t="s">
        <v>224</v>
      </c>
      <c r="F249" s="381" t="s">
        <v>237</v>
      </c>
      <c r="G249" s="376" t="s">
        <v>2103</v>
      </c>
    </row>
    <row r="250" spans="1:7" x14ac:dyDescent="0.3">
      <c r="A250" s="376" t="s">
        <v>2120</v>
      </c>
      <c r="B250" s="376" t="s">
        <v>2732</v>
      </c>
      <c r="C250" s="376" t="s">
        <v>2733</v>
      </c>
      <c r="D250" s="376"/>
      <c r="E250" s="376" t="s">
        <v>224</v>
      </c>
      <c r="F250" s="381" t="s">
        <v>237</v>
      </c>
      <c r="G250" s="376" t="s">
        <v>2103</v>
      </c>
    </row>
    <row r="251" spans="1:7" x14ac:dyDescent="0.3">
      <c r="A251" s="376" t="s">
        <v>2124</v>
      </c>
      <c r="B251" s="376" t="s">
        <v>2732</v>
      </c>
      <c r="C251" s="376" t="s">
        <v>2733</v>
      </c>
      <c r="D251" s="376"/>
      <c r="E251" s="376" t="s">
        <v>224</v>
      </c>
      <c r="F251" s="381" t="s">
        <v>237</v>
      </c>
      <c r="G251" s="376" t="s">
        <v>1996</v>
      </c>
    </row>
    <row r="252" spans="1:7" x14ac:dyDescent="0.3">
      <c r="A252" s="376" t="s">
        <v>2128</v>
      </c>
      <c r="B252" s="376" t="s">
        <v>2732</v>
      </c>
      <c r="C252" s="376" t="s">
        <v>2733</v>
      </c>
      <c r="D252" s="376"/>
      <c r="E252" s="376" t="s">
        <v>224</v>
      </c>
      <c r="F252" s="381" t="s">
        <v>237</v>
      </c>
      <c r="G252" s="376" t="s">
        <v>2103</v>
      </c>
    </row>
    <row r="253" spans="1:7" x14ac:dyDescent="0.3">
      <c r="A253" s="376" t="s">
        <v>2132</v>
      </c>
      <c r="B253" s="376" t="s">
        <v>2732</v>
      </c>
      <c r="C253" s="376" t="s">
        <v>2733</v>
      </c>
      <c r="D253" s="376"/>
      <c r="E253" s="376" t="s">
        <v>224</v>
      </c>
      <c r="F253" s="381" t="s">
        <v>237</v>
      </c>
      <c r="G253" s="376" t="s">
        <v>2103</v>
      </c>
    </row>
    <row r="254" spans="1:7" x14ac:dyDescent="0.3">
      <c r="A254" s="376" t="s">
        <v>2136</v>
      </c>
      <c r="B254" s="376" t="s">
        <v>2732</v>
      </c>
      <c r="C254" s="376" t="s">
        <v>2733</v>
      </c>
      <c r="D254" s="376"/>
      <c r="E254" s="376" t="s">
        <v>224</v>
      </c>
      <c r="F254" s="381" t="s">
        <v>237</v>
      </c>
      <c r="G254" s="376" t="s">
        <v>2103</v>
      </c>
    </row>
    <row r="255" spans="1:7" x14ac:dyDescent="0.3">
      <c r="A255" s="376" t="s">
        <v>2140</v>
      </c>
      <c r="B255" s="376" t="s">
        <v>2732</v>
      </c>
      <c r="C255" s="376" t="s">
        <v>2733</v>
      </c>
      <c r="D255" s="376"/>
      <c r="E255" s="376" t="s">
        <v>224</v>
      </c>
      <c r="F255" s="381" t="s">
        <v>237</v>
      </c>
      <c r="G255" s="376" t="s">
        <v>2103</v>
      </c>
    </row>
    <row r="256" spans="1:7" x14ac:dyDescent="0.3">
      <c r="A256" s="376" t="s">
        <v>2144</v>
      </c>
      <c r="B256" s="376" t="s">
        <v>2732</v>
      </c>
      <c r="C256" s="376" t="s">
        <v>2733</v>
      </c>
      <c r="D256" s="376"/>
      <c r="E256" s="376" t="s">
        <v>224</v>
      </c>
      <c r="F256" s="381" t="s">
        <v>237</v>
      </c>
      <c r="G256" s="376" t="s">
        <v>2103</v>
      </c>
    </row>
    <row r="257" spans="1:7" x14ac:dyDescent="0.3">
      <c r="A257" s="376" t="s">
        <v>2148</v>
      </c>
      <c r="B257" s="376" t="s">
        <v>2732</v>
      </c>
      <c r="C257" s="376" t="s">
        <v>2733</v>
      </c>
      <c r="D257" s="376"/>
      <c r="E257" s="376" t="s">
        <v>224</v>
      </c>
      <c r="F257" s="381" t="s">
        <v>237</v>
      </c>
      <c r="G257" s="376" t="s">
        <v>2103</v>
      </c>
    </row>
    <row r="258" spans="1:7" x14ac:dyDescent="0.3">
      <c r="A258" s="376" t="s">
        <v>2152</v>
      </c>
      <c r="B258" s="376" t="s">
        <v>2732</v>
      </c>
      <c r="C258" s="376" t="s">
        <v>2733</v>
      </c>
      <c r="D258" s="376"/>
      <c r="E258" s="376" t="s">
        <v>224</v>
      </c>
      <c r="F258" s="381" t="s">
        <v>237</v>
      </c>
      <c r="G258" s="376" t="s">
        <v>2103</v>
      </c>
    </row>
    <row r="259" spans="1:7" x14ac:dyDescent="0.3">
      <c r="A259" s="376" t="s">
        <v>2156</v>
      </c>
      <c r="B259" s="376" t="s">
        <v>2732</v>
      </c>
      <c r="C259" s="376" t="s">
        <v>2733</v>
      </c>
      <c r="D259" s="376"/>
      <c r="E259" s="376" t="s">
        <v>224</v>
      </c>
      <c r="F259" s="381" t="s">
        <v>237</v>
      </c>
      <c r="G259" s="376" t="s">
        <v>2103</v>
      </c>
    </row>
    <row r="260" spans="1:7" x14ac:dyDescent="0.3">
      <c r="A260" s="376" t="s">
        <v>2161</v>
      </c>
      <c r="B260" s="376" t="s">
        <v>2732</v>
      </c>
      <c r="C260" s="376" t="s">
        <v>2733</v>
      </c>
      <c r="D260" s="376"/>
      <c r="E260" s="376" t="s">
        <v>224</v>
      </c>
      <c r="F260" s="381" t="s">
        <v>237</v>
      </c>
      <c r="G260" s="376" t="s">
        <v>2103</v>
      </c>
    </row>
    <row r="261" spans="1:7" x14ac:dyDescent="0.3">
      <c r="A261" s="376" t="s">
        <v>2166</v>
      </c>
      <c r="B261" s="376" t="s">
        <v>2732</v>
      </c>
      <c r="C261" s="376" t="s">
        <v>2733</v>
      </c>
      <c r="D261" s="376"/>
      <c r="E261" s="376" t="s">
        <v>224</v>
      </c>
      <c r="F261" s="381" t="s">
        <v>237</v>
      </c>
      <c r="G261" s="376" t="s">
        <v>2103</v>
      </c>
    </row>
    <row r="262" spans="1:7" x14ac:dyDescent="0.3">
      <c r="A262" s="376" t="s">
        <v>2170</v>
      </c>
      <c r="B262" s="376" t="s">
        <v>2732</v>
      </c>
      <c r="C262" s="376" t="s">
        <v>2733</v>
      </c>
      <c r="D262" s="376"/>
      <c r="E262" s="376" t="s">
        <v>224</v>
      </c>
      <c r="F262" s="381" t="s">
        <v>237</v>
      </c>
      <c r="G262" s="376" t="s">
        <v>2103</v>
      </c>
    </row>
    <row r="263" spans="1:7" x14ac:dyDescent="0.3">
      <c r="A263" s="376" t="s">
        <v>2174</v>
      </c>
      <c r="B263" s="376" t="s">
        <v>2732</v>
      </c>
      <c r="C263" s="376" t="s">
        <v>2733</v>
      </c>
      <c r="D263" s="376"/>
      <c r="E263" s="376" t="s">
        <v>224</v>
      </c>
      <c r="F263" s="381" t="s">
        <v>237</v>
      </c>
      <c r="G263" s="376" t="s">
        <v>2103</v>
      </c>
    </row>
    <row r="264" spans="1:7" x14ac:dyDescent="0.3">
      <c r="A264" s="376" t="s">
        <v>2178</v>
      </c>
      <c r="B264" s="376" t="s">
        <v>2732</v>
      </c>
      <c r="C264" s="376" t="s">
        <v>2733</v>
      </c>
      <c r="D264" s="376"/>
      <c r="E264" s="376" t="s">
        <v>224</v>
      </c>
      <c r="F264" s="381" t="s">
        <v>237</v>
      </c>
      <c r="G264" s="376" t="s">
        <v>2103</v>
      </c>
    </row>
    <row r="265" spans="1:7" x14ac:dyDescent="0.3">
      <c r="A265" s="376" t="s">
        <v>2182</v>
      </c>
      <c r="B265" s="376" t="s">
        <v>2732</v>
      </c>
      <c r="C265" s="376" t="s">
        <v>2733</v>
      </c>
      <c r="D265" s="376"/>
      <c r="E265" s="376" t="s">
        <v>224</v>
      </c>
      <c r="F265" s="381" t="s">
        <v>237</v>
      </c>
      <c r="G265" s="376" t="s">
        <v>2103</v>
      </c>
    </row>
    <row r="266" spans="1:7" x14ac:dyDescent="0.3">
      <c r="A266" s="376" t="s">
        <v>2186</v>
      </c>
      <c r="B266" s="376" t="s">
        <v>2732</v>
      </c>
      <c r="C266" s="376" t="s">
        <v>2733</v>
      </c>
      <c r="D266" s="376"/>
      <c r="E266" s="376" t="s">
        <v>224</v>
      </c>
      <c r="F266" s="381" t="s">
        <v>237</v>
      </c>
      <c r="G266" s="376" t="s">
        <v>2103</v>
      </c>
    </row>
    <row r="267" spans="1:7" x14ac:dyDescent="0.3">
      <c r="A267" s="376" t="s">
        <v>2191</v>
      </c>
      <c r="B267" s="376" t="s">
        <v>2732</v>
      </c>
      <c r="C267" s="376" t="s">
        <v>2733</v>
      </c>
      <c r="D267" s="376"/>
      <c r="E267" s="376" t="s">
        <v>224</v>
      </c>
      <c r="F267" s="381" t="s">
        <v>237</v>
      </c>
      <c r="G267" s="376" t="s">
        <v>2103</v>
      </c>
    </row>
    <row r="268" spans="1:7" x14ac:dyDescent="0.3">
      <c r="A268" s="376" t="s">
        <v>2195</v>
      </c>
      <c r="B268" s="376" t="s">
        <v>2732</v>
      </c>
      <c r="C268" s="376" t="s">
        <v>2733</v>
      </c>
      <c r="D268" s="376"/>
      <c r="E268" s="376" t="s">
        <v>224</v>
      </c>
      <c r="F268" s="381" t="s">
        <v>237</v>
      </c>
      <c r="G268" s="376" t="s">
        <v>2103</v>
      </c>
    </row>
    <row r="269" spans="1:7" x14ac:dyDescent="0.3">
      <c r="A269" s="376" t="s">
        <v>2199</v>
      </c>
      <c r="B269" s="376" t="s">
        <v>2732</v>
      </c>
      <c r="C269" s="376" t="s">
        <v>2733</v>
      </c>
      <c r="D269" s="376"/>
      <c r="E269" s="376" t="s">
        <v>224</v>
      </c>
      <c r="F269" s="381" t="s">
        <v>237</v>
      </c>
      <c r="G269" s="376" t="s">
        <v>2103</v>
      </c>
    </row>
    <row r="270" spans="1:7" x14ac:dyDescent="0.3">
      <c r="A270" s="376" t="s">
        <v>2735</v>
      </c>
      <c r="B270" s="376" t="s">
        <v>2736</v>
      </c>
      <c r="C270" s="376" t="s">
        <v>2737</v>
      </c>
      <c r="D270" s="376"/>
      <c r="E270" s="376" t="s">
        <v>224</v>
      </c>
      <c r="F270" s="381" t="s">
        <v>115</v>
      </c>
      <c r="G270" s="376" t="s">
        <v>269</v>
      </c>
    </row>
    <row r="271" spans="1:7" x14ac:dyDescent="0.3">
      <c r="A271" s="376" t="s">
        <v>2738</v>
      </c>
      <c r="B271" s="376" t="s">
        <v>2736</v>
      </c>
      <c r="C271" s="376" t="s">
        <v>2737</v>
      </c>
      <c r="D271" s="376"/>
      <c r="E271" s="376" t="s">
        <v>224</v>
      </c>
      <c r="F271" s="381" t="s">
        <v>115</v>
      </c>
      <c r="G271" s="376" t="s">
        <v>269</v>
      </c>
    </row>
    <row r="272" spans="1:7" x14ac:dyDescent="0.3">
      <c r="A272" s="376" t="s">
        <v>2739</v>
      </c>
      <c r="B272" s="376" t="s">
        <v>2736</v>
      </c>
      <c r="C272" s="376" t="s">
        <v>2737</v>
      </c>
      <c r="D272" s="376"/>
      <c r="E272" s="376" t="s">
        <v>224</v>
      </c>
      <c r="F272" s="381" t="s">
        <v>115</v>
      </c>
      <c r="G272" s="376" t="s">
        <v>269</v>
      </c>
    </row>
    <row r="273" spans="1:7" x14ac:dyDescent="0.3">
      <c r="A273" s="376" t="s">
        <v>2740</v>
      </c>
      <c r="B273" s="376" t="s">
        <v>2736</v>
      </c>
      <c r="C273" s="376" t="s">
        <v>2737</v>
      </c>
      <c r="D273" s="376"/>
      <c r="E273" s="376" t="s">
        <v>224</v>
      </c>
      <c r="F273" s="381" t="s">
        <v>115</v>
      </c>
      <c r="G273" s="376" t="s">
        <v>269</v>
      </c>
    </row>
    <row r="274" spans="1:7" x14ac:dyDescent="0.3">
      <c r="A274" s="376" t="s">
        <v>2741</v>
      </c>
      <c r="B274" s="376" t="s">
        <v>2736</v>
      </c>
      <c r="C274" s="376" t="s">
        <v>2737</v>
      </c>
      <c r="D274" s="376"/>
      <c r="E274" s="376" t="s">
        <v>224</v>
      </c>
      <c r="F274" s="381" t="s">
        <v>115</v>
      </c>
      <c r="G274" s="376" t="s">
        <v>269</v>
      </c>
    </row>
    <row r="275" spans="1:7" x14ac:dyDescent="0.3">
      <c r="A275" s="376" t="s">
        <v>2742</v>
      </c>
      <c r="B275" s="376" t="s">
        <v>2736</v>
      </c>
      <c r="C275" s="376" t="s">
        <v>2737</v>
      </c>
      <c r="D275" s="376"/>
      <c r="E275" s="376" t="s">
        <v>224</v>
      </c>
      <c r="F275" s="381" t="s">
        <v>115</v>
      </c>
      <c r="G275" s="376" t="s">
        <v>269</v>
      </c>
    </row>
    <row r="276" spans="1:7" x14ac:dyDescent="0.3">
      <c r="A276" s="376" t="s">
        <v>2743</v>
      </c>
      <c r="B276" s="376" t="s">
        <v>2736</v>
      </c>
      <c r="C276" s="376" t="s">
        <v>2737</v>
      </c>
      <c r="D276" s="376"/>
      <c r="E276" s="376" t="s">
        <v>224</v>
      </c>
      <c r="F276" s="381" t="s">
        <v>115</v>
      </c>
      <c r="G276" s="376" t="s">
        <v>269</v>
      </c>
    </row>
    <row r="277" spans="1:7" x14ac:dyDescent="0.3">
      <c r="A277" s="376" t="s">
        <v>2744</v>
      </c>
      <c r="B277" s="376" t="s">
        <v>2736</v>
      </c>
      <c r="C277" s="376" t="s">
        <v>2737</v>
      </c>
      <c r="D277" s="376"/>
      <c r="E277" s="376" t="s">
        <v>224</v>
      </c>
      <c r="F277" s="381" t="s">
        <v>115</v>
      </c>
      <c r="G277" s="376" t="s">
        <v>269</v>
      </c>
    </row>
    <row r="278" spans="1:7" x14ac:dyDescent="0.3">
      <c r="A278" s="376" t="s">
        <v>2745</v>
      </c>
      <c r="B278" s="376" t="s">
        <v>2736</v>
      </c>
      <c r="C278" s="376" t="s">
        <v>2737</v>
      </c>
      <c r="D278" s="376"/>
      <c r="E278" s="376" t="s">
        <v>224</v>
      </c>
      <c r="F278" s="381" t="s">
        <v>115</v>
      </c>
      <c r="G278" s="376" t="s">
        <v>269</v>
      </c>
    </row>
    <row r="279" spans="1:7" x14ac:dyDescent="0.3">
      <c r="A279" s="376" t="s">
        <v>2746</v>
      </c>
      <c r="B279" s="376" t="s">
        <v>2736</v>
      </c>
      <c r="C279" s="376" t="s">
        <v>2737</v>
      </c>
      <c r="D279" s="376"/>
      <c r="E279" s="376" t="s">
        <v>224</v>
      </c>
      <c r="F279" s="381" t="s">
        <v>115</v>
      </c>
      <c r="G279" s="376" t="s">
        <v>269</v>
      </c>
    </row>
    <row r="280" spans="1:7" x14ac:dyDescent="0.3">
      <c r="A280" s="376" t="s">
        <v>2747</v>
      </c>
      <c r="B280" s="376" t="s">
        <v>2736</v>
      </c>
      <c r="C280" s="376" t="s">
        <v>2737</v>
      </c>
      <c r="D280" s="376"/>
      <c r="E280" s="376" t="s">
        <v>224</v>
      </c>
      <c r="F280" s="381" t="s">
        <v>115</v>
      </c>
      <c r="G280" s="376" t="s">
        <v>269</v>
      </c>
    </row>
    <row r="281" spans="1:7" x14ac:dyDescent="0.3">
      <c r="A281" s="376" t="s">
        <v>2748</v>
      </c>
      <c r="B281" s="376" t="s">
        <v>2736</v>
      </c>
      <c r="C281" s="376" t="s">
        <v>2737</v>
      </c>
      <c r="D281" s="376"/>
      <c r="E281" s="376" t="s">
        <v>224</v>
      </c>
      <c r="F281" s="381" t="s">
        <v>115</v>
      </c>
      <c r="G281" s="376" t="s">
        <v>269</v>
      </c>
    </row>
    <row r="282" spans="1:7" x14ac:dyDescent="0.3">
      <c r="A282" s="376" t="s">
        <v>2749</v>
      </c>
      <c r="B282" s="376" t="s">
        <v>2736</v>
      </c>
      <c r="C282" s="376" t="s">
        <v>2737</v>
      </c>
      <c r="D282" s="376"/>
      <c r="E282" s="376" t="s">
        <v>224</v>
      </c>
      <c r="F282" s="381" t="s">
        <v>115</v>
      </c>
      <c r="G282" s="376" t="s">
        <v>269</v>
      </c>
    </row>
    <row r="283" spans="1:7" x14ac:dyDescent="0.3">
      <c r="A283" s="376" t="s">
        <v>2750</v>
      </c>
      <c r="B283" s="376" t="s">
        <v>2736</v>
      </c>
      <c r="C283" s="376" t="s">
        <v>2737</v>
      </c>
      <c r="D283" s="376"/>
      <c r="E283" s="376" t="s">
        <v>224</v>
      </c>
      <c r="F283" s="381" t="s">
        <v>115</v>
      </c>
      <c r="G283" s="376" t="s">
        <v>269</v>
      </c>
    </row>
    <row r="284" spans="1:7" x14ac:dyDescent="0.3">
      <c r="A284" s="376" t="s">
        <v>2751</v>
      </c>
      <c r="B284" s="376" t="s">
        <v>2736</v>
      </c>
      <c r="C284" s="376" t="s">
        <v>2737</v>
      </c>
      <c r="D284" s="376"/>
      <c r="E284" s="376" t="s">
        <v>224</v>
      </c>
      <c r="F284" s="381" t="s">
        <v>115</v>
      </c>
      <c r="G284" s="376" t="s">
        <v>269</v>
      </c>
    </row>
    <row r="285" spans="1:7" x14ac:dyDescent="0.3">
      <c r="A285" s="376" t="s">
        <v>2752</v>
      </c>
      <c r="B285" s="376" t="s">
        <v>2736</v>
      </c>
      <c r="C285" s="376" t="s">
        <v>2737</v>
      </c>
      <c r="D285" s="376"/>
      <c r="E285" s="376" t="s">
        <v>224</v>
      </c>
      <c r="F285" s="381" t="s">
        <v>115</v>
      </c>
      <c r="G285" s="376" t="s">
        <v>269</v>
      </c>
    </row>
    <row r="286" spans="1:7" x14ac:dyDescent="0.3">
      <c r="A286" s="376" t="s">
        <v>2753</v>
      </c>
      <c r="B286" s="376" t="s">
        <v>2736</v>
      </c>
      <c r="C286" s="376" t="s">
        <v>2737</v>
      </c>
      <c r="D286" s="376"/>
      <c r="E286" s="376" t="s">
        <v>224</v>
      </c>
      <c r="F286" s="381" t="s">
        <v>115</v>
      </c>
      <c r="G286" s="376" t="s">
        <v>269</v>
      </c>
    </row>
    <row r="287" spans="1:7" x14ac:dyDescent="0.3">
      <c r="A287" s="376" t="s">
        <v>2754</v>
      </c>
      <c r="B287" s="376" t="s">
        <v>2736</v>
      </c>
      <c r="C287" s="376" t="s">
        <v>2737</v>
      </c>
      <c r="D287" s="376"/>
      <c r="E287" s="376" t="s">
        <v>224</v>
      </c>
      <c r="F287" s="381" t="s">
        <v>115</v>
      </c>
      <c r="G287" s="376" t="s">
        <v>269</v>
      </c>
    </row>
    <row r="288" spans="1:7" x14ac:dyDescent="0.3">
      <c r="A288" s="376" t="s">
        <v>2755</v>
      </c>
      <c r="B288" s="376" t="s">
        <v>2736</v>
      </c>
      <c r="C288" s="376" t="s">
        <v>2737</v>
      </c>
      <c r="D288" s="376"/>
      <c r="E288" s="376" t="s">
        <v>224</v>
      </c>
      <c r="F288" s="381" t="s">
        <v>115</v>
      </c>
      <c r="G288" s="376" t="s">
        <v>269</v>
      </c>
    </row>
    <row r="289" spans="1:7" x14ac:dyDescent="0.3">
      <c r="A289" s="376" t="s">
        <v>2756</v>
      </c>
      <c r="B289" s="376" t="s">
        <v>2736</v>
      </c>
      <c r="C289" s="376" t="s">
        <v>2737</v>
      </c>
      <c r="D289" s="376"/>
      <c r="E289" s="376" t="s">
        <v>224</v>
      </c>
      <c r="F289" s="381" t="s">
        <v>115</v>
      </c>
      <c r="G289" s="376" t="s">
        <v>269</v>
      </c>
    </row>
    <row r="290" spans="1:7" x14ac:dyDescent="0.3">
      <c r="A290" s="376" t="s">
        <v>2757</v>
      </c>
      <c r="B290" s="376" t="s">
        <v>2736</v>
      </c>
      <c r="C290" s="376" t="s">
        <v>2737</v>
      </c>
      <c r="D290" s="376"/>
      <c r="E290" s="376" t="s">
        <v>224</v>
      </c>
      <c r="F290" s="381" t="s">
        <v>115</v>
      </c>
      <c r="G290" s="376" t="s">
        <v>269</v>
      </c>
    </row>
    <row r="291" spans="1:7" x14ac:dyDescent="0.3">
      <c r="A291" s="376" t="s">
        <v>2758</v>
      </c>
      <c r="B291" s="376" t="s">
        <v>2736</v>
      </c>
      <c r="C291" s="376" t="s">
        <v>2737</v>
      </c>
      <c r="D291" s="376"/>
      <c r="E291" s="376" t="s">
        <v>224</v>
      </c>
      <c r="F291" s="381" t="s">
        <v>115</v>
      </c>
      <c r="G291" s="376" t="s">
        <v>269</v>
      </c>
    </row>
    <row r="292" spans="1:7" x14ac:dyDescent="0.3">
      <c r="A292" s="376" t="s">
        <v>2009</v>
      </c>
      <c r="B292" s="376" t="s">
        <v>2700</v>
      </c>
      <c r="C292" s="376" t="s">
        <v>2694</v>
      </c>
      <c r="D292" s="376"/>
      <c r="E292" s="376" t="s">
        <v>224</v>
      </c>
      <c r="F292" s="376">
        <v>750</v>
      </c>
      <c r="G292" s="376">
        <v>3000</v>
      </c>
    </row>
    <row r="293" spans="1:7" x14ac:dyDescent="0.3">
      <c r="A293" s="376" t="s">
        <v>2023</v>
      </c>
      <c r="B293" s="376" t="s">
        <v>2727</v>
      </c>
      <c r="C293" s="376" t="s">
        <v>2694</v>
      </c>
      <c r="D293" s="376"/>
      <c r="E293" s="376" t="s">
        <v>224</v>
      </c>
      <c r="F293" s="376">
        <v>9000</v>
      </c>
      <c r="G293" s="376">
        <v>3000</v>
      </c>
    </row>
    <row r="294" spans="1:7" x14ac:dyDescent="0.3">
      <c r="A294" s="376" t="s">
        <v>2747</v>
      </c>
      <c r="B294" s="376" t="s">
        <v>2697</v>
      </c>
      <c r="C294" s="376" t="s">
        <v>2694</v>
      </c>
      <c r="D294" s="376"/>
      <c r="E294" s="376" t="s">
        <v>224</v>
      </c>
      <c r="F294" s="376">
        <v>250</v>
      </c>
      <c r="G294" s="376">
        <v>175</v>
      </c>
    </row>
    <row r="295" spans="1:7" x14ac:dyDescent="0.3">
      <c r="A295" s="376" t="s">
        <v>2738</v>
      </c>
      <c r="B295" s="376" t="s">
        <v>2698</v>
      </c>
      <c r="C295" s="376" t="s">
        <v>2694</v>
      </c>
      <c r="D295" s="376"/>
      <c r="E295" s="376" t="s">
        <v>224</v>
      </c>
      <c r="F295" s="381">
        <v>3500</v>
      </c>
      <c r="G295" s="376">
        <v>1166.67</v>
      </c>
    </row>
    <row r="296" spans="1:7" x14ac:dyDescent="0.3">
      <c r="A296" s="376" t="s">
        <v>2748</v>
      </c>
      <c r="B296" s="376" t="s">
        <v>2699</v>
      </c>
      <c r="C296" s="376" t="s">
        <v>2694</v>
      </c>
      <c r="D296" s="376"/>
      <c r="E296" s="376" t="s">
        <v>224</v>
      </c>
      <c r="F296" s="376">
        <v>500</v>
      </c>
      <c r="G296" s="376">
        <v>250</v>
      </c>
    </row>
    <row r="297" spans="1:7" x14ac:dyDescent="0.3">
      <c r="A297" s="376" t="s">
        <v>2759</v>
      </c>
      <c r="B297" s="376" t="s">
        <v>2699</v>
      </c>
      <c r="C297" s="376" t="s">
        <v>2694</v>
      </c>
      <c r="D297" s="376"/>
      <c r="E297" s="376" t="s">
        <v>224</v>
      </c>
      <c r="F297" s="381">
        <v>500</v>
      </c>
      <c r="G297" s="376">
        <v>342.46</v>
      </c>
    </row>
    <row r="298" spans="1:7" x14ac:dyDescent="0.3">
      <c r="A298" s="376" t="s">
        <v>2743</v>
      </c>
      <c r="B298" s="376" t="s">
        <v>2703</v>
      </c>
      <c r="C298" s="376" t="s">
        <v>2694</v>
      </c>
      <c r="D298" s="376"/>
      <c r="E298" s="376" t="s">
        <v>224</v>
      </c>
      <c r="F298" s="376">
        <v>300</v>
      </c>
      <c r="G298" s="376">
        <v>150</v>
      </c>
    </row>
    <row r="299" spans="1:7" x14ac:dyDescent="0.3">
      <c r="A299" s="376" t="s">
        <v>2745</v>
      </c>
      <c r="B299" s="376" t="s">
        <v>2703</v>
      </c>
      <c r="C299" s="376" t="s">
        <v>2694</v>
      </c>
      <c r="D299" s="376"/>
      <c r="E299" s="376" t="s">
        <v>224</v>
      </c>
      <c r="F299" s="376">
        <v>7000</v>
      </c>
      <c r="G299" s="376">
        <v>2916.67</v>
      </c>
    </row>
    <row r="300" spans="1:7" x14ac:dyDescent="0.3">
      <c r="A300" s="376" t="s">
        <v>2199</v>
      </c>
      <c r="B300" s="376" t="s">
        <v>2703</v>
      </c>
      <c r="C300" s="376" t="s">
        <v>2694</v>
      </c>
      <c r="D300" s="376"/>
      <c r="E300" s="376" t="s">
        <v>224</v>
      </c>
      <c r="F300" s="376">
        <v>2000</v>
      </c>
      <c r="G300" s="376">
        <v>500</v>
      </c>
    </row>
    <row r="301" spans="1:7" x14ac:dyDescent="0.3">
      <c r="A301" s="376" t="s">
        <v>2739</v>
      </c>
      <c r="B301" s="376" t="s">
        <v>2704</v>
      </c>
      <c r="C301" s="376" t="s">
        <v>2694</v>
      </c>
      <c r="D301" s="376"/>
      <c r="E301" s="376" t="s">
        <v>224</v>
      </c>
      <c r="F301" s="381">
        <v>9000</v>
      </c>
      <c r="G301" s="376">
        <v>675</v>
      </c>
    </row>
    <row r="302" spans="1:7" x14ac:dyDescent="0.3">
      <c r="A302" s="376" t="s">
        <v>2742</v>
      </c>
      <c r="B302" s="376" t="s">
        <v>2704</v>
      </c>
      <c r="C302" s="376" t="s">
        <v>2694</v>
      </c>
      <c r="D302" s="376"/>
      <c r="E302" s="376" t="s">
        <v>224</v>
      </c>
      <c r="F302" s="381">
        <v>9000</v>
      </c>
      <c r="G302" s="376">
        <v>90</v>
      </c>
    </row>
    <row r="303" spans="1:7" x14ac:dyDescent="0.3">
      <c r="A303" s="376" t="s">
        <v>2199</v>
      </c>
      <c r="B303" s="376" t="s">
        <v>2704</v>
      </c>
      <c r="C303" s="376" t="s">
        <v>2694</v>
      </c>
      <c r="D303" s="376"/>
      <c r="E303" s="376" t="s">
        <v>224</v>
      </c>
      <c r="F303" s="381">
        <v>2750</v>
      </c>
      <c r="G303" s="376">
        <v>150</v>
      </c>
    </row>
    <row r="304" spans="1:7" x14ac:dyDescent="0.3">
      <c r="A304" s="376" t="s">
        <v>2740</v>
      </c>
      <c r="B304" s="376" t="s">
        <v>2760</v>
      </c>
      <c r="C304" s="376" t="s">
        <v>2694</v>
      </c>
      <c r="D304" s="376"/>
      <c r="E304" s="376" t="s">
        <v>224</v>
      </c>
      <c r="F304" s="381">
        <v>500</v>
      </c>
      <c r="G304" s="376">
        <v>100</v>
      </c>
    </row>
    <row r="305" spans="1:7" x14ac:dyDescent="0.3">
      <c r="A305" s="376" t="s">
        <v>2741</v>
      </c>
      <c r="B305" s="376" t="s">
        <v>2706</v>
      </c>
      <c r="C305" s="376" t="s">
        <v>2694</v>
      </c>
      <c r="D305" s="376"/>
      <c r="E305" s="376" t="s">
        <v>224</v>
      </c>
      <c r="F305" s="381">
        <v>400</v>
      </c>
      <c r="G305" s="376">
        <v>60</v>
      </c>
    </row>
    <row r="306" spans="1:7" x14ac:dyDescent="0.3">
      <c r="A306" s="376" t="s">
        <v>2744</v>
      </c>
      <c r="B306" s="376" t="s">
        <v>2706</v>
      </c>
      <c r="C306" s="376" t="s">
        <v>2694</v>
      </c>
      <c r="D306" s="376"/>
      <c r="E306" s="376" t="s">
        <v>224</v>
      </c>
      <c r="F306" s="381">
        <v>400</v>
      </c>
      <c r="G306" s="376">
        <v>60</v>
      </c>
    </row>
    <row r="307" spans="1:7" x14ac:dyDescent="0.3">
      <c r="A307" s="282" t="s">
        <v>1924</v>
      </c>
      <c r="B307" s="382" t="s">
        <v>2718</v>
      </c>
      <c r="C307" s="376" t="s">
        <v>222</v>
      </c>
      <c r="D307" s="376"/>
      <c r="E307" s="376" t="s">
        <v>224</v>
      </c>
      <c r="F307" s="381">
        <v>500</v>
      </c>
      <c r="G307" s="376" t="s">
        <v>187</v>
      </c>
    </row>
    <row r="308" spans="1:7" x14ac:dyDescent="0.3">
      <c r="A308" s="282" t="s">
        <v>1924</v>
      </c>
      <c r="B308" s="376" t="s">
        <v>653</v>
      </c>
      <c r="C308" s="376" t="s">
        <v>222</v>
      </c>
      <c r="D308" s="376"/>
      <c r="E308" s="376" t="s">
        <v>224</v>
      </c>
      <c r="F308" s="381" t="s">
        <v>106</v>
      </c>
      <c r="G308" s="376" t="s">
        <v>187</v>
      </c>
    </row>
    <row r="309" spans="1:7" x14ac:dyDescent="0.3">
      <c r="A309" s="282" t="s">
        <v>1932</v>
      </c>
      <c r="B309" s="382" t="s">
        <v>2761</v>
      </c>
      <c r="C309" s="376" t="s">
        <v>222</v>
      </c>
      <c r="D309" s="376"/>
      <c r="E309" s="376" t="s">
        <v>224</v>
      </c>
      <c r="F309" s="381">
        <v>250</v>
      </c>
      <c r="G309" s="376" t="s">
        <v>187</v>
      </c>
    </row>
    <row r="310" spans="1:7" x14ac:dyDescent="0.3">
      <c r="A310" s="282" t="s">
        <v>1932</v>
      </c>
      <c r="B310" s="376" t="s">
        <v>660</v>
      </c>
      <c r="C310" s="376" t="s">
        <v>222</v>
      </c>
      <c r="D310" s="376"/>
      <c r="E310" s="376" t="s">
        <v>224</v>
      </c>
      <c r="F310" s="381" t="s">
        <v>106</v>
      </c>
      <c r="G310" s="376" t="s">
        <v>187</v>
      </c>
    </row>
    <row r="311" spans="1:7" x14ac:dyDescent="0.3">
      <c r="A311" s="282" t="s">
        <v>2009</v>
      </c>
      <c r="B311" s="376" t="s">
        <v>2693</v>
      </c>
      <c r="C311" s="376" t="s">
        <v>222</v>
      </c>
      <c r="D311" s="376"/>
      <c r="E311" s="376" t="s">
        <v>224</v>
      </c>
      <c r="F311" s="381">
        <v>3000</v>
      </c>
      <c r="G311" s="376" t="s">
        <v>187</v>
      </c>
    </row>
    <row r="312" spans="1:7" x14ac:dyDescent="0.3">
      <c r="A312" s="282" t="s">
        <v>2009</v>
      </c>
      <c r="B312" s="376" t="s">
        <v>477</v>
      </c>
      <c r="C312" s="376" t="s">
        <v>222</v>
      </c>
      <c r="D312" s="376"/>
      <c r="E312" s="376" t="s">
        <v>224</v>
      </c>
      <c r="F312" s="381" t="s">
        <v>416</v>
      </c>
      <c r="G312" s="376" t="s">
        <v>187</v>
      </c>
    </row>
    <row r="313" spans="1:7" x14ac:dyDescent="0.3">
      <c r="A313" s="282" t="s">
        <v>2062</v>
      </c>
      <c r="B313" s="376" t="s">
        <v>2720</v>
      </c>
      <c r="C313" s="376" t="s">
        <v>222</v>
      </c>
      <c r="D313" s="376"/>
      <c r="E313" s="376" t="s">
        <v>224</v>
      </c>
      <c r="F313" s="381">
        <v>1000</v>
      </c>
      <c r="G313" s="376" t="s">
        <v>187</v>
      </c>
    </row>
    <row r="314" spans="1:7" x14ac:dyDescent="0.3">
      <c r="A314" s="282" t="s">
        <v>2062</v>
      </c>
      <c r="B314" s="376" t="s">
        <v>555</v>
      </c>
      <c r="C314" s="376" t="s">
        <v>222</v>
      </c>
      <c r="D314" s="376"/>
      <c r="E314" s="376" t="s">
        <v>224</v>
      </c>
      <c r="F314" s="381" t="s">
        <v>422</v>
      </c>
      <c r="G314" s="376" t="s">
        <v>187</v>
      </c>
    </row>
    <row r="315" spans="1:7" x14ac:dyDescent="0.3">
      <c r="A315" s="282" t="s">
        <v>2075</v>
      </c>
      <c r="B315" s="376" t="s">
        <v>2715</v>
      </c>
      <c r="C315" s="376" t="s">
        <v>222</v>
      </c>
      <c r="D315" s="376"/>
      <c r="E315" s="376" t="s">
        <v>224</v>
      </c>
      <c r="F315" s="381">
        <v>50</v>
      </c>
      <c r="G315" s="376" t="s">
        <v>187</v>
      </c>
    </row>
    <row r="316" spans="1:7" x14ac:dyDescent="0.3">
      <c r="A316" s="282" t="s">
        <v>2075</v>
      </c>
      <c r="B316" s="376" t="s">
        <v>606</v>
      </c>
      <c r="C316" s="376" t="s">
        <v>222</v>
      </c>
      <c r="D316" s="376"/>
      <c r="E316" s="376" t="s">
        <v>224</v>
      </c>
      <c r="F316" s="381" t="s">
        <v>422</v>
      </c>
      <c r="G316" s="376" t="s">
        <v>187</v>
      </c>
    </row>
    <row r="317" spans="1:7" x14ac:dyDescent="0.3">
      <c r="A317" s="282" t="s">
        <v>2080</v>
      </c>
      <c r="B317" s="376" t="s">
        <v>2729</v>
      </c>
      <c r="C317" s="376" t="s">
        <v>222</v>
      </c>
      <c r="D317" s="376"/>
      <c r="E317" s="376" t="s">
        <v>224</v>
      </c>
      <c r="F317" s="381">
        <v>1250</v>
      </c>
      <c r="G317" s="376" t="s">
        <v>187</v>
      </c>
    </row>
    <row r="318" spans="1:7" x14ac:dyDescent="0.3">
      <c r="A318" s="282" t="s">
        <v>2080</v>
      </c>
      <c r="B318" s="376" t="s">
        <v>618</v>
      </c>
      <c r="C318" s="376" t="s">
        <v>222</v>
      </c>
      <c r="D318" s="376"/>
      <c r="E318" s="376" t="s">
        <v>224</v>
      </c>
      <c r="F318" s="381" t="s">
        <v>422</v>
      </c>
      <c r="G318" s="376" t="s">
        <v>187</v>
      </c>
    </row>
    <row r="319" spans="1:7" x14ac:dyDescent="0.3">
      <c r="A319" s="282" t="s">
        <v>2182</v>
      </c>
      <c r="B319" s="377" t="s">
        <v>2761</v>
      </c>
      <c r="C319" s="376" t="s">
        <v>222</v>
      </c>
      <c r="D319" s="376"/>
      <c r="E319" s="376" t="s">
        <v>224</v>
      </c>
      <c r="F319" s="381">
        <v>50</v>
      </c>
      <c r="G319" s="376" t="s">
        <v>187</v>
      </c>
    </row>
    <row r="320" spans="1:7" x14ac:dyDescent="0.3">
      <c r="A320" s="282" t="s">
        <v>2182</v>
      </c>
      <c r="B320" s="377" t="s">
        <v>660</v>
      </c>
      <c r="C320" s="376" t="s">
        <v>222</v>
      </c>
      <c r="D320" s="376"/>
      <c r="E320" s="376" t="s">
        <v>224</v>
      </c>
      <c r="F320" s="381" t="s">
        <v>106</v>
      </c>
      <c r="G320" s="376" t="s">
        <v>187</v>
      </c>
    </row>
    <row r="321" spans="1:7" x14ac:dyDescent="0.3">
      <c r="A321" s="282" t="s">
        <v>1379</v>
      </c>
      <c r="B321" s="377" t="s">
        <v>2762</v>
      </c>
      <c r="C321" s="376" t="s">
        <v>223</v>
      </c>
      <c r="D321" s="376"/>
      <c r="E321" s="376" t="s">
        <v>224</v>
      </c>
      <c r="F321" s="381">
        <v>2500</v>
      </c>
      <c r="G321" s="376">
        <v>250</v>
      </c>
    </row>
    <row r="322" spans="1:7" x14ac:dyDescent="0.3">
      <c r="A322" s="282" t="s">
        <v>1383</v>
      </c>
      <c r="B322" s="377" t="s">
        <v>2762</v>
      </c>
      <c r="C322" s="376" t="s">
        <v>223</v>
      </c>
      <c r="D322" s="376"/>
      <c r="E322" s="376" t="s">
        <v>224</v>
      </c>
      <c r="F322" s="381">
        <v>2500</v>
      </c>
      <c r="G322" s="376">
        <v>250</v>
      </c>
    </row>
    <row r="323" spans="1:7" x14ac:dyDescent="0.3">
      <c r="A323" s="282" t="s">
        <v>1405</v>
      </c>
      <c r="B323" s="377" t="s">
        <v>2762</v>
      </c>
      <c r="C323" s="376" t="s">
        <v>223</v>
      </c>
      <c r="D323" s="376"/>
      <c r="E323" s="376" t="s">
        <v>224</v>
      </c>
      <c r="F323" s="381">
        <v>2250</v>
      </c>
      <c r="G323" s="376">
        <v>225</v>
      </c>
    </row>
    <row r="324" spans="1:7" x14ac:dyDescent="0.3">
      <c r="A324" s="282" t="s">
        <v>1187</v>
      </c>
      <c r="B324" s="377" t="s">
        <v>2695</v>
      </c>
      <c r="C324" s="376" t="s">
        <v>222</v>
      </c>
      <c r="D324" s="376"/>
      <c r="E324" s="376" t="s">
        <v>224</v>
      </c>
      <c r="F324" s="381">
        <v>75000</v>
      </c>
      <c r="G324" s="376" t="s">
        <v>187</v>
      </c>
    </row>
    <row r="325" spans="1:7" ht="27.6" x14ac:dyDescent="0.3">
      <c r="A325" s="282" t="s">
        <v>1187</v>
      </c>
      <c r="B325" s="377" t="s">
        <v>152</v>
      </c>
      <c r="C325" s="376" t="s">
        <v>222</v>
      </c>
      <c r="D325" s="376"/>
      <c r="E325" s="376" t="s">
        <v>224</v>
      </c>
      <c r="F325" s="381" t="s">
        <v>106</v>
      </c>
      <c r="G325" s="376" t="s">
        <v>187</v>
      </c>
    </row>
    <row r="326" spans="1:7" x14ac:dyDescent="0.3">
      <c r="A326" s="282" t="s">
        <v>1167</v>
      </c>
      <c r="B326" s="382" t="s">
        <v>2763</v>
      </c>
      <c r="C326" s="376" t="s">
        <v>222</v>
      </c>
      <c r="D326" s="376"/>
      <c r="E326" s="376" t="s">
        <v>224</v>
      </c>
      <c r="F326" s="381">
        <v>1000</v>
      </c>
      <c r="G326" s="376" t="s">
        <v>187</v>
      </c>
    </row>
    <row r="327" spans="1:7" x14ac:dyDescent="0.3">
      <c r="A327" s="282" t="s">
        <v>1167</v>
      </c>
      <c r="B327" s="377" t="s">
        <v>555</v>
      </c>
      <c r="C327" s="376" t="s">
        <v>222</v>
      </c>
      <c r="D327" s="376"/>
      <c r="E327" s="376" t="s">
        <v>224</v>
      </c>
      <c r="F327" s="381" t="s">
        <v>106</v>
      </c>
      <c r="G327" s="376" t="s">
        <v>187</v>
      </c>
    </row>
    <row r="328" spans="1:7" ht="27.6" x14ac:dyDescent="0.3">
      <c r="A328" s="282" t="s">
        <v>1800</v>
      </c>
      <c r="B328" s="377" t="s">
        <v>2764</v>
      </c>
      <c r="C328" s="376" t="s">
        <v>222</v>
      </c>
      <c r="D328" s="376"/>
      <c r="E328" s="376" t="s">
        <v>224</v>
      </c>
      <c r="F328" s="381">
        <v>16000</v>
      </c>
      <c r="G328" s="376" t="s">
        <v>187</v>
      </c>
    </row>
    <row r="329" spans="1:7" x14ac:dyDescent="0.3">
      <c r="A329" s="282" t="s">
        <v>1800</v>
      </c>
      <c r="B329" s="377" t="s">
        <v>91</v>
      </c>
      <c r="C329" s="376" t="s">
        <v>222</v>
      </c>
      <c r="D329" s="376"/>
      <c r="E329" s="376" t="s">
        <v>224</v>
      </c>
      <c r="F329" s="381" t="s">
        <v>106</v>
      </c>
      <c r="G329" s="376" t="s">
        <v>187</v>
      </c>
    </row>
    <row r="330" spans="1:7" x14ac:dyDescent="0.3">
      <c r="A330" s="282" t="s">
        <v>1177</v>
      </c>
      <c r="B330" s="377" t="s">
        <v>2765</v>
      </c>
      <c r="C330" s="376" t="s">
        <v>223</v>
      </c>
      <c r="D330" s="376"/>
      <c r="E330" s="376" t="s">
        <v>224</v>
      </c>
      <c r="F330" s="381">
        <v>1500</v>
      </c>
      <c r="G330" s="376">
        <v>150</v>
      </c>
    </row>
    <row r="331" spans="1:7" x14ac:dyDescent="0.3">
      <c r="A331" s="282" t="s">
        <v>1681</v>
      </c>
      <c r="B331" s="377" t="s">
        <v>2766</v>
      </c>
      <c r="C331" s="376" t="s">
        <v>223</v>
      </c>
      <c r="D331" s="376"/>
      <c r="E331" s="376" t="s">
        <v>224</v>
      </c>
      <c r="F331" s="381">
        <v>1000</v>
      </c>
      <c r="G331" s="376" t="s">
        <v>187</v>
      </c>
    </row>
    <row r="332" spans="1:7" x14ac:dyDescent="0.3">
      <c r="A332" s="384" t="s">
        <v>2221</v>
      </c>
      <c r="B332" s="377" t="s">
        <v>2713</v>
      </c>
      <c r="C332" s="376" t="s">
        <v>2694</v>
      </c>
      <c r="D332" s="376"/>
      <c r="E332" s="376" t="s">
        <v>224</v>
      </c>
      <c r="F332" s="381">
        <v>500</v>
      </c>
      <c r="G332" s="376">
        <v>200</v>
      </c>
    </row>
    <row r="333" spans="1:7" x14ac:dyDescent="0.3">
      <c r="A333" s="384" t="s">
        <v>2229</v>
      </c>
      <c r="B333" s="377" t="s">
        <v>2713</v>
      </c>
      <c r="C333" s="376" t="s">
        <v>2694</v>
      </c>
      <c r="D333" s="376"/>
      <c r="E333" s="376" t="s">
        <v>224</v>
      </c>
      <c r="F333" s="381">
        <v>500</v>
      </c>
      <c r="G333" s="376">
        <v>200</v>
      </c>
    </row>
    <row r="334" spans="1:7" x14ac:dyDescent="0.3">
      <c r="A334" s="384" t="s">
        <v>2234</v>
      </c>
      <c r="B334" s="377" t="s">
        <v>2713</v>
      </c>
      <c r="C334" s="376" t="s">
        <v>2694</v>
      </c>
      <c r="D334" s="376"/>
      <c r="E334" s="376" t="s">
        <v>224</v>
      </c>
      <c r="F334" s="381">
        <v>1000</v>
      </c>
      <c r="G334" s="376">
        <v>200</v>
      </c>
    </row>
    <row r="335" spans="1:7" x14ac:dyDescent="0.3">
      <c r="A335" s="282" t="s">
        <v>1147</v>
      </c>
      <c r="B335" s="377" t="s">
        <v>2716</v>
      </c>
      <c r="C335" s="376" t="s">
        <v>222</v>
      </c>
      <c r="D335" s="376"/>
      <c r="E335" s="376" t="s">
        <v>224</v>
      </c>
      <c r="F335" s="381">
        <v>6000</v>
      </c>
      <c r="G335" s="376" t="s">
        <v>187</v>
      </c>
    </row>
    <row r="336" spans="1:7" ht="27.6" x14ac:dyDescent="0.3">
      <c r="A336" s="282" t="s">
        <v>1147</v>
      </c>
      <c r="B336" s="377" t="s">
        <v>150</v>
      </c>
      <c r="C336" s="376" t="s">
        <v>222</v>
      </c>
      <c r="D336" s="376"/>
      <c r="E336" s="376" t="s">
        <v>224</v>
      </c>
      <c r="F336" s="381" t="s">
        <v>224</v>
      </c>
      <c r="G336" s="376" t="s">
        <v>187</v>
      </c>
    </row>
    <row r="337" spans="1:7" x14ac:dyDescent="0.3">
      <c r="A337" s="282" t="s">
        <v>1152</v>
      </c>
      <c r="B337" s="377" t="s">
        <v>2716</v>
      </c>
      <c r="C337" s="376" t="s">
        <v>222</v>
      </c>
      <c r="D337" s="376"/>
      <c r="E337" s="376" t="s">
        <v>224</v>
      </c>
      <c r="F337" s="381">
        <v>6500</v>
      </c>
      <c r="G337" s="376" t="s">
        <v>187</v>
      </c>
    </row>
    <row r="338" spans="1:7" ht="27.6" x14ac:dyDescent="0.3">
      <c r="A338" s="282" t="s">
        <v>1152</v>
      </c>
      <c r="B338" s="377" t="s">
        <v>150</v>
      </c>
      <c r="C338" s="376" t="s">
        <v>222</v>
      </c>
      <c r="D338" s="376"/>
      <c r="E338" s="376" t="s">
        <v>224</v>
      </c>
      <c r="F338" s="381" t="s">
        <v>224</v>
      </c>
      <c r="G338" s="376" t="s">
        <v>187</v>
      </c>
    </row>
    <row r="339" spans="1:7" x14ac:dyDescent="0.3">
      <c r="A339" s="282" t="s">
        <v>1152</v>
      </c>
      <c r="B339" s="377" t="s">
        <v>2767</v>
      </c>
      <c r="C339" s="376" t="s">
        <v>222</v>
      </c>
      <c r="D339" s="376"/>
      <c r="E339" s="376" t="s">
        <v>224</v>
      </c>
      <c r="F339" s="381">
        <v>25000</v>
      </c>
      <c r="G339" s="376" t="s">
        <v>187</v>
      </c>
    </row>
    <row r="340" spans="1:7" ht="27.6" x14ac:dyDescent="0.3">
      <c r="A340" s="282" t="s">
        <v>1152</v>
      </c>
      <c r="B340" s="377" t="s">
        <v>151</v>
      </c>
      <c r="C340" s="376" t="s">
        <v>222</v>
      </c>
      <c r="D340" s="376"/>
      <c r="E340" s="376" t="s">
        <v>224</v>
      </c>
      <c r="F340" s="381" t="s">
        <v>106</v>
      </c>
      <c r="G340" s="376" t="s">
        <v>187</v>
      </c>
    </row>
    <row r="341" spans="1:7" x14ac:dyDescent="0.3">
      <c r="A341" s="282" t="s">
        <v>1131</v>
      </c>
      <c r="B341" s="377" t="s">
        <v>2768</v>
      </c>
      <c r="C341" s="376" t="s">
        <v>222</v>
      </c>
      <c r="D341" s="376"/>
      <c r="E341" s="376" t="s">
        <v>224</v>
      </c>
      <c r="F341" s="381">
        <v>350</v>
      </c>
      <c r="G341" s="376" t="s">
        <v>187</v>
      </c>
    </row>
    <row r="342" spans="1:7" ht="27.6" x14ac:dyDescent="0.3">
      <c r="A342" s="282" t="s">
        <v>1131</v>
      </c>
      <c r="B342" s="377" t="s">
        <v>587</v>
      </c>
      <c r="C342" s="376" t="s">
        <v>222</v>
      </c>
      <c r="D342" s="376"/>
      <c r="E342" s="376" t="s">
        <v>224</v>
      </c>
      <c r="F342" s="381" t="s">
        <v>106</v>
      </c>
      <c r="G342" s="376" t="s">
        <v>187</v>
      </c>
    </row>
    <row r="343" spans="1:7" x14ac:dyDescent="0.3">
      <c r="A343" s="282" t="s">
        <v>1124</v>
      </c>
      <c r="B343" s="377" t="s">
        <v>2765</v>
      </c>
      <c r="C343" s="376" t="s">
        <v>222</v>
      </c>
      <c r="D343" s="376"/>
      <c r="E343" s="376" t="s">
        <v>224</v>
      </c>
      <c r="F343" s="381">
        <v>50</v>
      </c>
      <c r="G343" s="376" t="s">
        <v>187</v>
      </c>
    </row>
    <row r="344" spans="1:7" x14ac:dyDescent="0.3">
      <c r="A344" s="282" t="s">
        <v>1124</v>
      </c>
      <c r="B344" s="377" t="s">
        <v>606</v>
      </c>
      <c r="C344" s="376" t="s">
        <v>222</v>
      </c>
      <c r="D344" s="376"/>
      <c r="E344" s="376" t="s">
        <v>224</v>
      </c>
      <c r="F344" s="381" t="s">
        <v>106</v>
      </c>
      <c r="G344" s="376" t="s">
        <v>187</v>
      </c>
    </row>
    <row r="345" spans="1:7" x14ac:dyDescent="0.3">
      <c r="A345" s="282" t="s">
        <v>1136</v>
      </c>
      <c r="B345" s="377" t="s">
        <v>2766</v>
      </c>
      <c r="C345" s="376" t="s">
        <v>222</v>
      </c>
      <c r="D345" s="376"/>
      <c r="E345" s="376" t="s">
        <v>224</v>
      </c>
      <c r="F345" s="381">
        <v>400</v>
      </c>
      <c r="G345" s="376" t="s">
        <v>187</v>
      </c>
    </row>
    <row r="346" spans="1:7" x14ac:dyDescent="0.3">
      <c r="A346" s="282" t="s">
        <v>1136</v>
      </c>
      <c r="B346" s="377" t="s">
        <v>618</v>
      </c>
      <c r="C346" s="376" t="s">
        <v>222</v>
      </c>
      <c r="D346" s="376"/>
      <c r="E346" s="376" t="s">
        <v>224</v>
      </c>
      <c r="F346" s="381" t="s">
        <v>106</v>
      </c>
      <c r="G346" s="376" t="s">
        <v>187</v>
      </c>
    </row>
    <row r="347" spans="1:7" ht="27.6" x14ac:dyDescent="0.3">
      <c r="A347" s="282" t="s">
        <v>1147</v>
      </c>
      <c r="B347" s="377" t="s">
        <v>165</v>
      </c>
      <c r="C347" s="376" t="s">
        <v>222</v>
      </c>
      <c r="D347" s="376"/>
      <c r="E347" s="376" t="s">
        <v>224</v>
      </c>
      <c r="F347" s="381">
        <v>750</v>
      </c>
      <c r="G347" s="376" t="s">
        <v>187</v>
      </c>
    </row>
    <row r="348" spans="1:7" ht="27.6" x14ac:dyDescent="0.3">
      <c r="A348" s="282" t="s">
        <v>1147</v>
      </c>
      <c r="B348" s="377" t="s">
        <v>93</v>
      </c>
      <c r="C348" s="376" t="s">
        <v>222</v>
      </c>
      <c r="D348" s="376"/>
      <c r="E348" s="376" t="s">
        <v>224</v>
      </c>
      <c r="F348" s="381" t="s">
        <v>106</v>
      </c>
      <c r="G348" s="376" t="s">
        <v>187</v>
      </c>
    </row>
    <row r="349" spans="1:7" ht="27.6" x14ac:dyDescent="0.3">
      <c r="A349" s="282" t="s">
        <v>1152</v>
      </c>
      <c r="B349" s="377" t="s">
        <v>165</v>
      </c>
      <c r="C349" s="376" t="s">
        <v>222</v>
      </c>
      <c r="D349" s="376"/>
      <c r="E349" s="376" t="s">
        <v>224</v>
      </c>
      <c r="F349" s="381">
        <v>500</v>
      </c>
      <c r="G349" s="376" t="s">
        <v>187</v>
      </c>
    </row>
    <row r="350" spans="1:7" ht="27.6" x14ac:dyDescent="0.3">
      <c r="A350" s="282" t="s">
        <v>1152</v>
      </c>
      <c r="B350" s="377" t="s">
        <v>93</v>
      </c>
      <c r="C350" s="376" t="s">
        <v>222</v>
      </c>
      <c r="D350" s="376"/>
      <c r="E350" s="376" t="s">
        <v>224</v>
      </c>
      <c r="F350" s="381" t="s">
        <v>106</v>
      </c>
      <c r="G350" s="376" t="s">
        <v>187</v>
      </c>
    </row>
    <row r="351" spans="1:7" x14ac:dyDescent="0.3">
      <c r="A351" s="282" t="s">
        <v>1999</v>
      </c>
      <c r="B351" s="377" t="s">
        <v>2769</v>
      </c>
      <c r="C351" s="376" t="s">
        <v>223</v>
      </c>
      <c r="D351" s="376"/>
      <c r="E351" s="376" t="s">
        <v>224</v>
      </c>
      <c r="F351" s="381">
        <v>3000</v>
      </c>
      <c r="G351" s="376">
        <v>300</v>
      </c>
    </row>
    <row r="352" spans="1:7" x14ac:dyDescent="0.3">
      <c r="A352" s="282" t="s">
        <v>2067</v>
      </c>
      <c r="B352" s="377" t="s">
        <v>2769</v>
      </c>
      <c r="C352" s="376" t="s">
        <v>223</v>
      </c>
      <c r="D352" s="376"/>
      <c r="E352" s="376" t="s">
        <v>224</v>
      </c>
      <c r="F352" s="381">
        <v>2000</v>
      </c>
      <c r="G352" s="376">
        <v>200</v>
      </c>
    </row>
    <row r="353" spans="1:7" x14ac:dyDescent="0.3">
      <c r="A353" s="282" t="s">
        <v>2071</v>
      </c>
      <c r="B353" s="377" t="s">
        <v>2769</v>
      </c>
      <c r="C353" s="376" t="s">
        <v>223</v>
      </c>
      <c r="D353" s="376"/>
      <c r="E353" s="376" t="s">
        <v>224</v>
      </c>
      <c r="F353" s="381">
        <v>3500</v>
      </c>
      <c r="G353" s="376">
        <v>350</v>
      </c>
    </row>
    <row r="354" spans="1:7" x14ac:dyDescent="0.3">
      <c r="A354" s="282" t="s">
        <v>1999</v>
      </c>
      <c r="B354" s="377" t="s">
        <v>2762</v>
      </c>
      <c r="C354" s="376" t="s">
        <v>223</v>
      </c>
      <c r="D354" s="376"/>
      <c r="E354" s="376" t="s">
        <v>224</v>
      </c>
      <c r="F354" s="381">
        <v>1500</v>
      </c>
      <c r="G354" s="376">
        <v>150</v>
      </c>
    </row>
    <row r="355" spans="1:7" x14ac:dyDescent="0.3">
      <c r="A355" s="282" t="s">
        <v>2067</v>
      </c>
      <c r="B355" s="377" t="s">
        <v>2762</v>
      </c>
      <c r="C355" s="376" t="s">
        <v>223</v>
      </c>
      <c r="D355" s="376"/>
      <c r="E355" s="376" t="s">
        <v>224</v>
      </c>
      <c r="F355" s="381">
        <v>2000</v>
      </c>
      <c r="G355" s="376">
        <v>200</v>
      </c>
    </row>
    <row r="356" spans="1:7" x14ac:dyDescent="0.3">
      <c r="A356" s="282" t="s">
        <v>2071</v>
      </c>
      <c r="B356" s="377" t="s">
        <v>2762</v>
      </c>
      <c r="C356" s="376" t="s">
        <v>223</v>
      </c>
      <c r="D356" s="376"/>
      <c r="E356" s="376" t="s">
        <v>224</v>
      </c>
      <c r="F356" s="381">
        <v>2000</v>
      </c>
      <c r="G356" s="376">
        <v>200</v>
      </c>
    </row>
    <row r="357" spans="1:7" x14ac:dyDescent="0.3">
      <c r="A357" s="282" t="s">
        <v>1282</v>
      </c>
      <c r="B357" s="377" t="s">
        <v>20</v>
      </c>
      <c r="C357" s="376" t="s">
        <v>2770</v>
      </c>
      <c r="D357" s="376"/>
      <c r="E357" s="376" t="s">
        <v>224</v>
      </c>
      <c r="F357" s="381" t="s">
        <v>185</v>
      </c>
      <c r="G357" s="376" t="s">
        <v>186</v>
      </c>
    </row>
    <row r="358" spans="1:7" x14ac:dyDescent="0.3">
      <c r="A358" s="282" t="s">
        <v>1286</v>
      </c>
      <c r="B358" s="377" t="s">
        <v>20</v>
      </c>
      <c r="C358" s="376" t="s">
        <v>2770</v>
      </c>
      <c r="D358" s="376"/>
      <c r="E358" s="376" t="s">
        <v>224</v>
      </c>
      <c r="F358" s="381" t="s">
        <v>185</v>
      </c>
      <c r="G358" s="376" t="s">
        <v>186</v>
      </c>
    </row>
    <row r="359" spans="1:7" x14ac:dyDescent="0.3">
      <c r="A359" s="282" t="s">
        <v>1290</v>
      </c>
      <c r="B359" s="377" t="s">
        <v>20</v>
      </c>
      <c r="C359" s="376" t="s">
        <v>2770</v>
      </c>
      <c r="D359" s="376"/>
      <c r="E359" s="376" t="s">
        <v>224</v>
      </c>
      <c r="F359" s="381" t="s">
        <v>185</v>
      </c>
      <c r="G359" s="376" t="s">
        <v>186</v>
      </c>
    </row>
    <row r="360" spans="1:7" x14ac:dyDescent="0.3">
      <c r="A360" s="282" t="s">
        <v>1294</v>
      </c>
      <c r="B360" s="377" t="s">
        <v>20</v>
      </c>
      <c r="C360" s="376" t="s">
        <v>2770</v>
      </c>
      <c r="D360" s="376"/>
      <c r="E360" s="376" t="s">
        <v>224</v>
      </c>
      <c r="F360" s="381" t="s">
        <v>185</v>
      </c>
      <c r="G360" s="376" t="s">
        <v>186</v>
      </c>
    </row>
    <row r="361" spans="1:7" x14ac:dyDescent="0.3">
      <c r="A361" s="282" t="s">
        <v>1298</v>
      </c>
      <c r="B361" s="377" t="s">
        <v>20</v>
      </c>
      <c r="C361" s="376" t="s">
        <v>2770</v>
      </c>
      <c r="D361" s="376"/>
      <c r="E361" s="376" t="s">
        <v>224</v>
      </c>
      <c r="F361" s="381" t="s">
        <v>185</v>
      </c>
      <c r="G361" s="376" t="s">
        <v>186</v>
      </c>
    </row>
    <row r="362" spans="1:7" x14ac:dyDescent="0.3">
      <c r="A362" s="282" t="s">
        <v>1304</v>
      </c>
      <c r="B362" s="377" t="s">
        <v>20</v>
      </c>
      <c r="C362" s="376" t="s">
        <v>2770</v>
      </c>
      <c r="D362" s="376"/>
      <c r="E362" s="376" t="s">
        <v>224</v>
      </c>
      <c r="F362" s="381" t="s">
        <v>185</v>
      </c>
      <c r="G362" s="376" t="s">
        <v>186</v>
      </c>
    </row>
    <row r="363" spans="1:7" x14ac:dyDescent="0.3">
      <c r="A363" s="282" t="s">
        <v>1310</v>
      </c>
      <c r="B363" s="377" t="s">
        <v>20</v>
      </c>
      <c r="C363" s="376" t="s">
        <v>2770</v>
      </c>
      <c r="D363" s="376"/>
      <c r="E363" s="376" t="s">
        <v>224</v>
      </c>
      <c r="F363" s="381" t="s">
        <v>185</v>
      </c>
      <c r="G363" s="376" t="s">
        <v>186</v>
      </c>
    </row>
    <row r="364" spans="1:7" x14ac:dyDescent="0.3">
      <c r="A364" s="282" t="s">
        <v>1315</v>
      </c>
      <c r="B364" s="377" t="s">
        <v>20</v>
      </c>
      <c r="C364" s="376" t="s">
        <v>2770</v>
      </c>
      <c r="D364" s="376"/>
      <c r="E364" s="376" t="s">
        <v>224</v>
      </c>
      <c r="F364" s="381" t="s">
        <v>185</v>
      </c>
      <c r="G364" s="376" t="s">
        <v>186</v>
      </c>
    </row>
    <row r="365" spans="1:7" x14ac:dyDescent="0.3">
      <c r="A365" s="282" t="s">
        <v>1321</v>
      </c>
      <c r="B365" s="377" t="s">
        <v>20</v>
      </c>
      <c r="C365" s="376" t="s">
        <v>2770</v>
      </c>
      <c r="D365" s="376"/>
      <c r="E365" s="376" t="s">
        <v>224</v>
      </c>
      <c r="F365" s="381" t="s">
        <v>185</v>
      </c>
      <c r="G365" s="376" t="s">
        <v>186</v>
      </c>
    </row>
    <row r="366" spans="1:7" x14ac:dyDescent="0.3">
      <c r="A366" s="282" t="s">
        <v>1326</v>
      </c>
      <c r="B366" s="377" t="s">
        <v>20</v>
      </c>
      <c r="C366" s="376" t="s">
        <v>2770</v>
      </c>
      <c r="D366" s="376"/>
      <c r="E366" s="376" t="s">
        <v>224</v>
      </c>
      <c r="F366" s="381" t="s">
        <v>185</v>
      </c>
      <c r="G366" s="376" t="s">
        <v>186</v>
      </c>
    </row>
    <row r="367" spans="1:7" x14ac:dyDescent="0.3">
      <c r="A367" s="282" t="s">
        <v>1332</v>
      </c>
      <c r="B367" s="377" t="s">
        <v>20</v>
      </c>
      <c r="C367" s="376" t="s">
        <v>2770</v>
      </c>
      <c r="D367" s="376"/>
      <c r="E367" s="376" t="s">
        <v>224</v>
      </c>
      <c r="F367" s="381" t="s">
        <v>185</v>
      </c>
      <c r="G367" s="376" t="s">
        <v>186</v>
      </c>
    </row>
    <row r="368" spans="1:7" x14ac:dyDescent="0.3">
      <c r="A368" s="282" t="s">
        <v>1337</v>
      </c>
      <c r="B368" s="377" t="s">
        <v>20</v>
      </c>
      <c r="C368" s="376" t="s">
        <v>2770</v>
      </c>
      <c r="D368" s="376"/>
      <c r="E368" s="376" t="s">
        <v>224</v>
      </c>
      <c r="F368" s="381" t="s">
        <v>185</v>
      </c>
      <c r="G368" s="376" t="s">
        <v>186</v>
      </c>
    </row>
    <row r="369" spans="1:7" x14ac:dyDescent="0.3">
      <c r="A369" s="282" t="s">
        <v>1341</v>
      </c>
      <c r="B369" s="377" t="s">
        <v>20</v>
      </c>
      <c r="C369" s="376" t="s">
        <v>2770</v>
      </c>
      <c r="D369" s="376"/>
      <c r="E369" s="376" t="s">
        <v>224</v>
      </c>
      <c r="F369" s="381" t="s">
        <v>185</v>
      </c>
      <c r="G369" s="376" t="s">
        <v>186</v>
      </c>
    </row>
    <row r="370" spans="1:7" x14ac:dyDescent="0.3">
      <c r="A370" s="282" t="s">
        <v>1347</v>
      </c>
      <c r="B370" s="377" t="s">
        <v>20</v>
      </c>
      <c r="C370" s="376" t="s">
        <v>2770</v>
      </c>
      <c r="D370" s="376"/>
      <c r="E370" s="376" t="s">
        <v>224</v>
      </c>
      <c r="F370" s="381" t="s">
        <v>185</v>
      </c>
      <c r="G370" s="376" t="s">
        <v>186</v>
      </c>
    </row>
    <row r="371" spans="1:7" x14ac:dyDescent="0.3">
      <c r="A371" s="282" t="s">
        <v>1352</v>
      </c>
      <c r="B371" s="377" t="s">
        <v>20</v>
      </c>
      <c r="C371" s="376" t="s">
        <v>2770</v>
      </c>
      <c r="D371" s="376"/>
      <c r="E371" s="376" t="s">
        <v>224</v>
      </c>
      <c r="F371" s="381" t="s">
        <v>185</v>
      </c>
      <c r="G371" s="376" t="s">
        <v>186</v>
      </c>
    </row>
    <row r="372" spans="1:7" x14ac:dyDescent="0.3">
      <c r="A372" s="282" t="s">
        <v>1356</v>
      </c>
      <c r="B372" s="377" t="s">
        <v>20</v>
      </c>
      <c r="C372" s="376" t="s">
        <v>2770</v>
      </c>
      <c r="D372" s="376"/>
      <c r="E372" s="376" t="s">
        <v>224</v>
      </c>
      <c r="F372" s="381" t="s">
        <v>185</v>
      </c>
      <c r="G372" s="376" t="s">
        <v>186</v>
      </c>
    </row>
    <row r="373" spans="1:7" x14ac:dyDescent="0.3">
      <c r="A373" s="282" t="s">
        <v>1361</v>
      </c>
      <c r="B373" s="377" t="s">
        <v>20</v>
      </c>
      <c r="C373" s="376" t="s">
        <v>2770</v>
      </c>
      <c r="D373" s="376"/>
      <c r="E373" s="376" t="s">
        <v>224</v>
      </c>
      <c r="F373" s="381" t="s">
        <v>185</v>
      </c>
      <c r="G373" s="376" t="s">
        <v>186</v>
      </c>
    </row>
    <row r="374" spans="1:7" x14ac:dyDescent="0.3">
      <c r="A374" s="282" t="s">
        <v>1366</v>
      </c>
      <c r="B374" s="377" t="s">
        <v>20</v>
      </c>
      <c r="C374" s="376" t="s">
        <v>2770</v>
      </c>
      <c r="D374" s="376"/>
      <c r="E374" s="376" t="s">
        <v>224</v>
      </c>
      <c r="F374" s="381" t="s">
        <v>185</v>
      </c>
      <c r="G374" s="376" t="s">
        <v>186</v>
      </c>
    </row>
    <row r="375" spans="1:7" x14ac:dyDescent="0.3">
      <c r="A375" s="282" t="s">
        <v>1370</v>
      </c>
      <c r="B375" s="377" t="s">
        <v>20</v>
      </c>
      <c r="C375" s="376" t="s">
        <v>2770</v>
      </c>
      <c r="D375" s="376"/>
      <c r="E375" s="376" t="s">
        <v>224</v>
      </c>
      <c r="F375" s="381" t="s">
        <v>185</v>
      </c>
      <c r="G375" s="376" t="s">
        <v>186</v>
      </c>
    </row>
    <row r="376" spans="1:7" x14ac:dyDescent="0.3">
      <c r="A376" s="282" t="s">
        <v>1374</v>
      </c>
      <c r="B376" s="377" t="s">
        <v>20</v>
      </c>
      <c r="C376" s="376" t="s">
        <v>2770</v>
      </c>
      <c r="D376" s="376"/>
      <c r="E376" s="376" t="s">
        <v>224</v>
      </c>
      <c r="F376" s="381" t="s">
        <v>185</v>
      </c>
      <c r="G376" s="376" t="s">
        <v>186</v>
      </c>
    </row>
    <row r="377" spans="1:7" x14ac:dyDescent="0.3">
      <c r="A377" s="282" t="s">
        <v>1379</v>
      </c>
      <c r="B377" s="377" t="s">
        <v>20</v>
      </c>
      <c r="C377" s="376" t="s">
        <v>2770</v>
      </c>
      <c r="D377" s="376"/>
      <c r="E377" s="376" t="s">
        <v>224</v>
      </c>
      <c r="F377" s="381" t="s">
        <v>185</v>
      </c>
      <c r="G377" s="376" t="s">
        <v>186</v>
      </c>
    </row>
    <row r="378" spans="1:7" x14ac:dyDescent="0.3">
      <c r="A378" s="282" t="s">
        <v>1383</v>
      </c>
      <c r="B378" s="377" t="s">
        <v>20</v>
      </c>
      <c r="C378" s="376" t="s">
        <v>2770</v>
      </c>
      <c r="D378" s="376"/>
      <c r="E378" s="376" t="s">
        <v>224</v>
      </c>
      <c r="F378" s="381" t="s">
        <v>185</v>
      </c>
      <c r="G378" s="376" t="s">
        <v>186</v>
      </c>
    </row>
    <row r="379" spans="1:7" x14ac:dyDescent="0.3">
      <c r="A379" s="282" t="s">
        <v>1388</v>
      </c>
      <c r="B379" s="377" t="s">
        <v>20</v>
      </c>
      <c r="C379" s="376" t="s">
        <v>2770</v>
      </c>
      <c r="D379" s="376"/>
      <c r="E379" s="376" t="s">
        <v>224</v>
      </c>
      <c r="F379" s="381" t="s">
        <v>185</v>
      </c>
      <c r="G379" s="376" t="s">
        <v>186</v>
      </c>
    </row>
    <row r="380" spans="1:7" x14ac:dyDescent="0.3">
      <c r="A380" s="282" t="s">
        <v>1392</v>
      </c>
      <c r="B380" s="377" t="s">
        <v>20</v>
      </c>
      <c r="C380" s="376" t="s">
        <v>2770</v>
      </c>
      <c r="D380" s="376"/>
      <c r="E380" s="376" t="s">
        <v>224</v>
      </c>
      <c r="F380" s="381" t="s">
        <v>185</v>
      </c>
      <c r="G380" s="376" t="s">
        <v>186</v>
      </c>
    </row>
    <row r="381" spans="1:7" x14ac:dyDescent="0.3">
      <c r="A381" s="282" t="s">
        <v>1397</v>
      </c>
      <c r="B381" s="377" t="s">
        <v>20</v>
      </c>
      <c r="C381" s="376" t="s">
        <v>2770</v>
      </c>
      <c r="D381" s="376"/>
      <c r="E381" s="376" t="s">
        <v>224</v>
      </c>
      <c r="F381" s="381" t="s">
        <v>185</v>
      </c>
      <c r="G381" s="376" t="s">
        <v>186</v>
      </c>
    </row>
    <row r="382" spans="1:7" x14ac:dyDescent="0.3">
      <c r="A382" s="282" t="s">
        <v>1401</v>
      </c>
      <c r="B382" s="377" t="s">
        <v>20</v>
      </c>
      <c r="C382" s="376" t="s">
        <v>2770</v>
      </c>
      <c r="D382" s="376"/>
      <c r="E382" s="376" t="s">
        <v>224</v>
      </c>
      <c r="F382" s="381" t="s">
        <v>185</v>
      </c>
      <c r="G382" s="376" t="s">
        <v>186</v>
      </c>
    </row>
    <row r="383" spans="1:7" x14ac:dyDescent="0.3">
      <c r="A383" s="282" t="s">
        <v>1405</v>
      </c>
      <c r="B383" s="377" t="s">
        <v>20</v>
      </c>
      <c r="C383" s="376" t="s">
        <v>2770</v>
      </c>
      <c r="D383" s="376"/>
      <c r="E383" s="376" t="s">
        <v>224</v>
      </c>
      <c r="F383" s="381" t="s">
        <v>185</v>
      </c>
      <c r="G383" s="376" t="s">
        <v>186</v>
      </c>
    </row>
    <row r="384" spans="1:7" x14ac:dyDescent="0.3">
      <c r="A384" s="282" t="s">
        <v>1409</v>
      </c>
      <c r="B384" s="377" t="s">
        <v>20</v>
      </c>
      <c r="C384" s="376" t="s">
        <v>2770</v>
      </c>
      <c r="D384" s="376"/>
      <c r="E384" s="376" t="s">
        <v>224</v>
      </c>
      <c r="F384" s="381" t="s">
        <v>185</v>
      </c>
      <c r="G384" s="376" t="s">
        <v>186</v>
      </c>
    </row>
    <row r="385" spans="1:7" x14ac:dyDescent="0.3">
      <c r="A385" s="282" t="s">
        <v>1414</v>
      </c>
      <c r="B385" s="377" t="s">
        <v>20</v>
      </c>
      <c r="C385" s="376" t="s">
        <v>2770</v>
      </c>
      <c r="D385" s="376"/>
      <c r="E385" s="376" t="s">
        <v>224</v>
      </c>
      <c r="F385" s="381" t="s">
        <v>185</v>
      </c>
      <c r="G385" s="376" t="s">
        <v>186</v>
      </c>
    </row>
    <row r="386" spans="1:7" x14ac:dyDescent="0.3">
      <c r="A386" s="282" t="s">
        <v>1310</v>
      </c>
      <c r="B386" s="377" t="s">
        <v>2763</v>
      </c>
      <c r="C386" s="376" t="s">
        <v>222</v>
      </c>
      <c r="D386" s="376"/>
      <c r="E386" s="376" t="s">
        <v>224</v>
      </c>
      <c r="F386" s="381">
        <v>500</v>
      </c>
      <c r="G386" s="376" t="s">
        <v>187</v>
      </c>
    </row>
    <row r="387" spans="1:7" x14ac:dyDescent="0.3">
      <c r="A387" s="282" t="s">
        <v>1310</v>
      </c>
      <c r="B387" s="377" t="s">
        <v>555</v>
      </c>
      <c r="C387" s="376" t="s">
        <v>222</v>
      </c>
      <c r="D387" s="376"/>
      <c r="E387" s="376" t="s">
        <v>224</v>
      </c>
      <c r="F387" s="381" t="s">
        <v>423</v>
      </c>
      <c r="G387" s="376" t="s">
        <v>187</v>
      </c>
    </row>
    <row r="388" spans="1:7" x14ac:dyDescent="0.3">
      <c r="A388" s="282" t="s">
        <v>1356</v>
      </c>
      <c r="B388" s="377" t="s">
        <v>2763</v>
      </c>
      <c r="C388" s="376" t="s">
        <v>222</v>
      </c>
      <c r="D388" s="376"/>
      <c r="E388" s="376" t="s">
        <v>224</v>
      </c>
      <c r="F388" s="381">
        <v>500</v>
      </c>
      <c r="G388" s="376" t="s">
        <v>187</v>
      </c>
    </row>
    <row r="389" spans="1:7" x14ac:dyDescent="0.3">
      <c r="A389" s="282" t="s">
        <v>1356</v>
      </c>
      <c r="B389" s="377" t="s">
        <v>555</v>
      </c>
      <c r="C389" s="376" t="s">
        <v>222</v>
      </c>
      <c r="D389" s="376"/>
      <c r="E389" s="376" t="s">
        <v>224</v>
      </c>
      <c r="F389" s="381" t="s">
        <v>423</v>
      </c>
      <c r="G389" s="376" t="s">
        <v>187</v>
      </c>
    </row>
    <row r="390" spans="1:7" x14ac:dyDescent="0.3">
      <c r="A390" s="282" t="s">
        <v>1310</v>
      </c>
      <c r="B390" s="377" t="s">
        <v>2771</v>
      </c>
      <c r="C390" s="376" t="s">
        <v>222</v>
      </c>
      <c r="D390" s="376"/>
      <c r="E390" s="376" t="s">
        <v>224</v>
      </c>
      <c r="F390" s="381">
        <v>500</v>
      </c>
      <c r="G390" s="376" t="s">
        <v>187</v>
      </c>
    </row>
    <row r="391" spans="1:7" ht="27.6" x14ac:dyDescent="0.3">
      <c r="A391" s="282" t="s">
        <v>1310</v>
      </c>
      <c r="B391" s="377" t="s">
        <v>575</v>
      </c>
      <c r="C391" s="376" t="s">
        <v>222</v>
      </c>
      <c r="D391" s="376"/>
      <c r="E391" s="376" t="s">
        <v>224</v>
      </c>
      <c r="F391" s="381" t="s">
        <v>423</v>
      </c>
      <c r="G391" s="376" t="s">
        <v>187</v>
      </c>
    </row>
    <row r="392" spans="1:7" x14ac:dyDescent="0.3">
      <c r="A392" s="282" t="s">
        <v>1298</v>
      </c>
      <c r="B392" s="377" t="s">
        <v>2772</v>
      </c>
      <c r="C392" s="376" t="s">
        <v>222</v>
      </c>
      <c r="D392" s="376"/>
      <c r="E392" s="376" t="s">
        <v>224</v>
      </c>
      <c r="F392" s="381">
        <v>1750</v>
      </c>
      <c r="G392" s="376" t="s">
        <v>187</v>
      </c>
    </row>
    <row r="393" spans="1:7" ht="27.6" x14ac:dyDescent="0.3">
      <c r="A393" s="282" t="s">
        <v>1298</v>
      </c>
      <c r="B393" s="377" t="s">
        <v>90</v>
      </c>
      <c r="C393" s="376" t="s">
        <v>222</v>
      </c>
      <c r="D393" s="376"/>
      <c r="E393" s="376" t="s">
        <v>224</v>
      </c>
      <c r="F393" s="381" t="s">
        <v>224</v>
      </c>
      <c r="G393" s="376" t="s">
        <v>187</v>
      </c>
    </row>
    <row r="394" spans="1:7" x14ac:dyDescent="0.3">
      <c r="A394" s="282" t="s">
        <v>1347</v>
      </c>
      <c r="B394" s="377" t="s">
        <v>2765</v>
      </c>
      <c r="C394" s="376" t="s">
        <v>222</v>
      </c>
      <c r="D394" s="376"/>
      <c r="E394" s="376" t="s">
        <v>224</v>
      </c>
      <c r="F394" s="381">
        <v>50</v>
      </c>
      <c r="G394" s="376" t="s">
        <v>187</v>
      </c>
    </row>
    <row r="395" spans="1:7" x14ac:dyDescent="0.3">
      <c r="A395" s="282" t="s">
        <v>1347</v>
      </c>
      <c r="B395" s="377" t="s">
        <v>606</v>
      </c>
      <c r="C395" s="376" t="s">
        <v>222</v>
      </c>
      <c r="D395" s="376"/>
      <c r="E395" s="376" t="s">
        <v>224</v>
      </c>
      <c r="F395" s="381" t="s">
        <v>224</v>
      </c>
      <c r="G395" s="376" t="s">
        <v>187</v>
      </c>
    </row>
    <row r="396" spans="1:7" x14ac:dyDescent="0.3">
      <c r="A396" s="282" t="s">
        <v>2773</v>
      </c>
      <c r="B396" s="282" t="s">
        <v>2732</v>
      </c>
      <c r="C396" s="282" t="s">
        <v>2774</v>
      </c>
      <c r="D396" s="282"/>
      <c r="E396" s="282" t="s">
        <v>224</v>
      </c>
      <c r="F396" s="282"/>
      <c r="G396" s="282" t="s">
        <v>1996</v>
      </c>
    </row>
    <row r="397" spans="1:7" x14ac:dyDescent="0.3">
      <c r="A397" s="282" t="s">
        <v>2775</v>
      </c>
      <c r="B397" s="282" t="s">
        <v>2732</v>
      </c>
      <c r="C397" s="282" t="s">
        <v>2774</v>
      </c>
      <c r="D397" s="282"/>
      <c r="E397" s="282" t="s">
        <v>224</v>
      </c>
      <c r="F397" s="282"/>
      <c r="G397" s="282" t="s">
        <v>1996</v>
      </c>
    </row>
    <row r="398" spans="1:7" x14ac:dyDescent="0.3">
      <c r="A398" s="282" t="s">
        <v>2776</v>
      </c>
      <c r="B398" s="282" t="s">
        <v>2732</v>
      </c>
      <c r="C398" s="282" t="s">
        <v>2774</v>
      </c>
      <c r="D398" s="282"/>
      <c r="E398" s="282" t="s">
        <v>224</v>
      </c>
      <c r="F398" s="282"/>
      <c r="G398" s="282" t="s">
        <v>1996</v>
      </c>
    </row>
    <row r="399" spans="1:7" x14ac:dyDescent="0.3">
      <c r="A399" s="282" t="s">
        <v>2777</v>
      </c>
      <c r="B399" s="282" t="s">
        <v>2732</v>
      </c>
      <c r="C399" s="282" t="s">
        <v>2774</v>
      </c>
      <c r="D399" s="282"/>
      <c r="E399" s="282" t="s">
        <v>224</v>
      </c>
      <c r="F399" s="282"/>
      <c r="G399" s="282" t="s">
        <v>1996</v>
      </c>
    </row>
    <row r="400" spans="1:7" x14ac:dyDescent="0.3">
      <c r="A400" s="282" t="s">
        <v>2778</v>
      </c>
      <c r="B400" s="282" t="s">
        <v>2732</v>
      </c>
      <c r="C400" s="282" t="s">
        <v>2774</v>
      </c>
      <c r="D400" s="282"/>
      <c r="E400" s="282" t="s">
        <v>224</v>
      </c>
      <c r="F400" s="282"/>
      <c r="G400" s="282" t="s">
        <v>1996</v>
      </c>
    </row>
    <row r="401" spans="1:7" x14ac:dyDescent="0.3">
      <c r="A401" s="376" t="s">
        <v>2308</v>
      </c>
      <c r="B401" s="376" t="s">
        <v>2700</v>
      </c>
      <c r="C401" s="376" t="s">
        <v>2694</v>
      </c>
      <c r="D401" s="376"/>
      <c r="E401" s="376" t="s">
        <v>224</v>
      </c>
      <c r="F401" s="376">
        <v>2500</v>
      </c>
      <c r="G401" s="376">
        <v>2000</v>
      </c>
    </row>
    <row r="402" spans="1:7" x14ac:dyDescent="0.3">
      <c r="A402" s="376" t="s">
        <v>2288</v>
      </c>
      <c r="B402" s="376" t="s">
        <v>2701</v>
      </c>
      <c r="C402" s="376" t="s">
        <v>2694</v>
      </c>
      <c r="D402" s="376"/>
      <c r="E402" s="376" t="s">
        <v>224</v>
      </c>
      <c r="F402" s="376">
        <v>3000</v>
      </c>
      <c r="G402" s="376">
        <v>4000</v>
      </c>
    </row>
    <row r="403" spans="1:7" x14ac:dyDescent="0.3">
      <c r="A403" s="376" t="s">
        <v>2257</v>
      </c>
      <c r="B403" s="376" t="s">
        <v>2727</v>
      </c>
      <c r="C403" s="376" t="s">
        <v>2694</v>
      </c>
      <c r="D403" s="376"/>
      <c r="E403" s="376" t="s">
        <v>224</v>
      </c>
      <c r="F403" s="376">
        <v>15000</v>
      </c>
      <c r="G403" s="376">
        <v>3750</v>
      </c>
    </row>
    <row r="404" spans="1:7" x14ac:dyDescent="0.3">
      <c r="A404" s="376" t="s">
        <v>2303</v>
      </c>
      <c r="B404" s="376" t="s">
        <v>2727</v>
      </c>
      <c r="C404" s="376" t="s">
        <v>2694</v>
      </c>
      <c r="D404" s="376"/>
      <c r="E404" s="376" t="s">
        <v>224</v>
      </c>
      <c r="F404" s="376">
        <v>14000</v>
      </c>
      <c r="G404" s="376">
        <v>3500</v>
      </c>
    </row>
    <row r="405" spans="1:7" x14ac:dyDescent="0.3">
      <c r="A405" s="376" t="s">
        <v>2312</v>
      </c>
      <c r="B405" s="376" t="s">
        <v>2727</v>
      </c>
      <c r="C405" s="376" t="s">
        <v>2694</v>
      </c>
      <c r="D405" s="376"/>
      <c r="E405" s="376" t="s">
        <v>224</v>
      </c>
      <c r="F405" s="376">
        <v>15000</v>
      </c>
      <c r="G405" s="376">
        <v>3000</v>
      </c>
    </row>
    <row r="406" spans="1:7" x14ac:dyDescent="0.3">
      <c r="A406" s="376" t="s">
        <v>2322</v>
      </c>
      <c r="B406" s="376" t="s">
        <v>2727</v>
      </c>
      <c r="C406" s="376" t="s">
        <v>2694</v>
      </c>
      <c r="D406" s="376"/>
      <c r="E406" s="376" t="s">
        <v>224</v>
      </c>
      <c r="F406" s="376">
        <v>18000</v>
      </c>
      <c r="G406" s="376">
        <v>4500</v>
      </c>
    </row>
    <row r="407" spans="1:7" x14ac:dyDescent="0.3">
      <c r="A407" s="376" t="s">
        <v>2278</v>
      </c>
      <c r="B407" s="376" t="s">
        <v>2702</v>
      </c>
      <c r="C407" s="376" t="s">
        <v>2694</v>
      </c>
      <c r="D407" s="376"/>
      <c r="E407" s="376" t="s">
        <v>224</v>
      </c>
      <c r="F407" s="376">
        <v>7500</v>
      </c>
      <c r="G407" s="376">
        <v>9000</v>
      </c>
    </row>
    <row r="408" spans="1:7" x14ac:dyDescent="0.3">
      <c r="A408" s="376" t="s">
        <v>2779</v>
      </c>
      <c r="B408" s="376" t="s">
        <v>2697</v>
      </c>
      <c r="C408" s="376" t="s">
        <v>2694</v>
      </c>
      <c r="D408" s="376"/>
      <c r="E408" s="376" t="s">
        <v>224</v>
      </c>
      <c r="F408" s="376">
        <v>750</v>
      </c>
      <c r="G408" s="376">
        <v>87.5</v>
      </c>
    </row>
    <row r="409" spans="1:7" x14ac:dyDescent="0.3">
      <c r="A409" s="376" t="s">
        <v>2780</v>
      </c>
      <c r="B409" s="376" t="s">
        <v>2697</v>
      </c>
      <c r="C409" s="376" t="s">
        <v>2694</v>
      </c>
      <c r="D409" s="376"/>
      <c r="E409" s="376" t="s">
        <v>224</v>
      </c>
      <c r="F409" s="376">
        <v>750</v>
      </c>
      <c r="G409" s="376">
        <v>84.67</v>
      </c>
    </row>
    <row r="410" spans="1:7" x14ac:dyDescent="0.3">
      <c r="A410" s="376" t="s">
        <v>2781</v>
      </c>
      <c r="B410" s="376" t="s">
        <v>2697</v>
      </c>
      <c r="C410" s="376" t="s">
        <v>2694</v>
      </c>
      <c r="D410" s="376"/>
      <c r="E410" s="376" t="s">
        <v>224</v>
      </c>
      <c r="F410" s="376">
        <v>750</v>
      </c>
      <c r="G410" s="376">
        <v>87.5</v>
      </c>
    </row>
    <row r="411" spans="1:7" x14ac:dyDescent="0.3">
      <c r="A411" s="376" t="s">
        <v>2782</v>
      </c>
      <c r="B411" s="376" t="s">
        <v>2697</v>
      </c>
      <c r="C411" s="376" t="s">
        <v>2694</v>
      </c>
      <c r="D411" s="376"/>
      <c r="E411" s="376" t="s">
        <v>224</v>
      </c>
      <c r="F411" s="376">
        <v>1000</v>
      </c>
      <c r="G411" s="376">
        <v>116.67</v>
      </c>
    </row>
    <row r="412" spans="1:7" x14ac:dyDescent="0.3">
      <c r="A412" s="376" t="s">
        <v>2773</v>
      </c>
      <c r="B412" s="376" t="s">
        <v>2698</v>
      </c>
      <c r="C412" s="376" t="s">
        <v>2694</v>
      </c>
      <c r="D412" s="376"/>
      <c r="E412" s="376" t="s">
        <v>224</v>
      </c>
      <c r="F412" s="376">
        <v>2000</v>
      </c>
      <c r="G412" s="376">
        <v>125</v>
      </c>
    </row>
    <row r="413" spans="1:7" x14ac:dyDescent="0.3">
      <c r="A413" s="376" t="s">
        <v>2775</v>
      </c>
      <c r="B413" s="376" t="s">
        <v>2698</v>
      </c>
      <c r="C413" s="376" t="s">
        <v>2694</v>
      </c>
      <c r="D413" s="376"/>
      <c r="E413" s="376" t="s">
        <v>224</v>
      </c>
      <c r="F413" s="376">
        <v>4000</v>
      </c>
      <c r="G413" s="376">
        <v>1333.34</v>
      </c>
    </row>
    <row r="414" spans="1:7" x14ac:dyDescent="0.3">
      <c r="A414" s="376" t="s">
        <v>2783</v>
      </c>
      <c r="B414" s="376" t="s">
        <v>2698</v>
      </c>
      <c r="C414" s="376" t="s">
        <v>2694</v>
      </c>
      <c r="D414" s="376"/>
      <c r="E414" s="376" t="s">
        <v>224</v>
      </c>
      <c r="F414" s="376">
        <v>1900</v>
      </c>
      <c r="G414" s="376">
        <v>111.76</v>
      </c>
    </row>
    <row r="415" spans="1:7" x14ac:dyDescent="0.3">
      <c r="A415" s="376" t="s">
        <v>2784</v>
      </c>
      <c r="B415" s="376" t="s">
        <v>2698</v>
      </c>
      <c r="C415" s="376" t="s">
        <v>2694</v>
      </c>
      <c r="D415" s="376"/>
      <c r="E415" s="376" t="s">
        <v>224</v>
      </c>
      <c r="F415" s="376">
        <v>2000</v>
      </c>
      <c r="G415" s="376">
        <v>125</v>
      </c>
    </row>
    <row r="416" spans="1:7" x14ac:dyDescent="0.3">
      <c r="A416" s="376" t="s">
        <v>2785</v>
      </c>
      <c r="B416" s="376" t="s">
        <v>2698</v>
      </c>
      <c r="C416" s="376" t="s">
        <v>2694</v>
      </c>
      <c r="D416" s="376"/>
      <c r="E416" s="376" t="s">
        <v>224</v>
      </c>
      <c r="F416" s="376">
        <v>2250</v>
      </c>
      <c r="G416" s="376">
        <v>140.62</v>
      </c>
    </row>
    <row r="417" spans="1:7" x14ac:dyDescent="0.3">
      <c r="A417" s="376" t="s">
        <v>2786</v>
      </c>
      <c r="B417" s="376" t="s">
        <v>2699</v>
      </c>
      <c r="C417" s="376" t="s">
        <v>2694</v>
      </c>
      <c r="D417" s="376"/>
      <c r="E417" s="376" t="s">
        <v>224</v>
      </c>
      <c r="F417" s="376">
        <v>6000</v>
      </c>
      <c r="G417" s="376">
        <v>375</v>
      </c>
    </row>
    <row r="418" spans="1:7" x14ac:dyDescent="0.3">
      <c r="A418" s="376" t="s">
        <v>2787</v>
      </c>
      <c r="B418" s="376" t="s">
        <v>2699</v>
      </c>
      <c r="C418" s="376" t="s">
        <v>2694</v>
      </c>
      <c r="D418" s="376"/>
      <c r="E418" s="376" t="s">
        <v>224</v>
      </c>
      <c r="F418" s="376">
        <v>5000</v>
      </c>
      <c r="G418" s="376">
        <v>277.77999999999997</v>
      </c>
    </row>
    <row r="419" spans="1:7" x14ac:dyDescent="0.3">
      <c r="A419" s="376" t="s">
        <v>2788</v>
      </c>
      <c r="B419" s="376" t="s">
        <v>2699</v>
      </c>
      <c r="C419" s="376" t="s">
        <v>2694</v>
      </c>
      <c r="D419" s="376"/>
      <c r="E419" s="376" t="s">
        <v>224</v>
      </c>
      <c r="F419" s="376">
        <v>5000</v>
      </c>
      <c r="G419" s="376">
        <v>277.77999999999997</v>
      </c>
    </row>
    <row r="420" spans="1:7" x14ac:dyDescent="0.3">
      <c r="A420" s="376" t="s">
        <v>2789</v>
      </c>
      <c r="B420" s="376" t="s">
        <v>2699</v>
      </c>
      <c r="C420" s="376" t="s">
        <v>2694</v>
      </c>
      <c r="D420" s="376"/>
      <c r="E420" s="376" t="s">
        <v>224</v>
      </c>
      <c r="F420" s="376">
        <v>6000</v>
      </c>
      <c r="G420" s="376">
        <v>375</v>
      </c>
    </row>
    <row r="421" spans="1:7" x14ac:dyDescent="0.3">
      <c r="A421" s="376" t="s">
        <v>2790</v>
      </c>
      <c r="B421" s="376" t="s">
        <v>2699</v>
      </c>
      <c r="C421" s="376" t="s">
        <v>2694</v>
      </c>
      <c r="D421" s="376"/>
      <c r="E421" s="376" t="s">
        <v>224</v>
      </c>
      <c r="F421" s="376">
        <v>5000</v>
      </c>
      <c r="G421" s="376">
        <v>312.5</v>
      </c>
    </row>
    <row r="422" spans="1:7" x14ac:dyDescent="0.3">
      <c r="A422" s="376" t="s">
        <v>2791</v>
      </c>
      <c r="B422" s="376" t="s">
        <v>2792</v>
      </c>
      <c r="C422" s="376" t="s">
        <v>2694</v>
      </c>
      <c r="D422" s="376"/>
      <c r="E422" s="376" t="s">
        <v>224</v>
      </c>
      <c r="F422" s="376">
        <v>3000</v>
      </c>
      <c r="G422" s="376">
        <v>6000</v>
      </c>
    </row>
    <row r="423" spans="1:7" x14ac:dyDescent="0.3">
      <c r="A423" s="376" t="s">
        <v>2793</v>
      </c>
      <c r="B423" s="376" t="s">
        <v>2792</v>
      </c>
      <c r="C423" s="376" t="s">
        <v>2694</v>
      </c>
      <c r="D423" s="376"/>
      <c r="E423" s="376" t="s">
        <v>224</v>
      </c>
      <c r="F423" s="376">
        <v>3000</v>
      </c>
      <c r="G423" s="376">
        <v>6000</v>
      </c>
    </row>
    <row r="424" spans="1:7" x14ac:dyDescent="0.3">
      <c r="A424" s="376" t="s">
        <v>2794</v>
      </c>
      <c r="B424" s="376" t="s">
        <v>2792</v>
      </c>
      <c r="C424" s="376" t="s">
        <v>2694</v>
      </c>
      <c r="D424" s="376"/>
      <c r="E424" s="376" t="s">
        <v>224</v>
      </c>
      <c r="F424" s="376">
        <v>3000</v>
      </c>
      <c r="G424" s="376">
        <v>6000</v>
      </c>
    </row>
    <row r="425" spans="1:7" x14ac:dyDescent="0.3">
      <c r="A425" s="376" t="s">
        <v>2795</v>
      </c>
      <c r="B425" s="376" t="s">
        <v>2792</v>
      </c>
      <c r="C425" s="376" t="s">
        <v>2694</v>
      </c>
      <c r="D425" s="376"/>
      <c r="E425" s="376" t="s">
        <v>224</v>
      </c>
      <c r="F425" s="376">
        <v>3000</v>
      </c>
      <c r="G425" s="376">
        <v>6000</v>
      </c>
    </row>
    <row r="426" spans="1:7" x14ac:dyDescent="0.3">
      <c r="A426" s="376" t="s">
        <v>2796</v>
      </c>
      <c r="B426" s="376" t="s">
        <v>2792</v>
      </c>
      <c r="C426" s="376" t="s">
        <v>2694</v>
      </c>
      <c r="D426" s="376"/>
      <c r="E426" s="376" t="s">
        <v>224</v>
      </c>
      <c r="F426" s="376">
        <v>3000</v>
      </c>
      <c r="G426" s="376">
        <v>6000</v>
      </c>
    </row>
    <row r="427" spans="1:7" x14ac:dyDescent="0.3">
      <c r="A427" s="376" t="s">
        <v>2797</v>
      </c>
      <c r="B427" s="376" t="s">
        <v>2703</v>
      </c>
      <c r="C427" s="376" t="s">
        <v>2694</v>
      </c>
      <c r="D427" s="376"/>
      <c r="E427" s="376" t="s">
        <v>224</v>
      </c>
      <c r="F427" s="376">
        <v>1500</v>
      </c>
      <c r="G427" s="376">
        <v>250</v>
      </c>
    </row>
    <row r="428" spans="1:7" x14ac:dyDescent="0.3">
      <c r="A428" s="376" t="s">
        <v>2776</v>
      </c>
      <c r="B428" s="376" t="s">
        <v>2703</v>
      </c>
      <c r="C428" s="376" t="s">
        <v>2694</v>
      </c>
      <c r="D428" s="376"/>
      <c r="E428" s="376" t="s">
        <v>224</v>
      </c>
      <c r="F428" s="376">
        <v>750</v>
      </c>
      <c r="G428" s="376">
        <v>117.19</v>
      </c>
    </row>
    <row r="429" spans="1:7" x14ac:dyDescent="0.3">
      <c r="A429" s="376" t="s">
        <v>2798</v>
      </c>
      <c r="B429" s="376" t="s">
        <v>2703</v>
      </c>
      <c r="C429" s="376" t="s">
        <v>2694</v>
      </c>
      <c r="D429" s="376"/>
      <c r="E429" s="376" t="s">
        <v>224</v>
      </c>
      <c r="F429" s="376">
        <v>1500</v>
      </c>
      <c r="G429" s="376">
        <v>234.375</v>
      </c>
    </row>
    <row r="430" spans="1:7" x14ac:dyDescent="0.3">
      <c r="A430" s="376" t="s">
        <v>2799</v>
      </c>
      <c r="B430" s="376" t="s">
        <v>2703</v>
      </c>
      <c r="C430" s="376" t="s">
        <v>2694</v>
      </c>
      <c r="D430" s="376"/>
      <c r="E430" s="376" t="s">
        <v>224</v>
      </c>
      <c r="F430" s="376">
        <v>1500</v>
      </c>
      <c r="G430" s="376">
        <v>241.93</v>
      </c>
    </row>
    <row r="431" spans="1:7" x14ac:dyDescent="0.3">
      <c r="A431" s="376" t="s">
        <v>2800</v>
      </c>
      <c r="B431" s="376" t="s">
        <v>2703</v>
      </c>
      <c r="C431" s="376" t="s">
        <v>2694</v>
      </c>
      <c r="D431" s="376"/>
      <c r="E431" s="376" t="s">
        <v>224</v>
      </c>
      <c r="F431" s="376">
        <v>1500</v>
      </c>
      <c r="G431" s="376">
        <v>250</v>
      </c>
    </row>
    <row r="432" spans="1:7" x14ac:dyDescent="0.3">
      <c r="A432" s="376" t="s">
        <v>2801</v>
      </c>
      <c r="B432" s="376" t="s">
        <v>2703</v>
      </c>
      <c r="C432" s="376" t="s">
        <v>2694</v>
      </c>
      <c r="D432" s="376"/>
      <c r="E432" s="376" t="s">
        <v>224</v>
      </c>
      <c r="F432" s="376">
        <v>2000</v>
      </c>
      <c r="G432" s="376">
        <v>333.34</v>
      </c>
    </row>
    <row r="433" spans="1:7" x14ac:dyDescent="0.3">
      <c r="A433" s="376" t="s">
        <v>2802</v>
      </c>
      <c r="B433" s="376" t="s">
        <v>2704</v>
      </c>
      <c r="C433" s="376" t="s">
        <v>2694</v>
      </c>
      <c r="D433" s="376"/>
      <c r="E433" s="376" t="s">
        <v>224</v>
      </c>
      <c r="F433" s="376">
        <v>2250</v>
      </c>
      <c r="G433" s="376">
        <v>84.375</v>
      </c>
    </row>
    <row r="434" spans="1:7" x14ac:dyDescent="0.3">
      <c r="A434" s="376" t="s">
        <v>2803</v>
      </c>
      <c r="B434" s="376" t="s">
        <v>2704</v>
      </c>
      <c r="C434" s="376" t="s">
        <v>2694</v>
      </c>
      <c r="D434" s="376"/>
      <c r="E434" s="376" t="s">
        <v>224</v>
      </c>
      <c r="F434" s="376">
        <v>2250</v>
      </c>
      <c r="G434" s="376">
        <v>80.356999999999999</v>
      </c>
    </row>
    <row r="435" spans="1:7" x14ac:dyDescent="0.3">
      <c r="A435" s="376" t="s">
        <v>2804</v>
      </c>
      <c r="B435" s="376" t="s">
        <v>2704</v>
      </c>
      <c r="C435" s="376" t="s">
        <v>2694</v>
      </c>
      <c r="D435" s="376"/>
      <c r="E435" s="376" t="s">
        <v>224</v>
      </c>
      <c r="F435" s="376">
        <v>2250</v>
      </c>
      <c r="G435" s="376">
        <v>84.375</v>
      </c>
    </row>
    <row r="436" spans="1:7" x14ac:dyDescent="0.3">
      <c r="A436" s="376" t="s">
        <v>2805</v>
      </c>
      <c r="B436" s="376" t="s">
        <v>2704</v>
      </c>
      <c r="C436" s="376" t="s">
        <v>2694</v>
      </c>
      <c r="D436" s="376"/>
      <c r="E436" s="376" t="s">
        <v>224</v>
      </c>
      <c r="F436" s="376">
        <v>2250</v>
      </c>
      <c r="G436" s="376">
        <v>84.375</v>
      </c>
    </row>
    <row r="437" spans="1:7" x14ac:dyDescent="0.3">
      <c r="A437" s="376" t="s">
        <v>2806</v>
      </c>
      <c r="B437" s="376" t="s">
        <v>2704</v>
      </c>
      <c r="C437" s="376" t="s">
        <v>2694</v>
      </c>
      <c r="D437" s="376"/>
      <c r="E437" s="376" t="s">
        <v>224</v>
      </c>
      <c r="F437" s="376">
        <v>2250</v>
      </c>
      <c r="G437" s="376">
        <v>84.375</v>
      </c>
    </row>
    <row r="438" spans="1:7" x14ac:dyDescent="0.3">
      <c r="A438" s="376" t="s">
        <v>2807</v>
      </c>
      <c r="B438" s="376" t="s">
        <v>2705</v>
      </c>
      <c r="C438" s="376" t="s">
        <v>2694</v>
      </c>
      <c r="D438" s="376"/>
      <c r="E438" s="376" t="s">
        <v>224</v>
      </c>
      <c r="F438" s="376">
        <v>1100</v>
      </c>
      <c r="G438" s="376">
        <v>220</v>
      </c>
    </row>
    <row r="439" spans="1:7" x14ac:dyDescent="0.3">
      <c r="A439" s="376" t="s">
        <v>2808</v>
      </c>
      <c r="B439" s="376" t="s">
        <v>2705</v>
      </c>
      <c r="C439" s="376" t="s">
        <v>2694</v>
      </c>
      <c r="D439" s="376"/>
      <c r="E439" s="376" t="s">
        <v>224</v>
      </c>
      <c r="F439" s="376">
        <v>1100</v>
      </c>
      <c r="G439" s="376">
        <v>220</v>
      </c>
    </row>
    <row r="440" spans="1:7" x14ac:dyDescent="0.3">
      <c r="A440" s="376" t="s">
        <v>2809</v>
      </c>
      <c r="B440" s="376" t="s">
        <v>2705</v>
      </c>
      <c r="C440" s="376" t="s">
        <v>2694</v>
      </c>
      <c r="D440" s="376"/>
      <c r="E440" s="376" t="s">
        <v>224</v>
      </c>
      <c r="F440" s="376">
        <v>1200</v>
      </c>
      <c r="G440" s="376">
        <v>240</v>
      </c>
    </row>
    <row r="441" spans="1:7" x14ac:dyDescent="0.3">
      <c r="A441" s="376" t="s">
        <v>2810</v>
      </c>
      <c r="B441" s="376" t="s">
        <v>2705</v>
      </c>
      <c r="C441" s="376" t="s">
        <v>2694</v>
      </c>
      <c r="D441" s="376"/>
      <c r="E441" s="376" t="s">
        <v>224</v>
      </c>
      <c r="F441" s="376">
        <v>1300</v>
      </c>
      <c r="G441" s="376">
        <v>260</v>
      </c>
    </row>
    <row r="442" spans="1:7" x14ac:dyDescent="0.3">
      <c r="A442" s="376" t="s">
        <v>2811</v>
      </c>
      <c r="B442" s="376" t="s">
        <v>2705</v>
      </c>
      <c r="C442" s="376" t="s">
        <v>2694</v>
      </c>
      <c r="D442" s="376"/>
      <c r="E442" s="376" t="s">
        <v>224</v>
      </c>
      <c r="F442" s="376">
        <v>1200</v>
      </c>
      <c r="G442" s="376">
        <v>240</v>
      </c>
    </row>
    <row r="443" spans="1:7" x14ac:dyDescent="0.3">
      <c r="A443" s="376" t="s">
        <v>2812</v>
      </c>
      <c r="B443" s="376" t="s">
        <v>2705</v>
      </c>
      <c r="C443" s="376" t="s">
        <v>2694</v>
      </c>
      <c r="D443" s="376"/>
      <c r="E443" s="376" t="s">
        <v>224</v>
      </c>
      <c r="F443" s="376">
        <v>1100</v>
      </c>
      <c r="G443" s="376">
        <v>220</v>
      </c>
    </row>
    <row r="444" spans="1:7" x14ac:dyDescent="0.3">
      <c r="A444" s="376" t="s">
        <v>2813</v>
      </c>
      <c r="B444" s="376" t="s">
        <v>2706</v>
      </c>
      <c r="C444" s="376" t="s">
        <v>2694</v>
      </c>
      <c r="D444" s="376"/>
      <c r="E444" s="376" t="s">
        <v>224</v>
      </c>
      <c r="F444" s="376">
        <v>700</v>
      </c>
      <c r="G444" s="376">
        <v>105</v>
      </c>
    </row>
    <row r="445" spans="1:7" x14ac:dyDescent="0.3">
      <c r="A445" s="376" t="s">
        <v>2814</v>
      </c>
      <c r="B445" s="376" t="s">
        <v>2706</v>
      </c>
      <c r="C445" s="376" t="s">
        <v>2694</v>
      </c>
      <c r="D445" s="376"/>
      <c r="E445" s="376" t="s">
        <v>224</v>
      </c>
      <c r="F445" s="376">
        <v>750</v>
      </c>
      <c r="G445" s="376">
        <v>112.5</v>
      </c>
    </row>
    <row r="446" spans="1:7" x14ac:dyDescent="0.3">
      <c r="A446" s="376" t="s">
        <v>2815</v>
      </c>
      <c r="B446" s="376" t="s">
        <v>2706</v>
      </c>
      <c r="C446" s="376" t="s">
        <v>2694</v>
      </c>
      <c r="D446" s="376"/>
      <c r="E446" s="376" t="s">
        <v>224</v>
      </c>
      <c r="F446" s="376">
        <v>700</v>
      </c>
      <c r="G446" s="376">
        <v>105</v>
      </c>
    </row>
    <row r="447" spans="1:7" x14ac:dyDescent="0.3">
      <c r="A447" s="376" t="s">
        <v>2816</v>
      </c>
      <c r="B447" s="376" t="s">
        <v>2706</v>
      </c>
      <c r="C447" s="376" t="s">
        <v>2694</v>
      </c>
      <c r="D447" s="376"/>
      <c r="E447" s="376" t="s">
        <v>224</v>
      </c>
      <c r="F447" s="376">
        <v>750</v>
      </c>
      <c r="G447" s="376">
        <v>112.5</v>
      </c>
    </row>
    <row r="448" spans="1:7" x14ac:dyDescent="0.3">
      <c r="A448" s="376" t="s">
        <v>2817</v>
      </c>
      <c r="B448" s="376" t="s">
        <v>2706</v>
      </c>
      <c r="C448" s="376" t="s">
        <v>2694</v>
      </c>
      <c r="D448" s="376"/>
      <c r="E448" s="376" t="s">
        <v>224</v>
      </c>
      <c r="F448" s="376">
        <v>700</v>
      </c>
      <c r="G448" s="376">
        <v>105</v>
      </c>
    </row>
    <row r="449" spans="1:7" x14ac:dyDescent="0.3">
      <c r="A449" s="376" t="s">
        <v>2318</v>
      </c>
      <c r="B449" s="376" t="s">
        <v>2707</v>
      </c>
      <c r="C449" s="376" t="s">
        <v>2694</v>
      </c>
      <c r="D449" s="376"/>
      <c r="E449" s="376" t="s">
        <v>224</v>
      </c>
      <c r="F449" s="376">
        <v>3500</v>
      </c>
      <c r="G449" s="376">
        <v>2800</v>
      </c>
    </row>
    <row r="450" spans="1:7" x14ac:dyDescent="0.3">
      <c r="A450" s="376" t="s">
        <v>2818</v>
      </c>
      <c r="B450" s="376" t="s">
        <v>2707</v>
      </c>
      <c r="C450" s="376" t="s">
        <v>2694</v>
      </c>
      <c r="D450" s="376"/>
      <c r="E450" s="376" t="s">
        <v>224</v>
      </c>
      <c r="F450" s="376">
        <v>1000</v>
      </c>
      <c r="G450" s="376">
        <v>800</v>
      </c>
    </row>
    <row r="451" spans="1:7" x14ac:dyDescent="0.3">
      <c r="A451" s="376" t="s">
        <v>2819</v>
      </c>
      <c r="B451" s="376" t="s">
        <v>2707</v>
      </c>
      <c r="C451" s="376" t="s">
        <v>2694</v>
      </c>
      <c r="D451" s="376"/>
      <c r="E451" s="376" t="s">
        <v>224</v>
      </c>
      <c r="F451" s="376">
        <v>1000</v>
      </c>
      <c r="G451" s="376">
        <v>800</v>
      </c>
    </row>
    <row r="452" spans="1:7" x14ac:dyDescent="0.3">
      <c r="A452" s="376" t="s">
        <v>2820</v>
      </c>
      <c r="B452" s="376" t="s">
        <v>2707</v>
      </c>
      <c r="C452" s="376" t="s">
        <v>2694</v>
      </c>
      <c r="D452" s="376"/>
      <c r="E452" s="376" t="s">
        <v>224</v>
      </c>
      <c r="F452" s="376">
        <v>1000</v>
      </c>
      <c r="G452" s="376">
        <v>800</v>
      </c>
    </row>
    <row r="453" spans="1:7" x14ac:dyDescent="0.3">
      <c r="A453" s="376" t="s">
        <v>2821</v>
      </c>
      <c r="B453" s="376" t="s">
        <v>2707</v>
      </c>
      <c r="C453" s="376" t="s">
        <v>2694</v>
      </c>
      <c r="D453" s="376"/>
      <c r="E453" s="376" t="s">
        <v>224</v>
      </c>
      <c r="F453" s="376">
        <v>1000</v>
      </c>
      <c r="G453" s="376">
        <v>800</v>
      </c>
    </row>
    <row r="454" spans="1:7" x14ac:dyDescent="0.3">
      <c r="A454" s="282" t="s">
        <v>2822</v>
      </c>
      <c r="B454" s="377" t="s">
        <v>20</v>
      </c>
      <c r="C454" s="376" t="s">
        <v>2770</v>
      </c>
      <c r="D454" s="376"/>
      <c r="E454" s="376" t="s">
        <v>224</v>
      </c>
      <c r="F454" s="381" t="s">
        <v>183</v>
      </c>
      <c r="G454" s="376" t="s">
        <v>2823</v>
      </c>
    </row>
    <row r="455" spans="1:7" x14ac:dyDescent="0.3">
      <c r="A455" s="282" t="s">
        <v>2824</v>
      </c>
      <c r="B455" s="377" t="s">
        <v>20</v>
      </c>
      <c r="C455" s="376" t="s">
        <v>2770</v>
      </c>
      <c r="D455" s="376"/>
      <c r="E455" s="376" t="s">
        <v>224</v>
      </c>
      <c r="F455" s="381" t="s">
        <v>183</v>
      </c>
      <c r="G455" s="376" t="s">
        <v>2823</v>
      </c>
    </row>
    <row r="456" spans="1:7" x14ac:dyDescent="0.3">
      <c r="A456" s="282" t="s">
        <v>2825</v>
      </c>
      <c r="B456" s="377" t="s">
        <v>20</v>
      </c>
      <c r="C456" s="376" t="s">
        <v>2770</v>
      </c>
      <c r="D456" s="376"/>
      <c r="E456" s="376" t="s">
        <v>224</v>
      </c>
      <c r="F456" s="381" t="s">
        <v>183</v>
      </c>
      <c r="G456" s="376" t="s">
        <v>2823</v>
      </c>
    </row>
    <row r="457" spans="1:7" x14ac:dyDescent="0.3">
      <c r="A457" s="282" t="s">
        <v>2826</v>
      </c>
      <c r="B457" s="377" t="s">
        <v>20</v>
      </c>
      <c r="C457" s="376" t="s">
        <v>2770</v>
      </c>
      <c r="D457" s="376"/>
      <c r="E457" s="376" t="s">
        <v>224</v>
      </c>
      <c r="F457" s="381" t="s">
        <v>183</v>
      </c>
      <c r="G457" s="376" t="s">
        <v>2823</v>
      </c>
    </row>
    <row r="458" spans="1:7" x14ac:dyDescent="0.3">
      <c r="A458" s="282" t="s">
        <v>2827</v>
      </c>
      <c r="B458" s="377" t="s">
        <v>20</v>
      </c>
      <c r="C458" s="376" t="s">
        <v>2770</v>
      </c>
      <c r="D458" s="376"/>
      <c r="E458" s="376" t="s">
        <v>224</v>
      </c>
      <c r="F458" s="381" t="s">
        <v>183</v>
      </c>
      <c r="G458" s="376" t="s">
        <v>2823</v>
      </c>
    </row>
    <row r="459" spans="1:7" x14ac:dyDescent="0.3">
      <c r="A459" s="282" t="s">
        <v>2828</v>
      </c>
      <c r="B459" s="377" t="s">
        <v>20</v>
      </c>
      <c r="C459" s="376" t="s">
        <v>2770</v>
      </c>
      <c r="D459" s="376"/>
      <c r="E459" s="376" t="s">
        <v>224</v>
      </c>
      <c r="F459" s="381" t="s">
        <v>183</v>
      </c>
      <c r="G459" s="376" t="s">
        <v>2823</v>
      </c>
    </row>
    <row r="460" spans="1:7" x14ac:dyDescent="0.3">
      <c r="A460" s="282" t="s">
        <v>2829</v>
      </c>
      <c r="B460" s="377" t="s">
        <v>20</v>
      </c>
      <c r="C460" s="376" t="s">
        <v>2770</v>
      </c>
      <c r="D460" s="376"/>
      <c r="E460" s="376" t="s">
        <v>224</v>
      </c>
      <c r="F460" s="381" t="s">
        <v>183</v>
      </c>
      <c r="G460" s="376" t="s">
        <v>2823</v>
      </c>
    </row>
    <row r="461" spans="1:7" x14ac:dyDescent="0.3">
      <c r="A461" s="282" t="s">
        <v>2830</v>
      </c>
      <c r="B461" s="377" t="s">
        <v>20</v>
      </c>
      <c r="C461" s="376" t="s">
        <v>2770</v>
      </c>
      <c r="D461" s="376"/>
      <c r="E461" s="376" t="s">
        <v>224</v>
      </c>
      <c r="F461" s="381" t="s">
        <v>183</v>
      </c>
      <c r="G461" s="376" t="s">
        <v>2823</v>
      </c>
    </row>
    <row r="462" spans="1:7" x14ac:dyDescent="0.3">
      <c r="A462" s="282" t="s">
        <v>2831</v>
      </c>
      <c r="B462" s="377" t="s">
        <v>20</v>
      </c>
      <c r="C462" s="376" t="s">
        <v>2770</v>
      </c>
      <c r="D462" s="376"/>
      <c r="E462" s="376" t="s">
        <v>224</v>
      </c>
      <c r="F462" s="381" t="s">
        <v>183</v>
      </c>
      <c r="G462" s="376" t="s">
        <v>2823</v>
      </c>
    </row>
    <row r="463" spans="1:7" x14ac:dyDescent="0.3">
      <c r="A463" s="282" t="s">
        <v>2793</v>
      </c>
      <c r="B463" s="377" t="s">
        <v>20</v>
      </c>
      <c r="C463" s="376" t="s">
        <v>2770</v>
      </c>
      <c r="D463" s="376"/>
      <c r="E463" s="376" t="s">
        <v>224</v>
      </c>
      <c r="F463" s="381" t="s">
        <v>183</v>
      </c>
      <c r="G463" s="376" t="s">
        <v>2823</v>
      </c>
    </row>
    <row r="464" spans="1:7" x14ac:dyDescent="0.3">
      <c r="A464" s="282" t="s">
        <v>2794</v>
      </c>
      <c r="B464" s="377" t="s">
        <v>20</v>
      </c>
      <c r="C464" s="376" t="s">
        <v>2770</v>
      </c>
      <c r="D464" s="376"/>
      <c r="E464" s="376" t="s">
        <v>224</v>
      </c>
      <c r="F464" s="381" t="s">
        <v>183</v>
      </c>
      <c r="G464" s="376" t="s">
        <v>2823</v>
      </c>
    </row>
    <row r="465" spans="1:7" x14ac:dyDescent="0.3">
      <c r="A465" s="282" t="s">
        <v>2795</v>
      </c>
      <c r="B465" s="377" t="s">
        <v>20</v>
      </c>
      <c r="C465" s="376" t="s">
        <v>2770</v>
      </c>
      <c r="D465" s="376"/>
      <c r="E465" s="376" t="s">
        <v>224</v>
      </c>
      <c r="F465" s="381" t="s">
        <v>183</v>
      </c>
      <c r="G465" s="376" t="s">
        <v>2823</v>
      </c>
    </row>
    <row r="466" spans="1:7" x14ac:dyDescent="0.3">
      <c r="A466" s="282" t="s">
        <v>2796</v>
      </c>
      <c r="B466" s="377" t="s">
        <v>20</v>
      </c>
      <c r="C466" s="376" t="s">
        <v>2770</v>
      </c>
      <c r="D466" s="376"/>
      <c r="E466" s="376" t="s">
        <v>224</v>
      </c>
      <c r="F466" s="381" t="s">
        <v>183</v>
      </c>
      <c r="G466" s="376" t="s">
        <v>2823</v>
      </c>
    </row>
    <row r="467" spans="1:7" x14ac:dyDescent="0.3">
      <c r="A467" s="282" t="s">
        <v>2781</v>
      </c>
      <c r="B467" s="377" t="s">
        <v>20</v>
      </c>
      <c r="C467" s="376" t="s">
        <v>2770</v>
      </c>
      <c r="D467" s="376"/>
      <c r="E467" s="376" t="s">
        <v>224</v>
      </c>
      <c r="F467" s="381" t="s">
        <v>183</v>
      </c>
      <c r="G467" s="376" t="s">
        <v>2823</v>
      </c>
    </row>
    <row r="468" spans="1:7" x14ac:dyDescent="0.3">
      <c r="A468" s="282" t="s">
        <v>2782</v>
      </c>
      <c r="B468" s="377" t="s">
        <v>20</v>
      </c>
      <c r="C468" s="376" t="s">
        <v>2770</v>
      </c>
      <c r="D468" s="376"/>
      <c r="E468" s="376" t="s">
        <v>224</v>
      </c>
      <c r="F468" s="381" t="s">
        <v>183</v>
      </c>
      <c r="G468" s="376" t="s">
        <v>2823</v>
      </c>
    </row>
    <row r="469" spans="1:7" x14ac:dyDescent="0.3">
      <c r="A469" s="282" t="s">
        <v>2784</v>
      </c>
      <c r="B469" s="377" t="s">
        <v>20</v>
      </c>
      <c r="C469" s="376" t="s">
        <v>2770</v>
      </c>
      <c r="D469" s="376"/>
      <c r="E469" s="376" t="s">
        <v>224</v>
      </c>
      <c r="F469" s="381" t="s">
        <v>183</v>
      </c>
      <c r="G469" s="376" t="s">
        <v>2823</v>
      </c>
    </row>
    <row r="470" spans="1:7" x14ac:dyDescent="0.3">
      <c r="A470" s="282" t="s">
        <v>2785</v>
      </c>
      <c r="B470" s="377" t="s">
        <v>20</v>
      </c>
      <c r="C470" s="376" t="s">
        <v>2770</v>
      </c>
      <c r="D470" s="376"/>
      <c r="E470" s="376" t="s">
        <v>224</v>
      </c>
      <c r="F470" s="381" t="s">
        <v>183</v>
      </c>
      <c r="G470" s="376" t="s">
        <v>2823</v>
      </c>
    </row>
    <row r="471" spans="1:7" x14ac:dyDescent="0.3">
      <c r="A471" s="282" t="s">
        <v>2788</v>
      </c>
      <c r="B471" s="377" t="s">
        <v>20</v>
      </c>
      <c r="C471" s="376" t="s">
        <v>2770</v>
      </c>
      <c r="D471" s="376"/>
      <c r="E471" s="376" t="s">
        <v>224</v>
      </c>
      <c r="F471" s="381" t="s">
        <v>183</v>
      </c>
      <c r="G471" s="376" t="s">
        <v>2823</v>
      </c>
    </row>
    <row r="472" spans="1:7" x14ac:dyDescent="0.3">
      <c r="A472" s="282" t="s">
        <v>2789</v>
      </c>
      <c r="B472" s="377" t="s">
        <v>20</v>
      </c>
      <c r="C472" s="376" t="s">
        <v>2770</v>
      </c>
      <c r="D472" s="376"/>
      <c r="E472" s="376" t="s">
        <v>224</v>
      </c>
      <c r="F472" s="381" t="s">
        <v>183</v>
      </c>
      <c r="G472" s="376" t="s">
        <v>2823</v>
      </c>
    </row>
    <row r="473" spans="1:7" x14ac:dyDescent="0.3">
      <c r="A473" s="282" t="s">
        <v>2790</v>
      </c>
      <c r="B473" s="377" t="s">
        <v>20</v>
      </c>
      <c r="C473" s="376" t="s">
        <v>2770</v>
      </c>
      <c r="D473" s="376"/>
      <c r="E473" s="376" t="s">
        <v>224</v>
      </c>
      <c r="F473" s="381" t="s">
        <v>183</v>
      </c>
      <c r="G473" s="376" t="s">
        <v>2823</v>
      </c>
    </row>
    <row r="474" spans="1:7" x14ac:dyDescent="0.3">
      <c r="A474" s="282" t="s">
        <v>2800</v>
      </c>
      <c r="B474" s="377" t="s">
        <v>20</v>
      </c>
      <c r="C474" s="376" t="s">
        <v>2770</v>
      </c>
      <c r="D474" s="376"/>
      <c r="E474" s="376" t="s">
        <v>224</v>
      </c>
      <c r="F474" s="381" t="s">
        <v>183</v>
      </c>
      <c r="G474" s="376" t="s">
        <v>2823</v>
      </c>
    </row>
    <row r="475" spans="1:7" x14ac:dyDescent="0.3">
      <c r="A475" s="282" t="s">
        <v>2801</v>
      </c>
      <c r="B475" s="377" t="s">
        <v>20</v>
      </c>
      <c r="C475" s="376" t="s">
        <v>2770</v>
      </c>
      <c r="D475" s="376"/>
      <c r="E475" s="376" t="s">
        <v>224</v>
      </c>
      <c r="F475" s="381" t="s">
        <v>183</v>
      </c>
      <c r="G475" s="376" t="s">
        <v>2823</v>
      </c>
    </row>
    <row r="476" spans="1:7" x14ac:dyDescent="0.3">
      <c r="A476" s="282" t="s">
        <v>2808</v>
      </c>
      <c r="B476" s="377" t="s">
        <v>20</v>
      </c>
      <c r="C476" s="376" t="s">
        <v>2770</v>
      </c>
      <c r="D476" s="376"/>
      <c r="E476" s="376" t="s">
        <v>224</v>
      </c>
      <c r="F476" s="381" t="s">
        <v>183</v>
      </c>
      <c r="G476" s="376" t="s">
        <v>2823</v>
      </c>
    </row>
    <row r="477" spans="1:7" x14ac:dyDescent="0.3">
      <c r="A477" s="282" t="s">
        <v>2809</v>
      </c>
      <c r="B477" s="377" t="s">
        <v>20</v>
      </c>
      <c r="C477" s="376" t="s">
        <v>2770</v>
      </c>
      <c r="D477" s="376"/>
      <c r="E477" s="376" t="s">
        <v>224</v>
      </c>
      <c r="F477" s="381" t="s">
        <v>183</v>
      </c>
      <c r="G477" s="376" t="s">
        <v>2823</v>
      </c>
    </row>
    <row r="478" spans="1:7" x14ac:dyDescent="0.3">
      <c r="A478" s="282" t="s">
        <v>2810</v>
      </c>
      <c r="B478" s="377" t="s">
        <v>20</v>
      </c>
      <c r="C478" s="376" t="s">
        <v>2770</v>
      </c>
      <c r="D478" s="376"/>
      <c r="E478" s="376" t="s">
        <v>224</v>
      </c>
      <c r="F478" s="381" t="s">
        <v>183</v>
      </c>
      <c r="G478" s="376" t="s">
        <v>2823</v>
      </c>
    </row>
    <row r="479" spans="1:7" x14ac:dyDescent="0.3">
      <c r="A479" s="282" t="s">
        <v>2811</v>
      </c>
      <c r="B479" s="377" t="s">
        <v>20</v>
      </c>
      <c r="C479" s="376" t="s">
        <v>2770</v>
      </c>
      <c r="D479" s="376"/>
      <c r="E479" s="376" t="s">
        <v>224</v>
      </c>
      <c r="F479" s="381" t="s">
        <v>183</v>
      </c>
      <c r="G479" s="376" t="s">
        <v>2823</v>
      </c>
    </row>
    <row r="480" spans="1:7" x14ac:dyDescent="0.3">
      <c r="A480" s="282" t="s">
        <v>2812</v>
      </c>
      <c r="B480" s="377" t="s">
        <v>20</v>
      </c>
      <c r="C480" s="376" t="s">
        <v>2770</v>
      </c>
      <c r="D480" s="376"/>
      <c r="E480" s="376" t="s">
        <v>224</v>
      </c>
      <c r="F480" s="381" t="s">
        <v>183</v>
      </c>
      <c r="G480" s="376" t="s">
        <v>2823</v>
      </c>
    </row>
    <row r="481" spans="1:7" x14ac:dyDescent="0.3">
      <c r="A481" s="282" t="s">
        <v>2813</v>
      </c>
      <c r="B481" s="377" t="s">
        <v>20</v>
      </c>
      <c r="C481" s="376" t="s">
        <v>2770</v>
      </c>
      <c r="D481" s="376"/>
      <c r="E481" s="376" t="s">
        <v>224</v>
      </c>
      <c r="F481" s="381" t="s">
        <v>183</v>
      </c>
      <c r="G481" s="376" t="s">
        <v>2823</v>
      </c>
    </row>
    <row r="482" spans="1:7" x14ac:dyDescent="0.3">
      <c r="A482" s="282" t="s">
        <v>2814</v>
      </c>
      <c r="B482" s="377" t="s">
        <v>20</v>
      </c>
      <c r="C482" s="376" t="s">
        <v>2770</v>
      </c>
      <c r="D482" s="376"/>
      <c r="E482" s="376" t="s">
        <v>224</v>
      </c>
      <c r="F482" s="381" t="s">
        <v>183</v>
      </c>
      <c r="G482" s="376" t="s">
        <v>2823</v>
      </c>
    </row>
    <row r="483" spans="1:7" x14ac:dyDescent="0.3">
      <c r="A483" s="282" t="s">
        <v>2815</v>
      </c>
      <c r="B483" s="377" t="s">
        <v>20</v>
      </c>
      <c r="C483" s="376" t="s">
        <v>2770</v>
      </c>
      <c r="D483" s="376"/>
      <c r="E483" s="376" t="s">
        <v>224</v>
      </c>
      <c r="F483" s="381" t="s">
        <v>183</v>
      </c>
      <c r="G483" s="376" t="s">
        <v>2823</v>
      </c>
    </row>
    <row r="484" spans="1:7" x14ac:dyDescent="0.3">
      <c r="A484" s="282" t="s">
        <v>2816</v>
      </c>
      <c r="B484" s="377" t="s">
        <v>20</v>
      </c>
      <c r="C484" s="376" t="s">
        <v>2770</v>
      </c>
      <c r="D484" s="376"/>
      <c r="E484" s="376" t="s">
        <v>224</v>
      </c>
      <c r="F484" s="381" t="s">
        <v>183</v>
      </c>
      <c r="G484" s="376" t="s">
        <v>2823</v>
      </c>
    </row>
    <row r="485" spans="1:7" x14ac:dyDescent="0.3">
      <c r="A485" s="282" t="s">
        <v>2817</v>
      </c>
      <c r="B485" s="377" t="s">
        <v>20</v>
      </c>
      <c r="C485" s="376" t="s">
        <v>2770</v>
      </c>
      <c r="D485" s="376"/>
      <c r="E485" s="376" t="s">
        <v>224</v>
      </c>
      <c r="F485" s="381" t="s">
        <v>183</v>
      </c>
      <c r="G485" s="376" t="s">
        <v>2823</v>
      </c>
    </row>
    <row r="486" spans="1:7" x14ac:dyDescent="0.3">
      <c r="A486" s="282" t="s">
        <v>2832</v>
      </c>
      <c r="B486" s="377" t="s">
        <v>20</v>
      </c>
      <c r="C486" s="376" t="s">
        <v>2770</v>
      </c>
      <c r="D486" s="376"/>
      <c r="E486" s="376" t="s">
        <v>224</v>
      </c>
      <c r="F486" s="381" t="s">
        <v>183</v>
      </c>
      <c r="G486" s="376" t="s">
        <v>2823</v>
      </c>
    </row>
    <row r="487" spans="1:7" x14ac:dyDescent="0.3">
      <c r="A487" s="282" t="s">
        <v>2833</v>
      </c>
      <c r="B487" s="377" t="s">
        <v>20</v>
      </c>
      <c r="C487" s="376" t="s">
        <v>2770</v>
      </c>
      <c r="D487" s="376"/>
      <c r="E487" s="376" t="s">
        <v>224</v>
      </c>
      <c r="F487" s="381" t="s">
        <v>183</v>
      </c>
      <c r="G487" s="376" t="s">
        <v>2823</v>
      </c>
    </row>
    <row r="488" spans="1:7" x14ac:dyDescent="0.3">
      <c r="A488" s="282" t="s">
        <v>2834</v>
      </c>
      <c r="B488" s="377" t="s">
        <v>20</v>
      </c>
      <c r="C488" s="376" t="s">
        <v>2770</v>
      </c>
      <c r="D488" s="376"/>
      <c r="E488" s="376" t="s">
        <v>224</v>
      </c>
      <c r="F488" s="381" t="s">
        <v>183</v>
      </c>
      <c r="G488" s="376" t="s">
        <v>2823</v>
      </c>
    </row>
    <row r="489" spans="1:7" x14ac:dyDescent="0.3">
      <c r="A489" s="282" t="s">
        <v>2835</v>
      </c>
      <c r="B489" s="377" t="s">
        <v>20</v>
      </c>
      <c r="C489" s="376" t="s">
        <v>2770</v>
      </c>
      <c r="D489" s="376"/>
      <c r="E489" s="376" t="s">
        <v>224</v>
      </c>
      <c r="F489" s="381" t="s">
        <v>183</v>
      </c>
      <c r="G489" s="376" t="s">
        <v>2823</v>
      </c>
    </row>
    <row r="490" spans="1:7" x14ac:dyDescent="0.3">
      <c r="A490" s="282" t="s">
        <v>2836</v>
      </c>
      <c r="B490" s="377" t="s">
        <v>20</v>
      </c>
      <c r="C490" s="376" t="s">
        <v>2770</v>
      </c>
      <c r="D490" s="376"/>
      <c r="E490" s="376" t="s">
        <v>224</v>
      </c>
      <c r="F490" s="381" t="s">
        <v>183</v>
      </c>
      <c r="G490" s="376" t="s">
        <v>2823</v>
      </c>
    </row>
    <row r="491" spans="1:7" x14ac:dyDescent="0.3">
      <c r="A491" s="282" t="s">
        <v>2837</v>
      </c>
      <c r="B491" s="377" t="s">
        <v>20</v>
      </c>
      <c r="C491" s="376" t="s">
        <v>2770</v>
      </c>
      <c r="D491" s="376"/>
      <c r="E491" s="376" t="s">
        <v>224</v>
      </c>
      <c r="F491" s="381" t="s">
        <v>183</v>
      </c>
      <c r="G491" s="376" t="s">
        <v>2823</v>
      </c>
    </row>
    <row r="492" spans="1:7" x14ac:dyDescent="0.3">
      <c r="A492" s="282" t="s">
        <v>2838</v>
      </c>
      <c r="B492" s="377" t="s">
        <v>20</v>
      </c>
      <c r="C492" s="376" t="s">
        <v>2770</v>
      </c>
      <c r="D492" s="376"/>
      <c r="E492" s="376" t="s">
        <v>224</v>
      </c>
      <c r="F492" s="381" t="s">
        <v>183</v>
      </c>
      <c r="G492" s="376" t="s">
        <v>2823</v>
      </c>
    </row>
    <row r="493" spans="1:7" x14ac:dyDescent="0.3">
      <c r="A493" s="282" t="s">
        <v>2839</v>
      </c>
      <c r="B493" s="377" t="s">
        <v>20</v>
      </c>
      <c r="C493" s="376" t="s">
        <v>2770</v>
      </c>
      <c r="D493" s="376"/>
      <c r="E493" s="376" t="s">
        <v>224</v>
      </c>
      <c r="F493" s="381" t="s">
        <v>183</v>
      </c>
      <c r="G493" s="376" t="s">
        <v>2823</v>
      </c>
    </row>
    <row r="494" spans="1:7" x14ac:dyDescent="0.3">
      <c r="A494" s="282" t="s">
        <v>2840</v>
      </c>
      <c r="B494" s="377" t="s">
        <v>20</v>
      </c>
      <c r="C494" s="376" t="s">
        <v>2770</v>
      </c>
      <c r="D494" s="376"/>
      <c r="E494" s="376" t="s">
        <v>224</v>
      </c>
      <c r="F494" s="381" t="s">
        <v>183</v>
      </c>
      <c r="G494" s="376" t="s">
        <v>2823</v>
      </c>
    </row>
    <row r="495" spans="1:7" x14ac:dyDescent="0.3">
      <c r="A495" s="282" t="s">
        <v>2841</v>
      </c>
      <c r="B495" s="377" t="s">
        <v>20</v>
      </c>
      <c r="C495" s="376" t="s">
        <v>2770</v>
      </c>
      <c r="D495" s="376"/>
      <c r="E495" s="376" t="s">
        <v>224</v>
      </c>
      <c r="F495" s="381" t="s">
        <v>183</v>
      </c>
      <c r="G495" s="376" t="s">
        <v>2823</v>
      </c>
    </row>
    <row r="496" spans="1:7" x14ac:dyDescent="0.3">
      <c r="A496" s="282" t="s">
        <v>2842</v>
      </c>
      <c r="B496" s="377" t="s">
        <v>20</v>
      </c>
      <c r="C496" s="376" t="s">
        <v>2770</v>
      </c>
      <c r="D496" s="376"/>
      <c r="E496" s="376" t="s">
        <v>224</v>
      </c>
      <c r="F496" s="381" t="s">
        <v>183</v>
      </c>
      <c r="G496" s="376" t="s">
        <v>2823</v>
      </c>
    </row>
    <row r="497" spans="1:7" x14ac:dyDescent="0.3">
      <c r="A497" s="282" t="s">
        <v>2843</v>
      </c>
      <c r="B497" s="377" t="s">
        <v>20</v>
      </c>
      <c r="C497" s="376" t="s">
        <v>2770</v>
      </c>
      <c r="D497" s="376"/>
      <c r="E497" s="376" t="s">
        <v>224</v>
      </c>
      <c r="F497" s="381" t="s">
        <v>183</v>
      </c>
      <c r="G497" s="376" t="s">
        <v>2823</v>
      </c>
    </row>
    <row r="498" spans="1:7" x14ac:dyDescent="0.3">
      <c r="A498" s="282" t="s">
        <v>2844</v>
      </c>
      <c r="B498" s="377" t="s">
        <v>20</v>
      </c>
      <c r="C498" s="376" t="s">
        <v>2770</v>
      </c>
      <c r="D498" s="376"/>
      <c r="E498" s="376" t="s">
        <v>224</v>
      </c>
      <c r="F498" s="381" t="s">
        <v>183</v>
      </c>
      <c r="G498" s="376" t="s">
        <v>2823</v>
      </c>
    </row>
    <row r="499" spans="1:7" x14ac:dyDescent="0.3">
      <c r="A499" s="282" t="s">
        <v>2845</v>
      </c>
      <c r="B499" s="377" t="s">
        <v>20</v>
      </c>
      <c r="C499" s="376" t="s">
        <v>2770</v>
      </c>
      <c r="D499" s="376"/>
      <c r="E499" s="376" t="s">
        <v>224</v>
      </c>
      <c r="F499" s="381" t="s">
        <v>183</v>
      </c>
      <c r="G499" s="376" t="s">
        <v>2823</v>
      </c>
    </row>
    <row r="500" spans="1:7" x14ac:dyDescent="0.3">
      <c r="A500" s="282" t="s">
        <v>2846</v>
      </c>
      <c r="B500" s="377" t="s">
        <v>20</v>
      </c>
      <c r="C500" s="376" t="s">
        <v>2770</v>
      </c>
      <c r="D500" s="376"/>
      <c r="E500" s="376" t="s">
        <v>224</v>
      </c>
      <c r="F500" s="381" t="s">
        <v>183</v>
      </c>
      <c r="G500" s="376" t="s">
        <v>2823</v>
      </c>
    </row>
    <row r="501" spans="1:7" x14ac:dyDescent="0.3">
      <c r="A501" s="282" t="s">
        <v>2297</v>
      </c>
      <c r="B501" s="377" t="s">
        <v>22</v>
      </c>
      <c r="C501" s="376" t="s">
        <v>222</v>
      </c>
      <c r="D501" s="376"/>
      <c r="E501" s="376" t="s">
        <v>224</v>
      </c>
      <c r="F501" s="381">
        <v>15000</v>
      </c>
      <c r="G501" s="376" t="s">
        <v>187</v>
      </c>
    </row>
    <row r="502" spans="1:7" ht="27.6" x14ac:dyDescent="0.3">
      <c r="A502" s="282" t="s">
        <v>2297</v>
      </c>
      <c r="B502" s="377" t="s">
        <v>149</v>
      </c>
      <c r="C502" s="376" t="s">
        <v>222</v>
      </c>
      <c r="D502" s="376"/>
      <c r="E502" s="376" t="s">
        <v>224</v>
      </c>
      <c r="F502" s="381" t="s">
        <v>106</v>
      </c>
      <c r="G502" s="376" t="s">
        <v>187</v>
      </c>
    </row>
    <row r="503" spans="1:7" x14ac:dyDescent="0.3">
      <c r="A503" s="282" t="s">
        <v>2278</v>
      </c>
      <c r="B503" s="377" t="s">
        <v>2695</v>
      </c>
      <c r="C503" s="376" t="s">
        <v>222</v>
      </c>
      <c r="D503" s="376"/>
      <c r="E503" s="376" t="s">
        <v>224</v>
      </c>
      <c r="F503" s="381">
        <v>9000</v>
      </c>
      <c r="G503" s="376" t="s">
        <v>187</v>
      </c>
    </row>
    <row r="504" spans="1:7" ht="27.6" x14ac:dyDescent="0.3">
      <c r="A504" s="282" t="s">
        <v>2278</v>
      </c>
      <c r="B504" s="377" t="s">
        <v>152</v>
      </c>
      <c r="C504" s="376" t="s">
        <v>222</v>
      </c>
      <c r="D504" s="376"/>
      <c r="E504" s="376" t="s">
        <v>224</v>
      </c>
      <c r="F504" s="381" t="s">
        <v>106</v>
      </c>
      <c r="G504" s="376" t="s">
        <v>187</v>
      </c>
    </row>
    <row r="505" spans="1:7" x14ac:dyDescent="0.3">
      <c r="A505" s="282" t="s">
        <v>2322</v>
      </c>
      <c r="B505" s="377" t="s">
        <v>2847</v>
      </c>
      <c r="C505" s="376" t="s">
        <v>222</v>
      </c>
      <c r="D505" s="376"/>
      <c r="E505" s="376" t="s">
        <v>224</v>
      </c>
      <c r="F505" s="381">
        <v>30000</v>
      </c>
      <c r="G505" s="376" t="s">
        <v>187</v>
      </c>
    </row>
    <row r="506" spans="1:7" ht="27.6" x14ac:dyDescent="0.3">
      <c r="A506" s="282" t="s">
        <v>2322</v>
      </c>
      <c r="B506" s="377" t="s">
        <v>149</v>
      </c>
      <c r="C506" s="376" t="s">
        <v>222</v>
      </c>
      <c r="D506" s="376"/>
      <c r="E506" s="376" t="s">
        <v>224</v>
      </c>
      <c r="F506" s="381" t="s">
        <v>106</v>
      </c>
      <c r="G506" s="376" t="s">
        <v>187</v>
      </c>
    </row>
    <row r="507" spans="1:7" x14ac:dyDescent="0.3">
      <c r="A507" s="282" t="s">
        <v>1162</v>
      </c>
      <c r="B507" s="49" t="s">
        <v>2716</v>
      </c>
      <c r="C507" s="376" t="s">
        <v>222</v>
      </c>
      <c r="E507" s="376" t="s">
        <v>224</v>
      </c>
      <c r="F507" s="389">
        <v>7000</v>
      </c>
      <c r="G507" s="376" t="s">
        <v>187</v>
      </c>
    </row>
    <row r="508" spans="1:7" ht="27.6" x14ac:dyDescent="0.3">
      <c r="A508" s="282" t="s">
        <v>1162</v>
      </c>
      <c r="B508" s="49" t="s">
        <v>150</v>
      </c>
      <c r="C508" s="376" t="s">
        <v>222</v>
      </c>
      <c r="E508" s="376" t="s">
        <v>224</v>
      </c>
      <c r="F508" s="381" t="s">
        <v>106</v>
      </c>
      <c r="G508" s="376" t="s">
        <v>187</v>
      </c>
    </row>
    <row r="509" spans="1:7" x14ac:dyDescent="0.3">
      <c r="A509" s="282" t="s">
        <v>1177</v>
      </c>
      <c r="B509" s="49" t="s">
        <v>2716</v>
      </c>
      <c r="C509" s="376" t="s">
        <v>222</v>
      </c>
      <c r="E509" s="376" t="s">
        <v>224</v>
      </c>
      <c r="F509" s="389">
        <v>7000</v>
      </c>
      <c r="G509" s="376" t="s">
        <v>187</v>
      </c>
    </row>
    <row r="510" spans="1:7" ht="27.6" x14ac:dyDescent="0.3">
      <c r="A510" s="282" t="s">
        <v>3578</v>
      </c>
      <c r="B510" s="49" t="s">
        <v>150</v>
      </c>
      <c r="C510" s="376" t="s">
        <v>222</v>
      </c>
      <c r="E510" s="376" t="s">
        <v>224</v>
      </c>
      <c r="F510" s="381" t="s">
        <v>106</v>
      </c>
      <c r="G510" s="376" t="s">
        <v>187</v>
      </c>
    </row>
    <row r="511" spans="1:7" x14ac:dyDescent="0.3">
      <c r="A511" s="390" t="s">
        <v>1157</v>
      </c>
      <c r="B511" s="49" t="s">
        <v>2716</v>
      </c>
      <c r="C511" s="376" t="s">
        <v>223</v>
      </c>
      <c r="E511" s="376" t="s">
        <v>224</v>
      </c>
      <c r="F511" s="381">
        <v>6500</v>
      </c>
      <c r="G511" s="376">
        <v>3000</v>
      </c>
    </row>
    <row r="512" spans="1:7" x14ac:dyDescent="0.3">
      <c r="A512" s="390" t="s">
        <v>1167</v>
      </c>
      <c r="B512" s="49" t="s">
        <v>2716</v>
      </c>
      <c r="C512" s="376" t="s">
        <v>223</v>
      </c>
      <c r="E512" s="376" t="s">
        <v>224</v>
      </c>
      <c r="F512" s="381">
        <v>6500</v>
      </c>
      <c r="G512" s="376">
        <v>3000</v>
      </c>
    </row>
    <row r="513" spans="1:8" x14ac:dyDescent="0.3">
      <c r="A513" s="390" t="s">
        <v>1182</v>
      </c>
      <c r="B513" s="49" t="s">
        <v>2716</v>
      </c>
      <c r="C513" s="376" t="s">
        <v>223</v>
      </c>
      <c r="E513" s="376" t="s">
        <v>224</v>
      </c>
      <c r="F513" s="381">
        <v>6000</v>
      </c>
      <c r="G513" s="376">
        <v>3000</v>
      </c>
    </row>
    <row r="514" spans="1:8" ht="14.4" x14ac:dyDescent="0.3">
      <c r="A514" s="291"/>
      <c r="B514" s="49"/>
      <c r="C514" s="376"/>
      <c r="E514" s="376"/>
      <c r="F514" s="381"/>
      <c r="G514" s="376"/>
    </row>
    <row r="515" spans="1:8" x14ac:dyDescent="0.3">
      <c r="A515" s="280"/>
      <c r="B515" s="49"/>
      <c r="F515" s="385"/>
      <c r="G515" s="51"/>
    </row>
    <row r="516" spans="1:8" ht="55.2" x14ac:dyDescent="0.3">
      <c r="A516" s="46" t="s">
        <v>213</v>
      </c>
      <c r="B516" s="47" t="s">
        <v>214</v>
      </c>
      <c r="C516" s="47" t="s">
        <v>215</v>
      </c>
      <c r="D516" s="47" t="s">
        <v>216</v>
      </c>
      <c r="E516" s="47" t="s">
        <v>217</v>
      </c>
      <c r="F516" s="47" t="s">
        <v>218</v>
      </c>
      <c r="G516" s="47" t="s">
        <v>219</v>
      </c>
      <c r="H516" s="283" t="s">
        <v>797</v>
      </c>
    </row>
    <row r="517" spans="1:8" x14ac:dyDescent="0.3">
      <c r="A517" s="280" t="s">
        <v>799</v>
      </c>
      <c r="B517" s="49" t="s">
        <v>435</v>
      </c>
      <c r="C517" s="50" t="s">
        <v>798</v>
      </c>
      <c r="E517" s="50" t="s">
        <v>224</v>
      </c>
      <c r="F517" s="385"/>
      <c r="G517" s="51"/>
      <c r="H517" s="30" t="s">
        <v>2848</v>
      </c>
    </row>
    <row r="518" spans="1:8" x14ac:dyDescent="0.3">
      <c r="A518" s="280" t="s">
        <v>808</v>
      </c>
      <c r="B518" s="49" t="s">
        <v>435</v>
      </c>
      <c r="C518" s="50" t="s">
        <v>798</v>
      </c>
      <c r="E518" s="50" t="s">
        <v>224</v>
      </c>
      <c r="F518" s="385"/>
      <c r="H518" s="30" t="s">
        <v>2848</v>
      </c>
    </row>
    <row r="519" spans="1:8" x14ac:dyDescent="0.3">
      <c r="A519" s="280" t="s">
        <v>813</v>
      </c>
      <c r="B519" s="49" t="s">
        <v>435</v>
      </c>
      <c r="C519" s="50" t="s">
        <v>798</v>
      </c>
      <c r="E519" s="50" t="s">
        <v>224</v>
      </c>
      <c r="F519" s="385"/>
      <c r="H519" s="30" t="s">
        <v>2848</v>
      </c>
    </row>
    <row r="520" spans="1:8" x14ac:dyDescent="0.3">
      <c r="A520" s="280" t="s">
        <v>818</v>
      </c>
      <c r="B520" s="49" t="s">
        <v>435</v>
      </c>
      <c r="C520" s="50" t="s">
        <v>798</v>
      </c>
      <c r="E520" s="50" t="s">
        <v>224</v>
      </c>
      <c r="F520" s="385"/>
      <c r="H520" s="30" t="s">
        <v>2848</v>
      </c>
    </row>
    <row r="521" spans="1:8" x14ac:dyDescent="0.3">
      <c r="A521" s="280" t="s">
        <v>822</v>
      </c>
      <c r="B521" s="49" t="s">
        <v>435</v>
      </c>
      <c r="C521" s="50" t="s">
        <v>798</v>
      </c>
      <c r="E521" s="50" t="s">
        <v>224</v>
      </c>
      <c r="F521" s="385"/>
      <c r="H521" s="30" t="s">
        <v>2848</v>
      </c>
    </row>
    <row r="522" spans="1:8" x14ac:dyDescent="0.3">
      <c r="A522" s="280" t="s">
        <v>829</v>
      </c>
      <c r="B522" s="49" t="s">
        <v>435</v>
      </c>
      <c r="C522" s="50" t="s">
        <v>798</v>
      </c>
      <c r="E522" s="50" t="s">
        <v>224</v>
      </c>
      <c r="F522" s="385"/>
      <c r="H522" s="30" t="s">
        <v>2848</v>
      </c>
    </row>
    <row r="523" spans="1:8" x14ac:dyDescent="0.3">
      <c r="A523" s="280" t="s">
        <v>835</v>
      </c>
      <c r="B523" s="49" t="s">
        <v>435</v>
      </c>
      <c r="C523" s="50" t="s">
        <v>798</v>
      </c>
      <c r="E523" s="50" t="s">
        <v>224</v>
      </c>
      <c r="F523" s="385"/>
      <c r="H523" s="30" t="s">
        <v>2848</v>
      </c>
    </row>
    <row r="524" spans="1:8" x14ac:dyDescent="0.3">
      <c r="A524" s="280" t="s">
        <v>841</v>
      </c>
      <c r="B524" s="49" t="s">
        <v>435</v>
      </c>
      <c r="C524" s="50" t="s">
        <v>798</v>
      </c>
      <c r="E524" s="50" t="s">
        <v>224</v>
      </c>
      <c r="F524" s="385"/>
      <c r="H524" s="30" t="s">
        <v>2848</v>
      </c>
    </row>
    <row r="525" spans="1:8" x14ac:dyDescent="0.3">
      <c r="A525" s="280" t="s">
        <v>846</v>
      </c>
      <c r="B525" s="49" t="s">
        <v>435</v>
      </c>
      <c r="C525" s="50" t="s">
        <v>798</v>
      </c>
      <c r="E525" s="50" t="s">
        <v>224</v>
      </c>
      <c r="F525" s="385"/>
      <c r="H525" s="30" t="s">
        <v>2848</v>
      </c>
    </row>
    <row r="526" spans="1:8" x14ac:dyDescent="0.3">
      <c r="A526" s="280" t="s">
        <v>852</v>
      </c>
      <c r="B526" s="49" t="s">
        <v>435</v>
      </c>
      <c r="C526" s="50" t="s">
        <v>798</v>
      </c>
      <c r="E526" s="50" t="s">
        <v>224</v>
      </c>
      <c r="F526" s="385"/>
      <c r="H526" s="30" t="s">
        <v>2848</v>
      </c>
    </row>
    <row r="527" spans="1:8" x14ac:dyDescent="0.3">
      <c r="A527" s="280" t="s">
        <v>858</v>
      </c>
      <c r="B527" s="49" t="s">
        <v>435</v>
      </c>
      <c r="C527" s="50" t="s">
        <v>798</v>
      </c>
      <c r="E527" s="50" t="s">
        <v>224</v>
      </c>
      <c r="F527" s="385"/>
      <c r="H527" s="30" t="s">
        <v>2848</v>
      </c>
    </row>
    <row r="528" spans="1:8" x14ac:dyDescent="0.3">
      <c r="A528" s="280" t="s">
        <v>863</v>
      </c>
      <c r="B528" s="49" t="s">
        <v>435</v>
      </c>
      <c r="C528" s="50" t="s">
        <v>798</v>
      </c>
      <c r="E528" s="50" t="s">
        <v>224</v>
      </c>
      <c r="F528" s="385"/>
      <c r="H528" s="30" t="s">
        <v>2848</v>
      </c>
    </row>
    <row r="529" spans="1:8" x14ac:dyDescent="0.3">
      <c r="A529" s="280" t="s">
        <v>868</v>
      </c>
      <c r="B529" s="49" t="s">
        <v>435</v>
      </c>
      <c r="C529" s="50" t="s">
        <v>798</v>
      </c>
      <c r="E529" s="50" t="s">
        <v>224</v>
      </c>
      <c r="F529" s="385"/>
      <c r="H529" s="30" t="s">
        <v>2848</v>
      </c>
    </row>
    <row r="530" spans="1:8" x14ac:dyDescent="0.3">
      <c r="A530" s="280" t="s">
        <v>873</v>
      </c>
      <c r="B530" s="49" t="s">
        <v>435</v>
      </c>
      <c r="C530" s="50" t="s">
        <v>798</v>
      </c>
      <c r="E530" s="50" t="s">
        <v>224</v>
      </c>
      <c r="F530" s="385"/>
      <c r="H530" s="30" t="s">
        <v>2848</v>
      </c>
    </row>
    <row r="531" spans="1:8" x14ac:dyDescent="0.3">
      <c r="A531" s="280" t="s">
        <v>877</v>
      </c>
      <c r="B531" s="49" t="s">
        <v>435</v>
      </c>
      <c r="C531" s="50" t="s">
        <v>798</v>
      </c>
      <c r="E531" s="50" t="s">
        <v>224</v>
      </c>
      <c r="F531" s="385"/>
      <c r="H531" s="30" t="s">
        <v>2848</v>
      </c>
    </row>
    <row r="532" spans="1:8" x14ac:dyDescent="0.3">
      <c r="A532" s="280" t="s">
        <v>884</v>
      </c>
      <c r="B532" s="49" t="s">
        <v>435</v>
      </c>
      <c r="C532" s="50" t="s">
        <v>798</v>
      </c>
      <c r="E532" s="50" t="s">
        <v>224</v>
      </c>
      <c r="F532" s="385"/>
      <c r="H532" s="30" t="s">
        <v>2848</v>
      </c>
    </row>
    <row r="533" spans="1:8" x14ac:dyDescent="0.3">
      <c r="A533" s="280" t="s">
        <v>891</v>
      </c>
      <c r="B533" s="49" t="s">
        <v>435</v>
      </c>
      <c r="C533" s="50" t="s">
        <v>798</v>
      </c>
      <c r="E533" s="50" t="s">
        <v>224</v>
      </c>
      <c r="F533" s="385"/>
      <c r="H533" s="30" t="s">
        <v>2848</v>
      </c>
    </row>
    <row r="534" spans="1:8" x14ac:dyDescent="0.3">
      <c r="A534" s="280" t="s">
        <v>897</v>
      </c>
      <c r="B534" s="49" t="s">
        <v>435</v>
      </c>
      <c r="C534" s="50" t="s">
        <v>798</v>
      </c>
      <c r="E534" s="50" t="s">
        <v>224</v>
      </c>
      <c r="F534" s="385"/>
      <c r="H534" s="30" t="s">
        <v>2848</v>
      </c>
    </row>
    <row r="535" spans="1:8" x14ac:dyDescent="0.3">
      <c r="A535" s="280" t="s">
        <v>902</v>
      </c>
      <c r="B535" s="49" t="s">
        <v>435</v>
      </c>
      <c r="C535" s="50" t="s">
        <v>798</v>
      </c>
      <c r="E535" s="50" t="s">
        <v>224</v>
      </c>
      <c r="F535" s="385"/>
      <c r="H535" s="30" t="s">
        <v>2848</v>
      </c>
    </row>
    <row r="536" spans="1:8" x14ac:dyDescent="0.3">
      <c r="A536" s="280" t="s">
        <v>908</v>
      </c>
      <c r="B536" s="49" t="s">
        <v>435</v>
      </c>
      <c r="C536" s="50" t="s">
        <v>798</v>
      </c>
      <c r="E536" s="50" t="s">
        <v>224</v>
      </c>
      <c r="F536" s="385"/>
      <c r="H536" s="30" t="s">
        <v>2848</v>
      </c>
    </row>
    <row r="537" spans="1:8" x14ac:dyDescent="0.3">
      <c r="A537" s="280" t="s">
        <v>913</v>
      </c>
      <c r="B537" s="49" t="s">
        <v>435</v>
      </c>
      <c r="C537" s="50" t="s">
        <v>798</v>
      </c>
      <c r="E537" s="50" t="s">
        <v>224</v>
      </c>
      <c r="F537" s="385"/>
      <c r="H537" s="30" t="s">
        <v>2848</v>
      </c>
    </row>
    <row r="538" spans="1:8" x14ac:dyDescent="0.3">
      <c r="A538" s="280" t="s">
        <v>919</v>
      </c>
      <c r="B538" s="49" t="s">
        <v>435</v>
      </c>
      <c r="C538" s="50" t="s">
        <v>798</v>
      </c>
      <c r="E538" s="50" t="s">
        <v>224</v>
      </c>
      <c r="F538" s="385"/>
      <c r="H538" s="30" t="s">
        <v>2848</v>
      </c>
    </row>
    <row r="539" spans="1:8" x14ac:dyDescent="0.3">
      <c r="A539" s="280" t="s">
        <v>925</v>
      </c>
      <c r="B539" s="49" t="s">
        <v>435</v>
      </c>
      <c r="C539" s="50" t="s">
        <v>798</v>
      </c>
      <c r="E539" s="50" t="s">
        <v>224</v>
      </c>
      <c r="F539" s="385"/>
      <c r="H539" s="30" t="s">
        <v>2848</v>
      </c>
    </row>
    <row r="540" spans="1:8" x14ac:dyDescent="0.3">
      <c r="A540" s="280" t="s">
        <v>931</v>
      </c>
      <c r="B540" s="49" t="s">
        <v>435</v>
      </c>
      <c r="C540" s="50" t="s">
        <v>798</v>
      </c>
      <c r="E540" s="50" t="s">
        <v>224</v>
      </c>
      <c r="F540" s="385"/>
      <c r="H540" s="30" t="s">
        <v>2848</v>
      </c>
    </row>
    <row r="541" spans="1:8" x14ac:dyDescent="0.3">
      <c r="A541" s="280" t="s">
        <v>799</v>
      </c>
      <c r="B541" s="49" t="s">
        <v>667</v>
      </c>
      <c r="C541" s="50" t="s">
        <v>798</v>
      </c>
      <c r="E541" s="50" t="s">
        <v>224</v>
      </c>
      <c r="F541" s="385"/>
      <c r="H541" s="30" t="s">
        <v>2848</v>
      </c>
    </row>
    <row r="542" spans="1:8" x14ac:dyDescent="0.3">
      <c r="A542" s="280" t="s">
        <v>808</v>
      </c>
      <c r="B542" s="49" t="s">
        <v>667</v>
      </c>
      <c r="C542" s="50" t="s">
        <v>798</v>
      </c>
      <c r="E542" s="50" t="s">
        <v>224</v>
      </c>
      <c r="F542" s="385"/>
      <c r="H542" s="30" t="s">
        <v>2848</v>
      </c>
    </row>
    <row r="543" spans="1:8" x14ac:dyDescent="0.3">
      <c r="A543" s="280" t="s">
        <v>813</v>
      </c>
      <c r="B543" s="49" t="s">
        <v>667</v>
      </c>
      <c r="C543" s="50" t="s">
        <v>798</v>
      </c>
      <c r="E543" s="50" t="s">
        <v>224</v>
      </c>
      <c r="F543" s="385"/>
      <c r="H543" s="30" t="s">
        <v>2848</v>
      </c>
    </row>
    <row r="544" spans="1:8" x14ac:dyDescent="0.3">
      <c r="A544" s="280" t="s">
        <v>818</v>
      </c>
      <c r="B544" s="49" t="s">
        <v>667</v>
      </c>
      <c r="C544" s="50" t="s">
        <v>798</v>
      </c>
      <c r="E544" s="50" t="s">
        <v>224</v>
      </c>
      <c r="F544" s="385"/>
      <c r="H544" s="30" t="s">
        <v>2848</v>
      </c>
    </row>
    <row r="545" spans="1:8" x14ac:dyDescent="0.3">
      <c r="A545" s="280" t="s">
        <v>822</v>
      </c>
      <c r="B545" s="49" t="s">
        <v>667</v>
      </c>
      <c r="C545" s="50" t="s">
        <v>798</v>
      </c>
      <c r="E545" s="50" t="s">
        <v>224</v>
      </c>
      <c r="F545" s="385"/>
      <c r="H545" s="30" t="s">
        <v>2848</v>
      </c>
    </row>
    <row r="546" spans="1:8" x14ac:dyDescent="0.3">
      <c r="A546" s="280" t="s">
        <v>829</v>
      </c>
      <c r="B546" s="49" t="s">
        <v>667</v>
      </c>
      <c r="C546" s="50" t="s">
        <v>798</v>
      </c>
      <c r="E546" s="50" t="s">
        <v>224</v>
      </c>
      <c r="F546" s="385"/>
      <c r="H546" s="30" t="s">
        <v>2848</v>
      </c>
    </row>
    <row r="547" spans="1:8" x14ac:dyDescent="0.3">
      <c r="A547" s="280" t="s">
        <v>835</v>
      </c>
      <c r="B547" s="49" t="s">
        <v>667</v>
      </c>
      <c r="C547" s="50" t="s">
        <v>798</v>
      </c>
      <c r="E547" s="50" t="s">
        <v>224</v>
      </c>
      <c r="F547" s="385"/>
      <c r="H547" s="30" t="s">
        <v>2848</v>
      </c>
    </row>
    <row r="548" spans="1:8" x14ac:dyDescent="0.3">
      <c r="A548" s="280" t="s">
        <v>841</v>
      </c>
      <c r="B548" s="49" t="s">
        <v>667</v>
      </c>
      <c r="C548" s="50" t="s">
        <v>798</v>
      </c>
      <c r="E548" s="50" t="s">
        <v>224</v>
      </c>
      <c r="F548" s="385"/>
      <c r="H548" s="30" t="s">
        <v>2848</v>
      </c>
    </row>
    <row r="549" spans="1:8" x14ac:dyDescent="0.3">
      <c r="A549" s="280" t="s">
        <v>846</v>
      </c>
      <c r="B549" s="49" t="s">
        <v>667</v>
      </c>
      <c r="C549" s="50" t="s">
        <v>798</v>
      </c>
      <c r="E549" s="50" t="s">
        <v>224</v>
      </c>
      <c r="F549" s="385"/>
      <c r="H549" s="30" t="s">
        <v>2848</v>
      </c>
    </row>
    <row r="550" spans="1:8" x14ac:dyDescent="0.3">
      <c r="A550" s="280" t="s">
        <v>852</v>
      </c>
      <c r="B550" s="49" t="s">
        <v>667</v>
      </c>
      <c r="C550" s="50" t="s">
        <v>798</v>
      </c>
      <c r="E550" s="50" t="s">
        <v>224</v>
      </c>
      <c r="F550" s="385"/>
      <c r="H550" s="30" t="s">
        <v>2848</v>
      </c>
    </row>
    <row r="551" spans="1:8" x14ac:dyDescent="0.3">
      <c r="A551" s="280" t="s">
        <v>858</v>
      </c>
      <c r="B551" s="49" t="s">
        <v>667</v>
      </c>
      <c r="C551" s="50" t="s">
        <v>798</v>
      </c>
      <c r="E551" s="50" t="s">
        <v>224</v>
      </c>
      <c r="F551" s="385"/>
      <c r="H551" s="30" t="s">
        <v>2848</v>
      </c>
    </row>
    <row r="552" spans="1:8" x14ac:dyDescent="0.3">
      <c r="A552" s="280" t="s">
        <v>863</v>
      </c>
      <c r="B552" s="49" t="s">
        <v>667</v>
      </c>
      <c r="C552" s="50" t="s">
        <v>798</v>
      </c>
      <c r="E552" s="50" t="s">
        <v>224</v>
      </c>
      <c r="F552" s="385"/>
      <c r="H552" s="30" t="s">
        <v>2848</v>
      </c>
    </row>
    <row r="553" spans="1:8" x14ac:dyDescent="0.3">
      <c r="A553" s="280" t="s">
        <v>868</v>
      </c>
      <c r="B553" s="49" t="s">
        <v>667</v>
      </c>
      <c r="C553" s="50" t="s">
        <v>798</v>
      </c>
      <c r="E553" s="50" t="s">
        <v>224</v>
      </c>
      <c r="F553" s="385"/>
      <c r="H553" s="30" t="s">
        <v>2848</v>
      </c>
    </row>
    <row r="554" spans="1:8" x14ac:dyDescent="0.3">
      <c r="A554" s="280" t="s">
        <v>873</v>
      </c>
      <c r="B554" s="49" t="s">
        <v>667</v>
      </c>
      <c r="C554" s="50" t="s">
        <v>798</v>
      </c>
      <c r="E554" s="50" t="s">
        <v>224</v>
      </c>
      <c r="F554" s="385"/>
      <c r="H554" s="30" t="s">
        <v>2848</v>
      </c>
    </row>
    <row r="555" spans="1:8" x14ac:dyDescent="0.3">
      <c r="A555" s="280" t="s">
        <v>877</v>
      </c>
      <c r="B555" s="49" t="s">
        <v>667</v>
      </c>
      <c r="C555" s="50" t="s">
        <v>798</v>
      </c>
      <c r="E555" s="50" t="s">
        <v>224</v>
      </c>
      <c r="F555" s="385"/>
      <c r="H555" s="30" t="s">
        <v>2848</v>
      </c>
    </row>
    <row r="556" spans="1:8" x14ac:dyDescent="0.3">
      <c r="A556" s="280" t="s">
        <v>884</v>
      </c>
      <c r="B556" s="49" t="s">
        <v>667</v>
      </c>
      <c r="C556" s="50" t="s">
        <v>798</v>
      </c>
      <c r="E556" s="50" t="s">
        <v>224</v>
      </c>
      <c r="F556" s="385"/>
      <c r="H556" s="30" t="s">
        <v>2848</v>
      </c>
    </row>
    <row r="557" spans="1:8" x14ac:dyDescent="0.3">
      <c r="A557" s="280" t="s">
        <v>891</v>
      </c>
      <c r="B557" s="49" t="s">
        <v>667</v>
      </c>
      <c r="C557" s="50" t="s">
        <v>798</v>
      </c>
      <c r="E557" s="50" t="s">
        <v>224</v>
      </c>
      <c r="F557" s="385"/>
      <c r="H557" s="30" t="s">
        <v>2848</v>
      </c>
    </row>
    <row r="558" spans="1:8" x14ac:dyDescent="0.3">
      <c r="A558" s="280" t="s">
        <v>897</v>
      </c>
      <c r="B558" s="49" t="s">
        <v>667</v>
      </c>
      <c r="C558" s="50" t="s">
        <v>798</v>
      </c>
      <c r="E558" s="50" t="s">
        <v>224</v>
      </c>
      <c r="F558" s="385"/>
      <c r="H558" s="30" t="s">
        <v>2848</v>
      </c>
    </row>
    <row r="559" spans="1:8" x14ac:dyDescent="0.3">
      <c r="A559" s="280" t="s">
        <v>902</v>
      </c>
      <c r="B559" s="49" t="s">
        <v>667</v>
      </c>
      <c r="C559" s="50" t="s">
        <v>798</v>
      </c>
      <c r="E559" s="50" t="s">
        <v>224</v>
      </c>
      <c r="F559" s="385"/>
      <c r="H559" s="30" t="s">
        <v>2848</v>
      </c>
    </row>
    <row r="560" spans="1:8" x14ac:dyDescent="0.3">
      <c r="A560" s="280" t="s">
        <v>908</v>
      </c>
      <c r="B560" s="49" t="s">
        <v>667</v>
      </c>
      <c r="C560" s="50" t="s">
        <v>798</v>
      </c>
      <c r="E560" s="50" t="s">
        <v>224</v>
      </c>
      <c r="F560" s="385"/>
      <c r="H560" s="30" t="s">
        <v>2848</v>
      </c>
    </row>
    <row r="561" spans="1:8" x14ac:dyDescent="0.3">
      <c r="A561" s="280" t="s">
        <v>913</v>
      </c>
      <c r="B561" s="49" t="s">
        <v>667</v>
      </c>
      <c r="C561" s="50" t="s">
        <v>798</v>
      </c>
      <c r="E561" s="50" t="s">
        <v>224</v>
      </c>
      <c r="F561" s="385"/>
      <c r="H561" s="30" t="s">
        <v>2848</v>
      </c>
    </row>
    <row r="562" spans="1:8" x14ac:dyDescent="0.3">
      <c r="A562" s="280" t="s">
        <v>919</v>
      </c>
      <c r="B562" s="49" t="s">
        <v>667</v>
      </c>
      <c r="C562" s="50" t="s">
        <v>798</v>
      </c>
      <c r="E562" s="50" t="s">
        <v>224</v>
      </c>
      <c r="F562" s="385"/>
      <c r="H562" s="30" t="s">
        <v>2848</v>
      </c>
    </row>
    <row r="563" spans="1:8" x14ac:dyDescent="0.3">
      <c r="A563" s="280" t="s">
        <v>925</v>
      </c>
      <c r="B563" s="49" t="s">
        <v>667</v>
      </c>
      <c r="C563" s="50" t="s">
        <v>798</v>
      </c>
      <c r="E563" s="50" t="s">
        <v>224</v>
      </c>
      <c r="F563" s="385"/>
      <c r="H563" s="30" t="s">
        <v>2848</v>
      </c>
    </row>
    <row r="564" spans="1:8" x14ac:dyDescent="0.3">
      <c r="A564" s="280" t="s">
        <v>931</v>
      </c>
      <c r="B564" s="49" t="s">
        <v>667</v>
      </c>
      <c r="C564" s="50" t="s">
        <v>798</v>
      </c>
      <c r="E564" s="50" t="s">
        <v>224</v>
      </c>
      <c r="F564" s="385"/>
      <c r="H564" s="30" t="s">
        <v>2848</v>
      </c>
    </row>
    <row r="565" spans="1:8" x14ac:dyDescent="0.3">
      <c r="A565" s="280" t="s">
        <v>799</v>
      </c>
      <c r="B565" s="49" t="s">
        <v>2849</v>
      </c>
      <c r="C565" s="50" t="s">
        <v>798</v>
      </c>
      <c r="E565" s="50" t="s">
        <v>224</v>
      </c>
      <c r="F565" s="385"/>
      <c r="H565" s="30" t="s">
        <v>2848</v>
      </c>
    </row>
    <row r="566" spans="1:8" x14ac:dyDescent="0.3">
      <c r="A566" s="280" t="s">
        <v>808</v>
      </c>
      <c r="B566" s="49" t="s">
        <v>2849</v>
      </c>
      <c r="C566" s="50" t="s">
        <v>798</v>
      </c>
      <c r="E566" s="50" t="s">
        <v>224</v>
      </c>
      <c r="F566" s="385"/>
      <c r="H566" s="30" t="s">
        <v>2848</v>
      </c>
    </row>
    <row r="567" spans="1:8" x14ac:dyDescent="0.3">
      <c r="A567" s="280" t="s">
        <v>813</v>
      </c>
      <c r="B567" s="49" t="s">
        <v>2849</v>
      </c>
      <c r="C567" s="50" t="s">
        <v>798</v>
      </c>
      <c r="E567" s="50" t="s">
        <v>224</v>
      </c>
      <c r="F567" s="385"/>
      <c r="H567" s="30" t="s">
        <v>2848</v>
      </c>
    </row>
    <row r="568" spans="1:8" x14ac:dyDescent="0.3">
      <c r="A568" s="280" t="s">
        <v>818</v>
      </c>
      <c r="B568" s="49" t="s">
        <v>2849</v>
      </c>
      <c r="C568" s="50" t="s">
        <v>798</v>
      </c>
      <c r="E568" s="50" t="s">
        <v>224</v>
      </c>
      <c r="F568" s="385"/>
      <c r="H568" s="30" t="s">
        <v>2848</v>
      </c>
    </row>
    <row r="569" spans="1:8" x14ac:dyDescent="0.3">
      <c r="A569" s="280" t="s">
        <v>822</v>
      </c>
      <c r="B569" s="49" t="s">
        <v>2849</v>
      </c>
      <c r="C569" s="50" t="s">
        <v>798</v>
      </c>
      <c r="E569" s="50" t="s">
        <v>224</v>
      </c>
      <c r="F569" s="385"/>
      <c r="H569" s="30" t="s">
        <v>2848</v>
      </c>
    </row>
    <row r="570" spans="1:8" x14ac:dyDescent="0.3">
      <c r="A570" s="280" t="s">
        <v>829</v>
      </c>
      <c r="B570" s="49" t="s">
        <v>2849</v>
      </c>
      <c r="C570" s="50" t="s">
        <v>798</v>
      </c>
      <c r="E570" s="50" t="s">
        <v>224</v>
      </c>
      <c r="F570" s="385"/>
      <c r="H570" s="30" t="s">
        <v>2848</v>
      </c>
    </row>
    <row r="571" spans="1:8" x14ac:dyDescent="0.3">
      <c r="A571" s="280" t="s">
        <v>835</v>
      </c>
      <c r="B571" s="49" t="s">
        <v>2849</v>
      </c>
      <c r="C571" s="50" t="s">
        <v>798</v>
      </c>
      <c r="E571" s="50" t="s">
        <v>224</v>
      </c>
      <c r="F571" s="385"/>
      <c r="H571" s="30" t="s">
        <v>2848</v>
      </c>
    </row>
    <row r="572" spans="1:8" x14ac:dyDescent="0.3">
      <c r="A572" s="280" t="s">
        <v>841</v>
      </c>
      <c r="B572" s="49" t="s">
        <v>2849</v>
      </c>
      <c r="C572" s="50" t="s">
        <v>798</v>
      </c>
      <c r="E572" s="50" t="s">
        <v>224</v>
      </c>
      <c r="F572" s="385"/>
      <c r="H572" s="30" t="s">
        <v>2848</v>
      </c>
    </row>
    <row r="573" spans="1:8" x14ac:dyDescent="0.3">
      <c r="A573" s="280" t="s">
        <v>846</v>
      </c>
      <c r="B573" s="49" t="s">
        <v>2849</v>
      </c>
      <c r="C573" s="50" t="s">
        <v>798</v>
      </c>
      <c r="E573" s="50" t="s">
        <v>224</v>
      </c>
      <c r="F573" s="385"/>
      <c r="H573" s="30" t="s">
        <v>2848</v>
      </c>
    </row>
    <row r="574" spans="1:8" x14ac:dyDescent="0.3">
      <c r="A574" s="280" t="s">
        <v>852</v>
      </c>
      <c r="B574" s="49" t="s">
        <v>2849</v>
      </c>
      <c r="C574" s="50" t="s">
        <v>798</v>
      </c>
      <c r="E574" s="50" t="s">
        <v>224</v>
      </c>
      <c r="F574" s="385"/>
      <c r="H574" s="30" t="s">
        <v>2848</v>
      </c>
    </row>
    <row r="575" spans="1:8" x14ac:dyDescent="0.3">
      <c r="A575" s="280" t="s">
        <v>858</v>
      </c>
      <c r="B575" s="49" t="s">
        <v>2849</v>
      </c>
      <c r="C575" s="50" t="s">
        <v>798</v>
      </c>
      <c r="E575" s="50" t="s">
        <v>224</v>
      </c>
      <c r="F575" s="385"/>
      <c r="H575" s="30" t="s">
        <v>2848</v>
      </c>
    </row>
    <row r="576" spans="1:8" x14ac:dyDescent="0.3">
      <c r="A576" s="280" t="s">
        <v>863</v>
      </c>
      <c r="B576" s="49" t="s">
        <v>2849</v>
      </c>
      <c r="C576" s="50" t="s">
        <v>798</v>
      </c>
      <c r="E576" s="50" t="s">
        <v>224</v>
      </c>
      <c r="F576" s="385"/>
      <c r="H576" s="30" t="s">
        <v>2848</v>
      </c>
    </row>
    <row r="577" spans="1:8" x14ac:dyDescent="0.3">
      <c r="A577" s="280" t="s">
        <v>868</v>
      </c>
      <c r="B577" s="49" t="s">
        <v>2849</v>
      </c>
      <c r="C577" s="50" t="s">
        <v>798</v>
      </c>
      <c r="E577" s="50" t="s">
        <v>224</v>
      </c>
      <c r="F577" s="385"/>
      <c r="H577" s="30" t="s">
        <v>2848</v>
      </c>
    </row>
    <row r="578" spans="1:8" x14ac:dyDescent="0.3">
      <c r="A578" s="280" t="s">
        <v>873</v>
      </c>
      <c r="B578" s="49" t="s">
        <v>2849</v>
      </c>
      <c r="C578" s="50" t="s">
        <v>798</v>
      </c>
      <c r="E578" s="50" t="s">
        <v>224</v>
      </c>
      <c r="F578" s="385"/>
      <c r="H578" s="30" t="s">
        <v>2848</v>
      </c>
    </row>
    <row r="579" spans="1:8" x14ac:dyDescent="0.3">
      <c r="A579" s="280" t="s">
        <v>877</v>
      </c>
      <c r="B579" s="49" t="s">
        <v>2849</v>
      </c>
      <c r="C579" s="50" t="s">
        <v>798</v>
      </c>
      <c r="E579" s="50" t="s">
        <v>224</v>
      </c>
      <c r="F579" s="385"/>
      <c r="H579" s="30" t="s">
        <v>2848</v>
      </c>
    </row>
    <row r="580" spans="1:8" x14ac:dyDescent="0.3">
      <c r="A580" s="280" t="s">
        <v>884</v>
      </c>
      <c r="B580" s="49" t="s">
        <v>2849</v>
      </c>
      <c r="C580" s="50" t="s">
        <v>798</v>
      </c>
      <c r="E580" s="50" t="s">
        <v>224</v>
      </c>
      <c r="F580" s="385"/>
      <c r="H580" s="30" t="s">
        <v>2848</v>
      </c>
    </row>
    <row r="581" spans="1:8" x14ac:dyDescent="0.3">
      <c r="A581" s="280" t="s">
        <v>891</v>
      </c>
      <c r="B581" s="49" t="s">
        <v>2849</v>
      </c>
      <c r="C581" s="50" t="s">
        <v>798</v>
      </c>
      <c r="E581" s="50" t="s">
        <v>224</v>
      </c>
      <c r="F581" s="385"/>
      <c r="H581" s="30" t="s">
        <v>2848</v>
      </c>
    </row>
    <row r="582" spans="1:8" x14ac:dyDescent="0.3">
      <c r="A582" s="280" t="s">
        <v>897</v>
      </c>
      <c r="B582" s="49" t="s">
        <v>2849</v>
      </c>
      <c r="C582" s="50" t="s">
        <v>798</v>
      </c>
      <c r="E582" s="50" t="s">
        <v>224</v>
      </c>
      <c r="F582" s="385"/>
      <c r="H582" s="30" t="s">
        <v>2848</v>
      </c>
    </row>
    <row r="583" spans="1:8" x14ac:dyDescent="0.3">
      <c r="A583" s="280" t="s">
        <v>902</v>
      </c>
      <c r="B583" s="49" t="s">
        <v>2849</v>
      </c>
      <c r="C583" s="50" t="s">
        <v>798</v>
      </c>
      <c r="E583" s="50" t="s">
        <v>224</v>
      </c>
      <c r="F583" s="385"/>
      <c r="H583" s="30" t="s">
        <v>2848</v>
      </c>
    </row>
    <row r="584" spans="1:8" x14ac:dyDescent="0.3">
      <c r="A584" s="280" t="s">
        <v>908</v>
      </c>
      <c r="B584" s="49" t="s">
        <v>2849</v>
      </c>
      <c r="C584" s="50" t="s">
        <v>798</v>
      </c>
      <c r="E584" s="50" t="s">
        <v>224</v>
      </c>
      <c r="F584" s="385"/>
      <c r="H584" s="30" t="s">
        <v>2848</v>
      </c>
    </row>
    <row r="585" spans="1:8" x14ac:dyDescent="0.3">
      <c r="A585" s="280" t="s">
        <v>913</v>
      </c>
      <c r="B585" s="49" t="s">
        <v>2849</v>
      </c>
      <c r="C585" s="50" t="s">
        <v>798</v>
      </c>
      <c r="E585" s="50" t="s">
        <v>224</v>
      </c>
      <c r="F585" s="385"/>
      <c r="H585" s="30" t="s">
        <v>2848</v>
      </c>
    </row>
    <row r="586" spans="1:8" x14ac:dyDescent="0.3">
      <c r="A586" s="280" t="s">
        <v>919</v>
      </c>
      <c r="B586" s="49" t="s">
        <v>2849</v>
      </c>
      <c r="C586" s="50" t="s">
        <v>798</v>
      </c>
      <c r="E586" s="50" t="s">
        <v>224</v>
      </c>
      <c r="F586" s="385"/>
      <c r="H586" s="30" t="s">
        <v>2848</v>
      </c>
    </row>
    <row r="587" spans="1:8" x14ac:dyDescent="0.3">
      <c r="A587" s="280" t="s">
        <v>925</v>
      </c>
      <c r="B587" s="49" t="s">
        <v>2849</v>
      </c>
      <c r="C587" s="50" t="s">
        <v>798</v>
      </c>
      <c r="E587" s="50" t="s">
        <v>224</v>
      </c>
      <c r="F587" s="385"/>
      <c r="H587" s="30" t="s">
        <v>2848</v>
      </c>
    </row>
    <row r="588" spans="1:8" x14ac:dyDescent="0.3">
      <c r="A588" s="280" t="s">
        <v>931</v>
      </c>
      <c r="B588" s="49" t="s">
        <v>2849</v>
      </c>
      <c r="C588" s="50" t="s">
        <v>798</v>
      </c>
      <c r="E588" s="50" t="s">
        <v>224</v>
      </c>
      <c r="F588" s="385"/>
      <c r="H588" s="30" t="s">
        <v>2848</v>
      </c>
    </row>
    <row r="589" spans="1:8" x14ac:dyDescent="0.3">
      <c r="A589" s="280" t="s">
        <v>799</v>
      </c>
      <c r="B589" s="49" t="s">
        <v>2850</v>
      </c>
      <c r="C589" s="50" t="s">
        <v>798</v>
      </c>
      <c r="E589" s="50" t="s">
        <v>224</v>
      </c>
      <c r="F589" s="385"/>
      <c r="H589" s="30" t="s">
        <v>2848</v>
      </c>
    </row>
    <row r="590" spans="1:8" x14ac:dyDescent="0.3">
      <c r="A590" s="280" t="s">
        <v>808</v>
      </c>
      <c r="B590" s="49" t="s">
        <v>2850</v>
      </c>
      <c r="C590" s="50" t="s">
        <v>798</v>
      </c>
      <c r="E590" s="50" t="s">
        <v>224</v>
      </c>
      <c r="F590" s="385"/>
      <c r="H590" s="30" t="s">
        <v>2848</v>
      </c>
    </row>
    <row r="591" spans="1:8" x14ac:dyDescent="0.3">
      <c r="A591" s="280" t="s">
        <v>813</v>
      </c>
      <c r="B591" s="49" t="s">
        <v>2850</v>
      </c>
      <c r="C591" s="50" t="s">
        <v>798</v>
      </c>
      <c r="E591" s="50" t="s">
        <v>224</v>
      </c>
      <c r="F591" s="385"/>
      <c r="H591" s="30" t="s">
        <v>2848</v>
      </c>
    </row>
    <row r="592" spans="1:8" x14ac:dyDescent="0.3">
      <c r="A592" s="280" t="s">
        <v>818</v>
      </c>
      <c r="B592" s="49" t="s">
        <v>2850</v>
      </c>
      <c r="C592" s="50" t="s">
        <v>798</v>
      </c>
      <c r="E592" s="50" t="s">
        <v>224</v>
      </c>
      <c r="F592" s="385"/>
      <c r="H592" s="30" t="s">
        <v>2848</v>
      </c>
    </row>
    <row r="593" spans="1:8" x14ac:dyDescent="0.3">
      <c r="A593" s="280" t="s">
        <v>822</v>
      </c>
      <c r="B593" s="49" t="s">
        <v>2850</v>
      </c>
      <c r="C593" s="50" t="s">
        <v>798</v>
      </c>
      <c r="E593" s="50" t="s">
        <v>224</v>
      </c>
      <c r="F593" s="385"/>
      <c r="H593" s="30" t="s">
        <v>2848</v>
      </c>
    </row>
    <row r="594" spans="1:8" x14ac:dyDescent="0.3">
      <c r="A594" s="280" t="s">
        <v>829</v>
      </c>
      <c r="B594" s="49" t="s">
        <v>2850</v>
      </c>
      <c r="C594" s="50" t="s">
        <v>798</v>
      </c>
      <c r="E594" s="50" t="s">
        <v>224</v>
      </c>
      <c r="F594" s="385"/>
      <c r="H594" s="30" t="s">
        <v>2848</v>
      </c>
    </row>
    <row r="595" spans="1:8" x14ac:dyDescent="0.3">
      <c r="A595" s="280" t="s">
        <v>835</v>
      </c>
      <c r="B595" s="49" t="s">
        <v>2850</v>
      </c>
      <c r="C595" s="50" t="s">
        <v>798</v>
      </c>
      <c r="E595" s="50" t="s">
        <v>224</v>
      </c>
      <c r="F595" s="385"/>
      <c r="H595" s="30" t="s">
        <v>2848</v>
      </c>
    </row>
    <row r="596" spans="1:8" x14ac:dyDescent="0.3">
      <c r="A596" s="280" t="s">
        <v>841</v>
      </c>
      <c r="B596" s="49" t="s">
        <v>2850</v>
      </c>
      <c r="C596" s="50" t="s">
        <v>798</v>
      </c>
      <c r="E596" s="50" t="s">
        <v>224</v>
      </c>
      <c r="F596" s="385"/>
      <c r="H596" s="30" t="s">
        <v>2848</v>
      </c>
    </row>
    <row r="597" spans="1:8" x14ac:dyDescent="0.3">
      <c r="A597" s="280" t="s">
        <v>846</v>
      </c>
      <c r="B597" s="49" t="s">
        <v>2850</v>
      </c>
      <c r="C597" s="50" t="s">
        <v>798</v>
      </c>
      <c r="E597" s="50" t="s">
        <v>224</v>
      </c>
      <c r="F597" s="385"/>
      <c r="H597" s="30" t="s">
        <v>2848</v>
      </c>
    </row>
    <row r="598" spans="1:8" x14ac:dyDescent="0.3">
      <c r="A598" s="280" t="s">
        <v>852</v>
      </c>
      <c r="B598" s="49" t="s">
        <v>2850</v>
      </c>
      <c r="C598" s="50" t="s">
        <v>798</v>
      </c>
      <c r="E598" s="50" t="s">
        <v>224</v>
      </c>
      <c r="F598" s="385"/>
      <c r="H598" s="30" t="s">
        <v>2848</v>
      </c>
    </row>
    <row r="599" spans="1:8" x14ac:dyDescent="0.3">
      <c r="A599" s="280" t="s">
        <v>858</v>
      </c>
      <c r="B599" s="49" t="s">
        <v>2850</v>
      </c>
      <c r="C599" s="386" t="s">
        <v>798</v>
      </c>
      <c r="E599" s="50" t="s">
        <v>224</v>
      </c>
      <c r="F599" s="385"/>
      <c r="H599" s="30" t="s">
        <v>2848</v>
      </c>
    </row>
    <row r="600" spans="1:8" x14ac:dyDescent="0.3">
      <c r="A600" s="280" t="s">
        <v>863</v>
      </c>
      <c r="B600" s="49" t="s">
        <v>2850</v>
      </c>
      <c r="C600" s="386" t="s">
        <v>798</v>
      </c>
      <c r="E600" s="50" t="s">
        <v>224</v>
      </c>
      <c r="F600" s="385"/>
      <c r="H600" s="30" t="s">
        <v>2848</v>
      </c>
    </row>
    <row r="601" spans="1:8" x14ac:dyDescent="0.3">
      <c r="A601" s="280" t="s">
        <v>868</v>
      </c>
      <c r="B601" s="49" t="s">
        <v>2850</v>
      </c>
      <c r="C601" s="386" t="s">
        <v>798</v>
      </c>
      <c r="E601" s="50" t="s">
        <v>224</v>
      </c>
      <c r="F601" s="385"/>
      <c r="H601" s="30" t="s">
        <v>2848</v>
      </c>
    </row>
    <row r="602" spans="1:8" x14ac:dyDescent="0.3">
      <c r="A602" s="280" t="s">
        <v>873</v>
      </c>
      <c r="B602" s="49" t="s">
        <v>2850</v>
      </c>
      <c r="C602" s="386" t="s">
        <v>798</v>
      </c>
      <c r="E602" s="50" t="s">
        <v>224</v>
      </c>
      <c r="F602" s="385"/>
      <c r="H602" s="30" t="s">
        <v>2848</v>
      </c>
    </row>
    <row r="603" spans="1:8" x14ac:dyDescent="0.3">
      <c r="A603" s="280" t="s">
        <v>877</v>
      </c>
      <c r="B603" s="49" t="s">
        <v>2850</v>
      </c>
      <c r="C603" s="386" t="s">
        <v>798</v>
      </c>
      <c r="E603" s="50" t="s">
        <v>224</v>
      </c>
      <c r="F603" s="385"/>
      <c r="H603" s="30" t="s">
        <v>2848</v>
      </c>
    </row>
    <row r="604" spans="1:8" x14ac:dyDescent="0.3">
      <c r="A604" s="280" t="s">
        <v>884</v>
      </c>
      <c r="B604" s="49" t="s">
        <v>2850</v>
      </c>
      <c r="C604" s="386" t="s">
        <v>798</v>
      </c>
      <c r="E604" s="50" t="s">
        <v>224</v>
      </c>
      <c r="F604" s="385"/>
      <c r="H604" s="30" t="s">
        <v>2848</v>
      </c>
    </row>
    <row r="605" spans="1:8" x14ac:dyDescent="0.3">
      <c r="A605" s="280" t="s">
        <v>891</v>
      </c>
      <c r="B605" s="49" t="s">
        <v>2850</v>
      </c>
      <c r="C605" s="386" t="s">
        <v>798</v>
      </c>
      <c r="E605" s="50" t="s">
        <v>224</v>
      </c>
      <c r="F605" s="385"/>
      <c r="H605" s="30" t="s">
        <v>2848</v>
      </c>
    </row>
    <row r="606" spans="1:8" x14ac:dyDescent="0.3">
      <c r="A606" s="280" t="s">
        <v>897</v>
      </c>
      <c r="B606" s="49" t="s">
        <v>2850</v>
      </c>
      <c r="C606" s="386" t="s">
        <v>798</v>
      </c>
      <c r="E606" s="50" t="s">
        <v>224</v>
      </c>
      <c r="F606" s="385"/>
      <c r="H606" s="30" t="s">
        <v>2848</v>
      </c>
    </row>
    <row r="607" spans="1:8" x14ac:dyDescent="0.3">
      <c r="A607" s="280" t="s">
        <v>902</v>
      </c>
      <c r="B607" s="49" t="s">
        <v>2850</v>
      </c>
      <c r="C607" s="386" t="s">
        <v>798</v>
      </c>
      <c r="E607" s="50" t="s">
        <v>224</v>
      </c>
      <c r="F607" s="385"/>
      <c r="H607" s="30" t="s">
        <v>2848</v>
      </c>
    </row>
    <row r="608" spans="1:8" x14ac:dyDescent="0.3">
      <c r="A608" s="280" t="s">
        <v>908</v>
      </c>
      <c r="B608" s="49" t="s">
        <v>2850</v>
      </c>
      <c r="C608" s="386" t="s">
        <v>798</v>
      </c>
      <c r="E608" s="50" t="s">
        <v>224</v>
      </c>
      <c r="F608" s="385"/>
      <c r="H608" s="30" t="s">
        <v>2848</v>
      </c>
    </row>
    <row r="609" spans="1:8" x14ac:dyDescent="0.3">
      <c r="A609" s="280" t="s">
        <v>913</v>
      </c>
      <c r="B609" s="49" t="s">
        <v>2850</v>
      </c>
      <c r="C609" s="386" t="s">
        <v>798</v>
      </c>
      <c r="E609" s="50" t="s">
        <v>224</v>
      </c>
      <c r="F609" s="385"/>
      <c r="H609" s="30" t="s">
        <v>2848</v>
      </c>
    </row>
    <row r="610" spans="1:8" x14ac:dyDescent="0.3">
      <c r="A610" s="280" t="s">
        <v>919</v>
      </c>
      <c r="B610" s="49" t="s">
        <v>2850</v>
      </c>
      <c r="C610" s="386" t="s">
        <v>798</v>
      </c>
      <c r="E610" s="50" t="s">
        <v>224</v>
      </c>
      <c r="F610" s="385"/>
      <c r="H610" s="30" t="s">
        <v>2848</v>
      </c>
    </row>
    <row r="611" spans="1:8" x14ac:dyDescent="0.3">
      <c r="A611" s="280" t="s">
        <v>925</v>
      </c>
      <c r="B611" s="49" t="s">
        <v>2850</v>
      </c>
      <c r="C611" s="386" t="s">
        <v>798</v>
      </c>
      <c r="E611" s="50" t="s">
        <v>224</v>
      </c>
      <c r="F611" s="385"/>
      <c r="H611" s="30" t="s">
        <v>2848</v>
      </c>
    </row>
    <row r="612" spans="1:8" x14ac:dyDescent="0.3">
      <c r="A612" s="280" t="s">
        <v>931</v>
      </c>
      <c r="B612" s="49" t="s">
        <v>2850</v>
      </c>
      <c r="C612" s="386" t="s">
        <v>798</v>
      </c>
      <c r="E612" s="50" t="s">
        <v>224</v>
      </c>
      <c r="F612" s="385"/>
      <c r="H612" s="30" t="s">
        <v>2848</v>
      </c>
    </row>
    <row r="613" spans="1:8" x14ac:dyDescent="0.3">
      <c r="A613" s="280" t="s">
        <v>799</v>
      </c>
      <c r="B613" s="49" t="s">
        <v>2851</v>
      </c>
      <c r="C613" s="386" t="s">
        <v>798</v>
      </c>
      <c r="E613" s="50" t="s">
        <v>224</v>
      </c>
      <c r="F613" s="385"/>
      <c r="H613" s="30" t="s">
        <v>2848</v>
      </c>
    </row>
    <row r="614" spans="1:8" x14ac:dyDescent="0.3">
      <c r="A614" s="280" t="s">
        <v>808</v>
      </c>
      <c r="B614" s="49" t="s">
        <v>2851</v>
      </c>
      <c r="C614" s="386" t="s">
        <v>798</v>
      </c>
      <c r="E614" s="50" t="s">
        <v>224</v>
      </c>
      <c r="F614" s="385"/>
      <c r="H614" s="30" t="s">
        <v>2848</v>
      </c>
    </row>
    <row r="615" spans="1:8" x14ac:dyDescent="0.3">
      <c r="A615" s="280" t="s">
        <v>813</v>
      </c>
      <c r="B615" s="49" t="s">
        <v>2851</v>
      </c>
      <c r="C615" s="386" t="s">
        <v>798</v>
      </c>
      <c r="E615" s="50" t="s">
        <v>224</v>
      </c>
      <c r="F615" s="385"/>
      <c r="H615" s="30" t="s">
        <v>2848</v>
      </c>
    </row>
    <row r="616" spans="1:8" x14ac:dyDescent="0.3">
      <c r="A616" s="280" t="s">
        <v>818</v>
      </c>
      <c r="B616" s="49" t="s">
        <v>2851</v>
      </c>
      <c r="C616" s="386" t="s">
        <v>798</v>
      </c>
      <c r="E616" s="50" t="s">
        <v>224</v>
      </c>
      <c r="F616" s="385"/>
      <c r="H616" s="30" t="s">
        <v>2848</v>
      </c>
    </row>
    <row r="617" spans="1:8" x14ac:dyDescent="0.3">
      <c r="A617" s="280" t="s">
        <v>822</v>
      </c>
      <c r="B617" s="49" t="s">
        <v>2851</v>
      </c>
      <c r="C617" s="386" t="s">
        <v>798</v>
      </c>
      <c r="E617" s="50" t="s">
        <v>224</v>
      </c>
      <c r="F617" s="385"/>
      <c r="H617" s="30" t="s">
        <v>2848</v>
      </c>
    </row>
    <row r="618" spans="1:8" x14ac:dyDescent="0.3">
      <c r="A618" s="280" t="s">
        <v>829</v>
      </c>
      <c r="B618" s="49" t="s">
        <v>2851</v>
      </c>
      <c r="C618" s="386" t="s">
        <v>798</v>
      </c>
      <c r="E618" s="50" t="s">
        <v>224</v>
      </c>
      <c r="F618" s="385"/>
      <c r="H618" s="30" t="s">
        <v>2848</v>
      </c>
    </row>
    <row r="619" spans="1:8" x14ac:dyDescent="0.3">
      <c r="A619" s="280" t="s">
        <v>835</v>
      </c>
      <c r="B619" s="49" t="s">
        <v>2851</v>
      </c>
      <c r="C619" s="386" t="s">
        <v>798</v>
      </c>
      <c r="E619" s="50" t="s">
        <v>224</v>
      </c>
      <c r="F619" s="385"/>
      <c r="H619" s="30" t="s">
        <v>2848</v>
      </c>
    </row>
    <row r="620" spans="1:8" x14ac:dyDescent="0.3">
      <c r="A620" s="280" t="s">
        <v>841</v>
      </c>
      <c r="B620" s="49" t="s">
        <v>2851</v>
      </c>
      <c r="C620" s="386" t="s">
        <v>798</v>
      </c>
      <c r="E620" s="50" t="s">
        <v>224</v>
      </c>
      <c r="F620" s="385"/>
      <c r="H620" s="30" t="s">
        <v>2848</v>
      </c>
    </row>
    <row r="621" spans="1:8" x14ac:dyDescent="0.3">
      <c r="A621" s="280" t="s">
        <v>846</v>
      </c>
      <c r="B621" s="49" t="s">
        <v>2851</v>
      </c>
      <c r="C621" s="386" t="s">
        <v>798</v>
      </c>
      <c r="E621" s="50" t="s">
        <v>224</v>
      </c>
      <c r="F621" s="385"/>
      <c r="H621" s="30" t="s">
        <v>2848</v>
      </c>
    </row>
    <row r="622" spans="1:8" x14ac:dyDescent="0.3">
      <c r="A622" s="280" t="s">
        <v>852</v>
      </c>
      <c r="B622" s="49" t="s">
        <v>2851</v>
      </c>
      <c r="C622" s="386" t="s">
        <v>798</v>
      </c>
      <c r="E622" s="50" t="s">
        <v>224</v>
      </c>
      <c r="F622" s="385"/>
      <c r="H622" s="30" t="s">
        <v>2848</v>
      </c>
    </row>
    <row r="623" spans="1:8" x14ac:dyDescent="0.3">
      <c r="A623" s="280" t="s">
        <v>858</v>
      </c>
      <c r="B623" s="49" t="s">
        <v>2851</v>
      </c>
      <c r="C623" s="386" t="s">
        <v>798</v>
      </c>
      <c r="E623" s="50" t="s">
        <v>224</v>
      </c>
      <c r="F623" s="385"/>
      <c r="H623" s="30" t="s">
        <v>2848</v>
      </c>
    </row>
    <row r="624" spans="1:8" x14ac:dyDescent="0.3">
      <c r="A624" s="280" t="s">
        <v>863</v>
      </c>
      <c r="B624" s="49" t="s">
        <v>2851</v>
      </c>
      <c r="C624" s="386" t="s">
        <v>798</v>
      </c>
      <c r="E624" s="50" t="s">
        <v>224</v>
      </c>
      <c r="F624" s="385"/>
      <c r="H624" s="30" t="s">
        <v>2848</v>
      </c>
    </row>
    <row r="625" spans="1:8" x14ac:dyDescent="0.3">
      <c r="A625" s="280" t="s">
        <v>868</v>
      </c>
      <c r="B625" s="49" t="s">
        <v>2851</v>
      </c>
      <c r="C625" s="386" t="s">
        <v>798</v>
      </c>
      <c r="E625" s="50" t="s">
        <v>224</v>
      </c>
      <c r="F625" s="385"/>
      <c r="H625" s="30" t="s">
        <v>2848</v>
      </c>
    </row>
    <row r="626" spans="1:8" x14ac:dyDescent="0.3">
      <c r="A626" s="280" t="s">
        <v>873</v>
      </c>
      <c r="B626" s="49" t="s">
        <v>2851</v>
      </c>
      <c r="C626" s="386" t="s">
        <v>798</v>
      </c>
      <c r="E626" s="50" t="s">
        <v>224</v>
      </c>
      <c r="F626" s="385"/>
      <c r="H626" s="30" t="s">
        <v>2848</v>
      </c>
    </row>
    <row r="627" spans="1:8" x14ac:dyDescent="0.3">
      <c r="A627" s="280" t="s">
        <v>877</v>
      </c>
      <c r="B627" s="49" t="s">
        <v>2851</v>
      </c>
      <c r="C627" s="386" t="s">
        <v>798</v>
      </c>
      <c r="E627" s="50" t="s">
        <v>224</v>
      </c>
      <c r="F627" s="385"/>
      <c r="H627" s="30" t="s">
        <v>2848</v>
      </c>
    </row>
    <row r="628" spans="1:8" x14ac:dyDescent="0.3">
      <c r="A628" s="280" t="s">
        <v>884</v>
      </c>
      <c r="B628" s="49" t="s">
        <v>2851</v>
      </c>
      <c r="C628" s="386" t="s">
        <v>798</v>
      </c>
      <c r="E628" s="50" t="s">
        <v>224</v>
      </c>
      <c r="F628" s="385"/>
      <c r="H628" s="30" t="s">
        <v>2848</v>
      </c>
    </row>
    <row r="629" spans="1:8" x14ac:dyDescent="0.3">
      <c r="A629" s="280" t="s">
        <v>891</v>
      </c>
      <c r="B629" s="49" t="s">
        <v>2851</v>
      </c>
      <c r="C629" s="386" t="s">
        <v>798</v>
      </c>
      <c r="E629" s="50" t="s">
        <v>224</v>
      </c>
      <c r="F629" s="385"/>
      <c r="H629" s="30" t="s">
        <v>2848</v>
      </c>
    </row>
    <row r="630" spans="1:8" x14ac:dyDescent="0.3">
      <c r="A630" s="280" t="s">
        <v>897</v>
      </c>
      <c r="B630" s="49" t="s">
        <v>2851</v>
      </c>
      <c r="C630" s="386" t="s">
        <v>798</v>
      </c>
      <c r="E630" s="50" t="s">
        <v>224</v>
      </c>
      <c r="F630" s="385"/>
      <c r="H630" s="30" t="s">
        <v>2848</v>
      </c>
    </row>
    <row r="631" spans="1:8" x14ac:dyDescent="0.3">
      <c r="A631" s="280" t="s">
        <v>902</v>
      </c>
      <c r="B631" s="49" t="s">
        <v>2851</v>
      </c>
      <c r="C631" s="386" t="s">
        <v>798</v>
      </c>
      <c r="E631" s="50" t="s">
        <v>224</v>
      </c>
      <c r="F631" s="385"/>
      <c r="H631" s="30" t="s">
        <v>2848</v>
      </c>
    </row>
    <row r="632" spans="1:8" x14ac:dyDescent="0.3">
      <c r="A632" s="280" t="s">
        <v>908</v>
      </c>
      <c r="B632" s="49" t="s">
        <v>2851</v>
      </c>
      <c r="C632" s="386" t="s">
        <v>798</v>
      </c>
      <c r="E632" s="50" t="s">
        <v>224</v>
      </c>
      <c r="F632" s="385"/>
      <c r="H632" s="30" t="s">
        <v>2848</v>
      </c>
    </row>
    <row r="633" spans="1:8" x14ac:dyDescent="0.3">
      <c r="A633" s="280" t="s">
        <v>913</v>
      </c>
      <c r="B633" s="49" t="s">
        <v>2851</v>
      </c>
      <c r="C633" s="386" t="s">
        <v>798</v>
      </c>
      <c r="E633" s="50" t="s">
        <v>224</v>
      </c>
      <c r="F633" s="385"/>
      <c r="H633" s="30" t="s">
        <v>2848</v>
      </c>
    </row>
    <row r="634" spans="1:8" x14ac:dyDescent="0.3">
      <c r="A634" s="280" t="s">
        <v>919</v>
      </c>
      <c r="B634" s="49" t="s">
        <v>2851</v>
      </c>
      <c r="C634" s="386" t="s">
        <v>798</v>
      </c>
      <c r="E634" s="50" t="s">
        <v>224</v>
      </c>
      <c r="F634" s="385"/>
      <c r="H634" s="30" t="s">
        <v>2848</v>
      </c>
    </row>
    <row r="635" spans="1:8" x14ac:dyDescent="0.3">
      <c r="A635" s="280" t="s">
        <v>925</v>
      </c>
      <c r="B635" s="49" t="s">
        <v>2851</v>
      </c>
      <c r="C635" s="386" t="s">
        <v>798</v>
      </c>
      <c r="E635" s="50" t="s">
        <v>224</v>
      </c>
      <c r="F635" s="385"/>
      <c r="H635" s="30" t="s">
        <v>2848</v>
      </c>
    </row>
    <row r="636" spans="1:8" x14ac:dyDescent="0.3">
      <c r="A636" s="280" t="s">
        <v>931</v>
      </c>
      <c r="B636" s="49" t="s">
        <v>2851</v>
      </c>
      <c r="C636" s="386" t="s">
        <v>798</v>
      </c>
      <c r="E636" s="50" t="s">
        <v>224</v>
      </c>
      <c r="F636" s="385"/>
      <c r="H636" s="30" t="s">
        <v>2848</v>
      </c>
    </row>
    <row r="637" spans="1:8" x14ac:dyDescent="0.3">
      <c r="A637" s="280" t="s">
        <v>799</v>
      </c>
      <c r="B637" s="49" t="s">
        <v>2852</v>
      </c>
      <c r="C637" s="386" t="s">
        <v>798</v>
      </c>
      <c r="E637" s="50" t="s">
        <v>224</v>
      </c>
      <c r="F637" s="385"/>
      <c r="H637" s="30" t="s">
        <v>2848</v>
      </c>
    </row>
    <row r="638" spans="1:8" x14ac:dyDescent="0.3">
      <c r="A638" s="280" t="s">
        <v>808</v>
      </c>
      <c r="B638" s="49" t="s">
        <v>2852</v>
      </c>
      <c r="C638" s="386" t="s">
        <v>798</v>
      </c>
      <c r="E638" s="50" t="s">
        <v>224</v>
      </c>
      <c r="F638" s="385"/>
      <c r="H638" s="30" t="s">
        <v>2848</v>
      </c>
    </row>
    <row r="639" spans="1:8" x14ac:dyDescent="0.3">
      <c r="A639" s="280" t="s">
        <v>813</v>
      </c>
      <c r="B639" s="49" t="s">
        <v>2852</v>
      </c>
      <c r="C639" s="386" t="s">
        <v>798</v>
      </c>
      <c r="E639" s="50" t="s">
        <v>224</v>
      </c>
      <c r="F639" s="385"/>
      <c r="H639" s="30" t="s">
        <v>2848</v>
      </c>
    </row>
    <row r="640" spans="1:8" x14ac:dyDescent="0.3">
      <c r="A640" s="280" t="s">
        <v>818</v>
      </c>
      <c r="B640" s="49" t="s">
        <v>2852</v>
      </c>
      <c r="C640" s="386" t="s">
        <v>798</v>
      </c>
      <c r="E640" s="50" t="s">
        <v>224</v>
      </c>
      <c r="F640" s="385"/>
      <c r="H640" s="30" t="s">
        <v>2848</v>
      </c>
    </row>
    <row r="641" spans="1:8" x14ac:dyDescent="0.3">
      <c r="A641" s="280" t="s">
        <v>822</v>
      </c>
      <c r="B641" s="49" t="s">
        <v>2852</v>
      </c>
      <c r="C641" s="386" t="s">
        <v>798</v>
      </c>
      <c r="E641" s="50" t="s">
        <v>224</v>
      </c>
      <c r="F641" s="385"/>
      <c r="H641" s="30" t="s">
        <v>2848</v>
      </c>
    </row>
    <row r="642" spans="1:8" x14ac:dyDescent="0.3">
      <c r="A642" s="280" t="s">
        <v>829</v>
      </c>
      <c r="B642" s="49" t="s">
        <v>2852</v>
      </c>
      <c r="C642" s="386" t="s">
        <v>798</v>
      </c>
      <c r="E642" s="50" t="s">
        <v>224</v>
      </c>
      <c r="F642" s="385"/>
      <c r="H642" s="30" t="s">
        <v>2848</v>
      </c>
    </row>
    <row r="643" spans="1:8" x14ac:dyDescent="0.3">
      <c r="A643" s="280" t="s">
        <v>835</v>
      </c>
      <c r="B643" s="49" t="s">
        <v>2852</v>
      </c>
      <c r="C643" s="386" t="s">
        <v>798</v>
      </c>
      <c r="E643" s="50" t="s">
        <v>224</v>
      </c>
      <c r="F643" s="385"/>
      <c r="H643" s="30" t="s">
        <v>2848</v>
      </c>
    </row>
    <row r="644" spans="1:8" x14ac:dyDescent="0.3">
      <c r="A644" s="280" t="s">
        <v>841</v>
      </c>
      <c r="B644" s="49" t="s">
        <v>2852</v>
      </c>
      <c r="C644" s="386" t="s">
        <v>798</v>
      </c>
      <c r="E644" s="50" t="s">
        <v>224</v>
      </c>
      <c r="F644" s="385"/>
      <c r="H644" s="30" t="s">
        <v>2848</v>
      </c>
    </row>
    <row r="645" spans="1:8" x14ac:dyDescent="0.3">
      <c r="A645" s="280" t="s">
        <v>846</v>
      </c>
      <c r="B645" s="49" t="s">
        <v>2852</v>
      </c>
      <c r="C645" s="386" t="s">
        <v>798</v>
      </c>
      <c r="E645" s="50" t="s">
        <v>224</v>
      </c>
      <c r="F645" s="385"/>
      <c r="H645" s="30" t="s">
        <v>2848</v>
      </c>
    </row>
    <row r="646" spans="1:8" x14ac:dyDescent="0.3">
      <c r="A646" s="280" t="s">
        <v>852</v>
      </c>
      <c r="B646" s="49" t="s">
        <v>2852</v>
      </c>
      <c r="C646" s="386" t="s">
        <v>798</v>
      </c>
      <c r="E646" s="50" t="s">
        <v>224</v>
      </c>
      <c r="F646" s="385"/>
      <c r="H646" s="30" t="s">
        <v>2848</v>
      </c>
    </row>
    <row r="647" spans="1:8" x14ac:dyDescent="0.3">
      <c r="A647" s="280" t="s">
        <v>858</v>
      </c>
      <c r="B647" s="49" t="s">
        <v>2852</v>
      </c>
      <c r="C647" s="386" t="s">
        <v>798</v>
      </c>
      <c r="E647" s="50" t="s">
        <v>224</v>
      </c>
      <c r="F647" s="385"/>
      <c r="H647" s="30" t="s">
        <v>2848</v>
      </c>
    </row>
    <row r="648" spans="1:8" x14ac:dyDescent="0.3">
      <c r="A648" s="280" t="s">
        <v>863</v>
      </c>
      <c r="B648" s="49" t="s">
        <v>2852</v>
      </c>
      <c r="C648" s="386" t="s">
        <v>798</v>
      </c>
      <c r="E648" s="50" t="s">
        <v>224</v>
      </c>
      <c r="F648" s="385"/>
      <c r="H648" s="30" t="s">
        <v>2848</v>
      </c>
    </row>
    <row r="649" spans="1:8" x14ac:dyDescent="0.3">
      <c r="A649" s="280" t="s">
        <v>868</v>
      </c>
      <c r="B649" s="49" t="s">
        <v>2852</v>
      </c>
      <c r="C649" s="386" t="s">
        <v>798</v>
      </c>
      <c r="E649" s="50" t="s">
        <v>224</v>
      </c>
      <c r="F649" s="385"/>
      <c r="H649" s="30" t="s">
        <v>2848</v>
      </c>
    </row>
    <row r="650" spans="1:8" x14ac:dyDescent="0.3">
      <c r="A650" s="280" t="s">
        <v>873</v>
      </c>
      <c r="B650" s="49" t="s">
        <v>2852</v>
      </c>
      <c r="C650" s="386" t="s">
        <v>798</v>
      </c>
      <c r="E650" s="50" t="s">
        <v>224</v>
      </c>
      <c r="F650" s="385"/>
      <c r="H650" s="30" t="s">
        <v>2848</v>
      </c>
    </row>
    <row r="651" spans="1:8" x14ac:dyDescent="0.3">
      <c r="A651" s="280" t="s">
        <v>877</v>
      </c>
      <c r="B651" s="49" t="s">
        <v>2852</v>
      </c>
      <c r="C651" s="386" t="s">
        <v>798</v>
      </c>
      <c r="E651" s="50" t="s">
        <v>224</v>
      </c>
      <c r="F651" s="385"/>
      <c r="H651" s="30" t="s">
        <v>2848</v>
      </c>
    </row>
    <row r="652" spans="1:8" x14ac:dyDescent="0.3">
      <c r="A652" s="280" t="s">
        <v>884</v>
      </c>
      <c r="B652" s="49" t="s">
        <v>2852</v>
      </c>
      <c r="C652" s="386" t="s">
        <v>798</v>
      </c>
      <c r="E652" s="50" t="s">
        <v>224</v>
      </c>
      <c r="F652" s="385"/>
      <c r="H652" s="30" t="s">
        <v>2848</v>
      </c>
    </row>
    <row r="653" spans="1:8" x14ac:dyDescent="0.3">
      <c r="A653" s="280" t="s">
        <v>891</v>
      </c>
      <c r="B653" s="49" t="s">
        <v>2852</v>
      </c>
      <c r="C653" s="386" t="s">
        <v>798</v>
      </c>
      <c r="E653" s="50" t="s">
        <v>224</v>
      </c>
      <c r="F653" s="385"/>
      <c r="H653" s="30" t="s">
        <v>2848</v>
      </c>
    </row>
    <row r="654" spans="1:8" x14ac:dyDescent="0.3">
      <c r="A654" s="280" t="s">
        <v>897</v>
      </c>
      <c r="B654" s="49" t="s">
        <v>2852</v>
      </c>
      <c r="C654" s="386" t="s">
        <v>798</v>
      </c>
      <c r="E654" s="50" t="s">
        <v>224</v>
      </c>
      <c r="F654" s="385"/>
      <c r="H654" s="30" t="s">
        <v>2848</v>
      </c>
    </row>
    <row r="655" spans="1:8" x14ac:dyDescent="0.3">
      <c r="A655" s="280" t="s">
        <v>902</v>
      </c>
      <c r="B655" s="49" t="s">
        <v>2852</v>
      </c>
      <c r="C655" s="386" t="s">
        <v>798</v>
      </c>
      <c r="E655" s="50" t="s">
        <v>224</v>
      </c>
      <c r="F655" s="385"/>
      <c r="H655" s="30" t="s">
        <v>2848</v>
      </c>
    </row>
    <row r="656" spans="1:8" x14ac:dyDescent="0.3">
      <c r="A656" s="280" t="s">
        <v>908</v>
      </c>
      <c r="B656" s="49" t="s">
        <v>2852</v>
      </c>
      <c r="C656" s="386" t="s">
        <v>798</v>
      </c>
      <c r="E656" s="50" t="s">
        <v>224</v>
      </c>
      <c r="F656" s="385"/>
      <c r="H656" s="30" t="s">
        <v>2848</v>
      </c>
    </row>
    <row r="657" spans="1:8" x14ac:dyDescent="0.3">
      <c r="A657" s="280" t="s">
        <v>913</v>
      </c>
      <c r="B657" s="49" t="s">
        <v>2852</v>
      </c>
      <c r="C657" s="386" t="s">
        <v>798</v>
      </c>
      <c r="E657" s="50" t="s">
        <v>224</v>
      </c>
      <c r="F657" s="385"/>
      <c r="H657" s="30" t="s">
        <v>2848</v>
      </c>
    </row>
    <row r="658" spans="1:8" x14ac:dyDescent="0.3">
      <c r="A658" s="280" t="s">
        <v>919</v>
      </c>
      <c r="B658" s="49" t="s">
        <v>2852</v>
      </c>
      <c r="C658" s="386" t="s">
        <v>798</v>
      </c>
      <c r="E658" s="50" t="s">
        <v>224</v>
      </c>
      <c r="F658" s="385"/>
      <c r="H658" s="30" t="s">
        <v>2848</v>
      </c>
    </row>
    <row r="659" spans="1:8" x14ac:dyDescent="0.3">
      <c r="A659" s="280" t="s">
        <v>925</v>
      </c>
      <c r="B659" s="49" t="s">
        <v>2852</v>
      </c>
      <c r="C659" s="386" t="s">
        <v>798</v>
      </c>
      <c r="E659" s="50" t="s">
        <v>224</v>
      </c>
      <c r="F659" s="385"/>
      <c r="H659" s="30" t="s">
        <v>2848</v>
      </c>
    </row>
    <row r="660" spans="1:8" x14ac:dyDescent="0.3">
      <c r="A660" s="280" t="s">
        <v>931</v>
      </c>
      <c r="B660" s="49" t="s">
        <v>2852</v>
      </c>
      <c r="C660" s="386" t="s">
        <v>798</v>
      </c>
      <c r="E660" s="50" t="s">
        <v>224</v>
      </c>
      <c r="F660" s="385"/>
      <c r="H660" s="30" t="s">
        <v>2848</v>
      </c>
    </row>
    <row r="661" spans="1:8" ht="27.6" x14ac:dyDescent="0.3">
      <c r="A661" s="280" t="s">
        <v>829</v>
      </c>
      <c r="B661" s="49" t="s">
        <v>2853</v>
      </c>
      <c r="C661" s="386" t="s">
        <v>798</v>
      </c>
      <c r="E661" s="50" t="s">
        <v>224</v>
      </c>
      <c r="F661" s="385"/>
      <c r="H661" s="30" t="s">
        <v>2848</v>
      </c>
    </row>
    <row r="662" spans="1:8" ht="27.6" x14ac:dyDescent="0.3">
      <c r="A662" s="280" t="s">
        <v>835</v>
      </c>
      <c r="B662" s="49" t="s">
        <v>2853</v>
      </c>
      <c r="C662" s="386" t="s">
        <v>798</v>
      </c>
      <c r="E662" s="50" t="s">
        <v>224</v>
      </c>
      <c r="F662" s="385"/>
      <c r="H662" s="30" t="s">
        <v>2848</v>
      </c>
    </row>
    <row r="663" spans="1:8" ht="27.6" x14ac:dyDescent="0.3">
      <c r="A663" s="280" t="s">
        <v>841</v>
      </c>
      <c r="B663" s="49" t="s">
        <v>2853</v>
      </c>
      <c r="C663" s="386" t="s">
        <v>798</v>
      </c>
      <c r="E663" s="50" t="s">
        <v>224</v>
      </c>
      <c r="F663" s="385"/>
      <c r="H663" s="30" t="s">
        <v>2848</v>
      </c>
    </row>
    <row r="664" spans="1:8" ht="27.6" x14ac:dyDescent="0.3">
      <c r="A664" s="280" t="s">
        <v>846</v>
      </c>
      <c r="B664" s="49" t="s">
        <v>2853</v>
      </c>
      <c r="C664" s="386" t="s">
        <v>798</v>
      </c>
      <c r="E664" s="50" t="s">
        <v>224</v>
      </c>
      <c r="F664" s="385"/>
      <c r="H664" s="30" t="s">
        <v>2848</v>
      </c>
    </row>
    <row r="665" spans="1:8" x14ac:dyDescent="0.3">
      <c r="A665" s="280" t="s">
        <v>868</v>
      </c>
      <c r="B665" s="49" t="s">
        <v>2854</v>
      </c>
      <c r="C665" s="386" t="s">
        <v>798</v>
      </c>
      <c r="E665" s="50" t="s">
        <v>224</v>
      </c>
      <c r="F665" s="385"/>
      <c r="H665" s="30" t="s">
        <v>2848</v>
      </c>
    </row>
    <row r="666" spans="1:8" x14ac:dyDescent="0.3">
      <c r="A666" s="280" t="s">
        <v>873</v>
      </c>
      <c r="B666" s="49" t="s">
        <v>2854</v>
      </c>
      <c r="C666" s="386" t="s">
        <v>798</v>
      </c>
      <c r="E666" s="50" t="s">
        <v>224</v>
      </c>
      <c r="F666" s="385"/>
      <c r="H666" s="30" t="s">
        <v>2848</v>
      </c>
    </row>
    <row r="667" spans="1:8" x14ac:dyDescent="0.3">
      <c r="A667" s="280" t="s">
        <v>877</v>
      </c>
      <c r="B667" s="49" t="s">
        <v>2854</v>
      </c>
      <c r="C667" s="386" t="s">
        <v>798</v>
      </c>
      <c r="E667" s="50" t="s">
        <v>224</v>
      </c>
      <c r="F667" s="385"/>
      <c r="H667" s="30" t="s">
        <v>2848</v>
      </c>
    </row>
    <row r="668" spans="1:8" ht="27.6" x14ac:dyDescent="0.3">
      <c r="A668" s="280" t="s">
        <v>852</v>
      </c>
      <c r="B668" s="49" t="s">
        <v>2855</v>
      </c>
      <c r="C668" s="386" t="s">
        <v>798</v>
      </c>
      <c r="E668" s="50" t="s">
        <v>224</v>
      </c>
      <c r="F668" s="385"/>
      <c r="H668" s="30" t="s">
        <v>2848</v>
      </c>
    </row>
    <row r="669" spans="1:8" ht="27.6" x14ac:dyDescent="0.3">
      <c r="A669" s="280" t="s">
        <v>858</v>
      </c>
      <c r="B669" s="49" t="s">
        <v>2855</v>
      </c>
      <c r="C669" s="386" t="s">
        <v>798</v>
      </c>
      <c r="E669" s="50" t="s">
        <v>224</v>
      </c>
      <c r="F669" s="385"/>
      <c r="H669" s="30" t="s">
        <v>2848</v>
      </c>
    </row>
    <row r="670" spans="1:8" ht="27.6" x14ac:dyDescent="0.3">
      <c r="A670" s="280" t="s">
        <v>863</v>
      </c>
      <c r="B670" s="49" t="s">
        <v>2855</v>
      </c>
      <c r="C670" s="386" t="s">
        <v>798</v>
      </c>
      <c r="E670" s="50" t="s">
        <v>224</v>
      </c>
      <c r="F670" s="385"/>
      <c r="H670" s="30" t="s">
        <v>2848</v>
      </c>
    </row>
    <row r="671" spans="1:8" ht="27.6" x14ac:dyDescent="0.3">
      <c r="A671" s="280" t="s">
        <v>852</v>
      </c>
      <c r="B671" s="49" t="s">
        <v>2856</v>
      </c>
      <c r="C671" s="386" t="s">
        <v>798</v>
      </c>
      <c r="E671" s="50" t="s">
        <v>224</v>
      </c>
      <c r="F671" s="385"/>
      <c r="H671" s="30" t="s">
        <v>2848</v>
      </c>
    </row>
    <row r="672" spans="1:8" ht="27.6" x14ac:dyDescent="0.3">
      <c r="A672" s="280" t="s">
        <v>858</v>
      </c>
      <c r="B672" s="49" t="s">
        <v>2856</v>
      </c>
      <c r="C672" s="386" t="s">
        <v>798</v>
      </c>
      <c r="E672" s="50" t="s">
        <v>224</v>
      </c>
      <c r="F672" s="385"/>
      <c r="H672" s="30" t="s">
        <v>2848</v>
      </c>
    </row>
    <row r="673" spans="1:8" ht="27.6" x14ac:dyDescent="0.3">
      <c r="A673" s="280" t="s">
        <v>863</v>
      </c>
      <c r="B673" s="49" t="s">
        <v>2856</v>
      </c>
      <c r="C673" s="386" t="s">
        <v>798</v>
      </c>
      <c r="E673" s="50" t="s">
        <v>224</v>
      </c>
      <c r="F673" s="385"/>
      <c r="H673" s="30" t="s">
        <v>2848</v>
      </c>
    </row>
    <row r="674" spans="1:8" x14ac:dyDescent="0.3">
      <c r="A674" s="280" t="s">
        <v>829</v>
      </c>
      <c r="B674" s="49" t="s">
        <v>2857</v>
      </c>
      <c r="C674" s="50" t="s">
        <v>798</v>
      </c>
      <c r="E674" s="50" t="s">
        <v>224</v>
      </c>
      <c r="F674" s="385"/>
      <c r="H674" s="30" t="s">
        <v>2848</v>
      </c>
    </row>
    <row r="675" spans="1:8" x14ac:dyDescent="0.3">
      <c r="A675" s="280" t="s">
        <v>835</v>
      </c>
      <c r="B675" s="49" t="s">
        <v>2857</v>
      </c>
      <c r="C675" s="50" t="s">
        <v>798</v>
      </c>
      <c r="E675" s="50" t="s">
        <v>224</v>
      </c>
      <c r="F675" s="385"/>
      <c r="H675" s="30" t="s">
        <v>2848</v>
      </c>
    </row>
    <row r="676" spans="1:8" x14ac:dyDescent="0.3">
      <c r="A676" s="280" t="s">
        <v>841</v>
      </c>
      <c r="B676" s="49" t="s">
        <v>2857</v>
      </c>
      <c r="C676" s="50" t="s">
        <v>798</v>
      </c>
      <c r="E676" s="50" t="s">
        <v>224</v>
      </c>
      <c r="F676" s="385"/>
      <c r="H676" s="30" t="s">
        <v>2848</v>
      </c>
    </row>
    <row r="677" spans="1:8" x14ac:dyDescent="0.3">
      <c r="A677" s="280" t="s">
        <v>846</v>
      </c>
      <c r="B677" s="49" t="s">
        <v>2857</v>
      </c>
      <c r="C677" s="50" t="s">
        <v>798</v>
      </c>
      <c r="E677" s="50" t="s">
        <v>224</v>
      </c>
      <c r="F677" s="385"/>
      <c r="H677" s="30" t="s">
        <v>2848</v>
      </c>
    </row>
    <row r="678" spans="1:8" x14ac:dyDescent="0.3">
      <c r="A678" s="280" t="s">
        <v>877</v>
      </c>
      <c r="B678" s="49" t="s">
        <v>2857</v>
      </c>
      <c r="C678" s="50" t="s">
        <v>798</v>
      </c>
      <c r="E678" s="50" t="s">
        <v>224</v>
      </c>
      <c r="F678" s="385"/>
      <c r="H678" s="30" t="s">
        <v>2848</v>
      </c>
    </row>
    <row r="679" spans="1:8" x14ac:dyDescent="0.3">
      <c r="A679" s="280" t="s">
        <v>829</v>
      </c>
      <c r="B679" s="49" t="s">
        <v>2858</v>
      </c>
      <c r="C679" s="50" t="s">
        <v>798</v>
      </c>
      <c r="E679" s="50" t="s">
        <v>224</v>
      </c>
      <c r="F679" s="385"/>
      <c r="H679" s="30" t="s">
        <v>2848</v>
      </c>
    </row>
    <row r="680" spans="1:8" x14ac:dyDescent="0.3">
      <c r="A680" s="280" t="s">
        <v>835</v>
      </c>
      <c r="B680" s="49" t="s">
        <v>2858</v>
      </c>
      <c r="C680" s="50" t="s">
        <v>798</v>
      </c>
      <c r="E680" s="50" t="s">
        <v>224</v>
      </c>
      <c r="F680" s="385"/>
      <c r="H680" s="30" t="s">
        <v>2848</v>
      </c>
    </row>
    <row r="681" spans="1:8" x14ac:dyDescent="0.3">
      <c r="A681" s="280" t="s">
        <v>841</v>
      </c>
      <c r="B681" s="49" t="s">
        <v>2858</v>
      </c>
      <c r="C681" s="50" t="s">
        <v>798</v>
      </c>
      <c r="E681" s="50" t="s">
        <v>224</v>
      </c>
      <c r="F681" s="385"/>
      <c r="H681" s="30" t="s">
        <v>2848</v>
      </c>
    </row>
    <row r="682" spans="1:8" x14ac:dyDescent="0.3">
      <c r="A682" s="280" t="s">
        <v>846</v>
      </c>
      <c r="B682" s="49" t="s">
        <v>2858</v>
      </c>
      <c r="C682" s="50" t="s">
        <v>798</v>
      </c>
      <c r="E682" s="50" t="s">
        <v>224</v>
      </c>
      <c r="F682" s="385"/>
      <c r="H682" s="30" t="s">
        <v>2848</v>
      </c>
    </row>
    <row r="683" spans="1:8" x14ac:dyDescent="0.3">
      <c r="A683" s="280" t="s">
        <v>877</v>
      </c>
      <c r="B683" s="49" t="s">
        <v>2858</v>
      </c>
      <c r="C683" s="50" t="s">
        <v>798</v>
      </c>
      <c r="E683" s="50" t="s">
        <v>224</v>
      </c>
      <c r="F683" s="385"/>
      <c r="H683" s="30" t="s">
        <v>2848</v>
      </c>
    </row>
    <row r="684" spans="1:8" x14ac:dyDescent="0.3">
      <c r="A684" s="280" t="s">
        <v>835</v>
      </c>
      <c r="B684" s="49" t="s">
        <v>2859</v>
      </c>
      <c r="C684" s="50" t="s">
        <v>798</v>
      </c>
      <c r="E684" s="50" t="s">
        <v>224</v>
      </c>
      <c r="F684" s="385"/>
      <c r="H684" s="30" t="s">
        <v>2848</v>
      </c>
    </row>
    <row r="685" spans="1:8" x14ac:dyDescent="0.3">
      <c r="A685" s="280" t="s">
        <v>841</v>
      </c>
      <c r="B685" s="49" t="s">
        <v>2859</v>
      </c>
      <c r="C685" s="50" t="s">
        <v>798</v>
      </c>
      <c r="E685" s="50" t="s">
        <v>224</v>
      </c>
      <c r="F685" s="385"/>
      <c r="H685" s="30" t="s">
        <v>2848</v>
      </c>
    </row>
    <row r="686" spans="1:8" x14ac:dyDescent="0.3">
      <c r="A686" s="280" t="s">
        <v>846</v>
      </c>
      <c r="B686" s="49" t="s">
        <v>2859</v>
      </c>
      <c r="C686" s="50" t="s">
        <v>798</v>
      </c>
      <c r="E686" s="50" t="s">
        <v>224</v>
      </c>
      <c r="F686" s="385"/>
      <c r="H686" s="30" t="s">
        <v>2848</v>
      </c>
    </row>
    <row r="687" spans="1:8" x14ac:dyDescent="0.3">
      <c r="A687" s="280" t="s">
        <v>877</v>
      </c>
      <c r="B687" s="49" t="s">
        <v>2859</v>
      </c>
      <c r="C687" s="50" t="s">
        <v>798</v>
      </c>
      <c r="E687" s="50" t="s">
        <v>224</v>
      </c>
      <c r="F687" s="385"/>
      <c r="H687" s="30" t="s">
        <v>2848</v>
      </c>
    </row>
    <row r="688" spans="1:8" ht="27.6" x14ac:dyDescent="0.3">
      <c r="A688" s="280" t="s">
        <v>841</v>
      </c>
      <c r="B688" s="49" t="s">
        <v>2860</v>
      </c>
      <c r="C688" s="50" t="s">
        <v>798</v>
      </c>
      <c r="E688" s="50" t="s">
        <v>224</v>
      </c>
      <c r="F688" s="385"/>
      <c r="H688" s="30" t="s">
        <v>2848</v>
      </c>
    </row>
    <row r="689" spans="1:8" ht="27.6" x14ac:dyDescent="0.3">
      <c r="A689" s="280" t="s">
        <v>846</v>
      </c>
      <c r="B689" s="49" t="s">
        <v>2860</v>
      </c>
      <c r="C689" s="50" t="s">
        <v>798</v>
      </c>
      <c r="E689" s="50" t="s">
        <v>224</v>
      </c>
      <c r="F689" s="385"/>
      <c r="H689" s="30" t="s">
        <v>2848</v>
      </c>
    </row>
    <row r="690" spans="1:8" ht="27.6" x14ac:dyDescent="0.3">
      <c r="A690" s="281" t="s">
        <v>877</v>
      </c>
      <c r="B690" s="49" t="s">
        <v>2860</v>
      </c>
      <c r="C690" s="50" t="s">
        <v>798</v>
      </c>
      <c r="E690" s="50" t="s">
        <v>224</v>
      </c>
      <c r="F690" s="385"/>
      <c r="H690" s="30" t="s">
        <v>2848</v>
      </c>
    </row>
    <row r="691" spans="1:8" ht="27.6" x14ac:dyDescent="0.3">
      <c r="A691" s="281" t="s">
        <v>891</v>
      </c>
      <c r="B691" s="49" t="s">
        <v>2861</v>
      </c>
      <c r="C691" s="50" t="s">
        <v>798</v>
      </c>
      <c r="E691" s="50" t="s">
        <v>224</v>
      </c>
      <c r="F691" s="385"/>
      <c r="H691" s="30" t="s">
        <v>2848</v>
      </c>
    </row>
    <row r="692" spans="1:8" ht="27.6" x14ac:dyDescent="0.3">
      <c r="A692" s="281" t="s">
        <v>897</v>
      </c>
      <c r="B692" s="49" t="s">
        <v>2861</v>
      </c>
      <c r="C692" s="50" t="s">
        <v>798</v>
      </c>
      <c r="E692" s="50" t="s">
        <v>224</v>
      </c>
      <c r="F692" s="385"/>
      <c r="H692" s="30" t="s">
        <v>2848</v>
      </c>
    </row>
    <row r="693" spans="1:8" ht="27.6" x14ac:dyDescent="0.3">
      <c r="A693" s="281" t="s">
        <v>902</v>
      </c>
      <c r="B693" s="49" t="s">
        <v>2861</v>
      </c>
      <c r="C693" s="50" t="s">
        <v>798</v>
      </c>
      <c r="E693" s="50" t="s">
        <v>224</v>
      </c>
      <c r="F693" s="385"/>
      <c r="H693" s="30" t="s">
        <v>2848</v>
      </c>
    </row>
    <row r="694" spans="1:8" ht="27.6" x14ac:dyDescent="0.3">
      <c r="A694" s="281" t="s">
        <v>908</v>
      </c>
      <c r="B694" s="49" t="s">
        <v>2861</v>
      </c>
      <c r="C694" s="50" t="s">
        <v>798</v>
      </c>
      <c r="E694" s="50" t="s">
        <v>224</v>
      </c>
      <c r="F694" s="385"/>
      <c r="H694" s="30" t="s">
        <v>2848</v>
      </c>
    </row>
    <row r="695" spans="1:8" ht="27.6" x14ac:dyDescent="0.3">
      <c r="A695" s="281" t="s">
        <v>919</v>
      </c>
      <c r="B695" s="49" t="s">
        <v>2861</v>
      </c>
      <c r="C695" s="50" t="s">
        <v>798</v>
      </c>
      <c r="E695" s="50" t="s">
        <v>224</v>
      </c>
      <c r="F695" s="385"/>
      <c r="H695" s="30" t="s">
        <v>2848</v>
      </c>
    </row>
    <row r="696" spans="1:8" ht="27.6" x14ac:dyDescent="0.3">
      <c r="A696" s="281" t="s">
        <v>925</v>
      </c>
      <c r="B696" s="49" t="s">
        <v>2861</v>
      </c>
      <c r="C696" s="50" t="s">
        <v>798</v>
      </c>
      <c r="E696" s="50" t="s">
        <v>224</v>
      </c>
      <c r="F696" s="385"/>
      <c r="H696" s="30" t="s">
        <v>2848</v>
      </c>
    </row>
    <row r="697" spans="1:8" ht="27.6" x14ac:dyDescent="0.3">
      <c r="A697" s="281" t="s">
        <v>931</v>
      </c>
      <c r="B697" s="49" t="s">
        <v>2861</v>
      </c>
      <c r="C697" s="50" t="s">
        <v>798</v>
      </c>
      <c r="E697" s="50" t="s">
        <v>224</v>
      </c>
      <c r="F697" s="385"/>
      <c r="H697" s="30" t="s">
        <v>2848</v>
      </c>
    </row>
    <row r="698" spans="1:8" x14ac:dyDescent="0.3">
      <c r="A698" s="281" t="s">
        <v>891</v>
      </c>
      <c r="B698" s="49" t="s">
        <v>2862</v>
      </c>
      <c r="C698" s="50" t="s">
        <v>798</v>
      </c>
      <c r="E698" s="50" t="s">
        <v>224</v>
      </c>
      <c r="F698" s="385"/>
      <c r="H698" s="30" t="s">
        <v>2848</v>
      </c>
    </row>
    <row r="699" spans="1:8" x14ac:dyDescent="0.3">
      <c r="A699" s="281" t="s">
        <v>897</v>
      </c>
      <c r="B699" s="49" t="s">
        <v>2862</v>
      </c>
      <c r="C699" s="50" t="s">
        <v>798</v>
      </c>
      <c r="E699" s="50" t="s">
        <v>224</v>
      </c>
      <c r="F699" s="385"/>
      <c r="H699" s="30" t="s">
        <v>2848</v>
      </c>
    </row>
    <row r="700" spans="1:8" x14ac:dyDescent="0.3">
      <c r="A700" s="281" t="s">
        <v>902</v>
      </c>
      <c r="B700" s="49" t="s">
        <v>2862</v>
      </c>
      <c r="C700" s="50" t="s">
        <v>798</v>
      </c>
      <c r="E700" s="50" t="s">
        <v>224</v>
      </c>
      <c r="F700" s="385"/>
      <c r="H700" s="30" t="s">
        <v>2848</v>
      </c>
    </row>
    <row r="701" spans="1:8" x14ac:dyDescent="0.3">
      <c r="A701" s="281" t="s">
        <v>908</v>
      </c>
      <c r="B701" s="49" t="s">
        <v>2862</v>
      </c>
      <c r="C701" s="50" t="s">
        <v>798</v>
      </c>
      <c r="E701" s="50" t="s">
        <v>224</v>
      </c>
      <c r="F701" s="385"/>
      <c r="H701" s="30" t="s">
        <v>2848</v>
      </c>
    </row>
    <row r="702" spans="1:8" x14ac:dyDescent="0.3">
      <c r="A702" s="281" t="s">
        <v>919</v>
      </c>
      <c r="B702" s="49" t="s">
        <v>2862</v>
      </c>
      <c r="C702" s="50" t="s">
        <v>798</v>
      </c>
      <c r="E702" s="50" t="s">
        <v>224</v>
      </c>
      <c r="F702" s="385"/>
      <c r="H702" s="30" t="s">
        <v>2848</v>
      </c>
    </row>
    <row r="703" spans="1:8" x14ac:dyDescent="0.3">
      <c r="A703" s="281" t="s">
        <v>925</v>
      </c>
      <c r="B703" s="49" t="s">
        <v>2862</v>
      </c>
      <c r="C703" s="50" t="s">
        <v>798</v>
      </c>
      <c r="E703" s="50" t="s">
        <v>224</v>
      </c>
      <c r="F703" s="385"/>
      <c r="H703" s="30" t="s">
        <v>2848</v>
      </c>
    </row>
    <row r="704" spans="1:8" x14ac:dyDescent="0.3">
      <c r="A704" s="281" t="s">
        <v>931</v>
      </c>
      <c r="B704" s="49" t="s">
        <v>2862</v>
      </c>
      <c r="C704" s="50" t="s">
        <v>798</v>
      </c>
      <c r="E704" s="50" t="s">
        <v>224</v>
      </c>
      <c r="F704" s="385"/>
      <c r="H704" s="30" t="s">
        <v>2848</v>
      </c>
    </row>
    <row r="705" spans="1:8" x14ac:dyDescent="0.3">
      <c r="A705" s="281" t="s">
        <v>891</v>
      </c>
      <c r="B705" s="49" t="s">
        <v>2862</v>
      </c>
      <c r="C705" s="50" t="s">
        <v>798</v>
      </c>
      <c r="E705" s="50" t="s">
        <v>224</v>
      </c>
      <c r="F705" s="385"/>
      <c r="H705" s="30" t="s">
        <v>2848</v>
      </c>
    </row>
    <row r="706" spans="1:8" x14ac:dyDescent="0.3">
      <c r="A706" s="281" t="s">
        <v>897</v>
      </c>
      <c r="B706" s="49" t="s">
        <v>2708</v>
      </c>
      <c r="C706" s="50" t="s">
        <v>798</v>
      </c>
      <c r="E706" s="50" t="s">
        <v>224</v>
      </c>
      <c r="F706" s="385"/>
      <c r="H706" s="30" t="s">
        <v>2848</v>
      </c>
    </row>
    <row r="707" spans="1:8" x14ac:dyDescent="0.3">
      <c r="A707" s="281" t="s">
        <v>902</v>
      </c>
      <c r="B707" s="49" t="s">
        <v>2708</v>
      </c>
      <c r="C707" s="50" t="s">
        <v>798</v>
      </c>
      <c r="E707" s="50" t="s">
        <v>224</v>
      </c>
      <c r="F707" s="385"/>
      <c r="H707" s="30" t="s">
        <v>2848</v>
      </c>
    </row>
    <row r="708" spans="1:8" x14ac:dyDescent="0.3">
      <c r="A708" s="281" t="s">
        <v>908</v>
      </c>
      <c r="B708" s="49" t="s">
        <v>2708</v>
      </c>
      <c r="C708" s="50" t="s">
        <v>798</v>
      </c>
      <c r="E708" s="50" t="s">
        <v>224</v>
      </c>
      <c r="F708" s="385"/>
      <c r="H708" s="30" t="s">
        <v>2848</v>
      </c>
    </row>
    <row r="709" spans="1:8" x14ac:dyDescent="0.3">
      <c r="A709" s="281" t="s">
        <v>919</v>
      </c>
      <c r="B709" s="49" t="s">
        <v>2708</v>
      </c>
      <c r="C709" s="50" t="s">
        <v>798</v>
      </c>
      <c r="E709" s="50" t="s">
        <v>224</v>
      </c>
      <c r="F709" s="385"/>
      <c r="H709" s="30" t="s">
        <v>2848</v>
      </c>
    </row>
    <row r="710" spans="1:8" x14ac:dyDescent="0.3">
      <c r="A710" s="281" t="s">
        <v>925</v>
      </c>
      <c r="B710" s="49" t="s">
        <v>2708</v>
      </c>
      <c r="C710" s="50" t="s">
        <v>798</v>
      </c>
      <c r="E710" s="50" t="s">
        <v>224</v>
      </c>
      <c r="F710" s="385"/>
      <c r="H710" s="30" t="s">
        <v>2848</v>
      </c>
    </row>
    <row r="711" spans="1:8" x14ac:dyDescent="0.3">
      <c r="A711" s="281" t="s">
        <v>931</v>
      </c>
      <c r="B711" s="49" t="s">
        <v>2708</v>
      </c>
      <c r="C711" s="50" t="s">
        <v>798</v>
      </c>
      <c r="E711" s="50" t="s">
        <v>224</v>
      </c>
      <c r="F711" s="385"/>
      <c r="H711" s="30" t="s">
        <v>2848</v>
      </c>
    </row>
    <row r="712" spans="1:8" ht="27.6" x14ac:dyDescent="0.3">
      <c r="A712" s="281" t="s">
        <v>891</v>
      </c>
      <c r="B712" s="49" t="s">
        <v>2863</v>
      </c>
      <c r="C712" s="50" t="s">
        <v>798</v>
      </c>
      <c r="E712" s="50" t="s">
        <v>224</v>
      </c>
      <c r="F712" s="385"/>
      <c r="H712" s="30" t="s">
        <v>2848</v>
      </c>
    </row>
    <row r="713" spans="1:8" ht="27.6" x14ac:dyDescent="0.3">
      <c r="A713" s="281" t="s">
        <v>897</v>
      </c>
      <c r="B713" s="49" t="s">
        <v>2863</v>
      </c>
      <c r="C713" s="50" t="s">
        <v>798</v>
      </c>
      <c r="E713" s="50" t="s">
        <v>224</v>
      </c>
      <c r="F713" s="385"/>
      <c r="H713" s="30" t="s">
        <v>2848</v>
      </c>
    </row>
    <row r="714" spans="1:8" ht="27.6" x14ac:dyDescent="0.3">
      <c r="A714" s="281" t="s">
        <v>908</v>
      </c>
      <c r="B714" s="49" t="s">
        <v>2863</v>
      </c>
      <c r="C714" s="50" t="s">
        <v>798</v>
      </c>
      <c r="E714" s="50" t="s">
        <v>224</v>
      </c>
      <c r="F714" s="385"/>
      <c r="H714" s="30" t="s">
        <v>2848</v>
      </c>
    </row>
    <row r="715" spans="1:8" ht="27.6" x14ac:dyDescent="0.3">
      <c r="A715" s="281" t="s">
        <v>913</v>
      </c>
      <c r="B715" s="49" t="s">
        <v>2863</v>
      </c>
      <c r="C715" s="50" t="s">
        <v>798</v>
      </c>
      <c r="E715" s="50" t="s">
        <v>224</v>
      </c>
      <c r="F715" s="385"/>
      <c r="H715" s="30" t="s">
        <v>2848</v>
      </c>
    </row>
    <row r="716" spans="1:8" ht="27.6" x14ac:dyDescent="0.3">
      <c r="A716" s="281" t="s">
        <v>919</v>
      </c>
      <c r="B716" s="49" t="s">
        <v>2863</v>
      </c>
      <c r="C716" s="50" t="s">
        <v>798</v>
      </c>
      <c r="E716" s="50" t="s">
        <v>224</v>
      </c>
      <c r="F716" s="385"/>
      <c r="H716" s="30" t="s">
        <v>2848</v>
      </c>
    </row>
    <row r="717" spans="1:8" ht="27.6" x14ac:dyDescent="0.3">
      <c r="A717" s="281" t="s">
        <v>925</v>
      </c>
      <c r="B717" s="49" t="s">
        <v>2863</v>
      </c>
      <c r="C717" s="50" t="s">
        <v>798</v>
      </c>
      <c r="E717" s="50" t="s">
        <v>224</v>
      </c>
      <c r="F717" s="385"/>
      <c r="H717" s="30" t="s">
        <v>2848</v>
      </c>
    </row>
    <row r="718" spans="1:8" ht="27.6" x14ac:dyDescent="0.3">
      <c r="A718" s="281" t="s">
        <v>931</v>
      </c>
      <c r="B718" s="49" t="s">
        <v>2863</v>
      </c>
      <c r="C718" s="50" t="s">
        <v>798</v>
      </c>
      <c r="E718" s="50" t="s">
        <v>224</v>
      </c>
      <c r="F718" s="385"/>
      <c r="H718" s="30" t="s">
        <v>2848</v>
      </c>
    </row>
    <row r="719" spans="1:8" ht="27.6" x14ac:dyDescent="0.3">
      <c r="A719" s="281" t="s">
        <v>891</v>
      </c>
      <c r="B719" s="49" t="s">
        <v>2863</v>
      </c>
      <c r="C719" s="50" t="s">
        <v>798</v>
      </c>
      <c r="E719" s="50" t="s">
        <v>224</v>
      </c>
      <c r="F719" s="385"/>
      <c r="H719" s="30" t="s">
        <v>2848</v>
      </c>
    </row>
    <row r="720" spans="1:8" x14ac:dyDescent="0.3">
      <c r="A720" s="281" t="s">
        <v>897</v>
      </c>
      <c r="B720" s="49" t="s">
        <v>2864</v>
      </c>
      <c r="C720" s="50" t="s">
        <v>798</v>
      </c>
      <c r="E720" s="50" t="s">
        <v>224</v>
      </c>
      <c r="F720" s="385"/>
      <c r="H720" s="30" t="s">
        <v>2848</v>
      </c>
    </row>
    <row r="721" spans="1:8" x14ac:dyDescent="0.3">
      <c r="A721" s="281" t="s">
        <v>908</v>
      </c>
      <c r="B721" s="49" t="s">
        <v>2864</v>
      </c>
      <c r="C721" s="50" t="s">
        <v>798</v>
      </c>
      <c r="E721" s="50" t="s">
        <v>224</v>
      </c>
      <c r="F721" s="385"/>
      <c r="H721" s="30" t="s">
        <v>2848</v>
      </c>
    </row>
    <row r="722" spans="1:8" x14ac:dyDescent="0.3">
      <c r="A722" s="281" t="s">
        <v>913</v>
      </c>
      <c r="B722" s="49" t="s">
        <v>2864</v>
      </c>
      <c r="C722" s="50" t="s">
        <v>798</v>
      </c>
      <c r="E722" s="50" t="s">
        <v>224</v>
      </c>
      <c r="F722" s="385"/>
      <c r="H722" s="30" t="s">
        <v>2848</v>
      </c>
    </row>
    <row r="723" spans="1:8" x14ac:dyDescent="0.3">
      <c r="A723" s="281" t="s">
        <v>919</v>
      </c>
      <c r="B723" s="49" t="s">
        <v>2864</v>
      </c>
      <c r="C723" s="50" t="s">
        <v>798</v>
      </c>
      <c r="E723" s="50" t="s">
        <v>224</v>
      </c>
      <c r="F723" s="385"/>
      <c r="H723" s="30" t="s">
        <v>2848</v>
      </c>
    </row>
    <row r="724" spans="1:8" x14ac:dyDescent="0.3">
      <c r="A724" s="281" t="s">
        <v>925</v>
      </c>
      <c r="B724" s="49" t="s">
        <v>2864</v>
      </c>
      <c r="C724" s="50" t="s">
        <v>798</v>
      </c>
      <c r="E724" s="50" t="s">
        <v>224</v>
      </c>
      <c r="F724" s="385"/>
      <c r="H724" s="30" t="s">
        <v>2848</v>
      </c>
    </row>
    <row r="725" spans="1:8" x14ac:dyDescent="0.3">
      <c r="A725" s="281" t="s">
        <v>931</v>
      </c>
      <c r="B725" s="49" t="s">
        <v>2864</v>
      </c>
      <c r="C725" s="50" t="s">
        <v>798</v>
      </c>
      <c r="E725" s="50" t="s">
        <v>224</v>
      </c>
      <c r="F725" s="385"/>
      <c r="H725" s="30" t="s">
        <v>2848</v>
      </c>
    </row>
    <row r="726" spans="1:8" x14ac:dyDescent="0.3">
      <c r="A726" s="280" t="s">
        <v>891</v>
      </c>
      <c r="B726" s="49" t="s">
        <v>2864</v>
      </c>
      <c r="C726" s="50" t="s">
        <v>798</v>
      </c>
      <c r="E726" s="50" t="s">
        <v>224</v>
      </c>
      <c r="F726" s="385"/>
      <c r="H726" s="30" t="s">
        <v>2848</v>
      </c>
    </row>
    <row r="727" spans="1:8" x14ac:dyDescent="0.3">
      <c r="A727" s="280" t="s">
        <v>897</v>
      </c>
      <c r="B727" s="49" t="s">
        <v>2865</v>
      </c>
      <c r="C727" s="50" t="s">
        <v>798</v>
      </c>
      <c r="E727" s="50" t="s">
        <v>224</v>
      </c>
      <c r="F727" s="385"/>
      <c r="H727" s="30" t="s">
        <v>2848</v>
      </c>
    </row>
    <row r="728" spans="1:8" x14ac:dyDescent="0.3">
      <c r="A728" s="280" t="s">
        <v>908</v>
      </c>
      <c r="B728" s="49" t="s">
        <v>2865</v>
      </c>
      <c r="C728" s="50" t="s">
        <v>798</v>
      </c>
      <c r="E728" s="50" t="s">
        <v>224</v>
      </c>
      <c r="F728" s="385"/>
      <c r="H728" s="30" t="s">
        <v>2848</v>
      </c>
    </row>
    <row r="729" spans="1:8" x14ac:dyDescent="0.3">
      <c r="A729" s="280" t="s">
        <v>913</v>
      </c>
      <c r="B729" s="49" t="s">
        <v>2865</v>
      </c>
      <c r="C729" s="50" t="s">
        <v>798</v>
      </c>
      <c r="E729" s="50" t="s">
        <v>224</v>
      </c>
      <c r="F729" s="385"/>
      <c r="H729" s="30" t="s">
        <v>2848</v>
      </c>
    </row>
    <row r="730" spans="1:8" x14ac:dyDescent="0.3">
      <c r="A730" s="280" t="s">
        <v>919</v>
      </c>
      <c r="B730" s="49" t="s">
        <v>2865</v>
      </c>
      <c r="C730" s="50" t="s">
        <v>798</v>
      </c>
      <c r="E730" s="50" t="s">
        <v>224</v>
      </c>
      <c r="F730" s="385"/>
      <c r="H730" s="30" t="s">
        <v>2848</v>
      </c>
    </row>
    <row r="731" spans="1:8" x14ac:dyDescent="0.3">
      <c r="A731" s="280" t="s">
        <v>925</v>
      </c>
      <c r="B731" s="49" t="s">
        <v>2865</v>
      </c>
      <c r="C731" s="50" t="s">
        <v>798</v>
      </c>
      <c r="E731" s="50" t="s">
        <v>224</v>
      </c>
      <c r="F731" s="385"/>
      <c r="H731" s="30" t="s">
        <v>2848</v>
      </c>
    </row>
    <row r="732" spans="1:8" x14ac:dyDescent="0.3">
      <c r="A732" s="280" t="s">
        <v>931</v>
      </c>
      <c r="B732" s="49" t="s">
        <v>2865</v>
      </c>
      <c r="C732" s="50" t="s">
        <v>798</v>
      </c>
      <c r="E732" s="50" t="s">
        <v>224</v>
      </c>
      <c r="F732" s="385"/>
      <c r="H732" s="30" t="s">
        <v>2848</v>
      </c>
    </row>
    <row r="733" spans="1:8" ht="27.6" x14ac:dyDescent="0.3">
      <c r="A733" s="280" t="s">
        <v>884</v>
      </c>
      <c r="B733" s="49" t="s">
        <v>2866</v>
      </c>
      <c r="C733" s="50" t="s">
        <v>798</v>
      </c>
      <c r="E733" s="50" t="s">
        <v>224</v>
      </c>
      <c r="F733" s="385"/>
      <c r="H733" s="30" t="s">
        <v>2848</v>
      </c>
    </row>
    <row r="734" spans="1:8" ht="27.6" x14ac:dyDescent="0.3">
      <c r="A734" s="280" t="s">
        <v>891</v>
      </c>
      <c r="B734" s="49" t="s">
        <v>2866</v>
      </c>
      <c r="C734" s="50" t="s">
        <v>798</v>
      </c>
      <c r="E734" s="50" t="s">
        <v>224</v>
      </c>
      <c r="F734" s="385"/>
      <c r="H734" s="30" t="s">
        <v>2848</v>
      </c>
    </row>
    <row r="735" spans="1:8" ht="27.6" x14ac:dyDescent="0.3">
      <c r="A735" s="280" t="s">
        <v>902</v>
      </c>
      <c r="B735" s="49" t="s">
        <v>2866</v>
      </c>
      <c r="C735" s="50" t="s">
        <v>798</v>
      </c>
      <c r="E735" s="50" t="s">
        <v>224</v>
      </c>
      <c r="F735" s="385"/>
      <c r="H735" s="30" t="s">
        <v>2848</v>
      </c>
    </row>
    <row r="736" spans="1:8" ht="27.6" x14ac:dyDescent="0.3">
      <c r="A736" s="280" t="s">
        <v>908</v>
      </c>
      <c r="B736" s="49" t="s">
        <v>2866</v>
      </c>
      <c r="C736" s="50" t="s">
        <v>798</v>
      </c>
      <c r="E736" s="50" t="s">
        <v>224</v>
      </c>
      <c r="F736" s="385"/>
      <c r="H736" s="30" t="s">
        <v>2848</v>
      </c>
    </row>
    <row r="737" spans="1:8" ht="27.6" x14ac:dyDescent="0.3">
      <c r="A737" s="280" t="s">
        <v>913</v>
      </c>
      <c r="B737" s="49" t="s">
        <v>2866</v>
      </c>
      <c r="C737" s="50" t="s">
        <v>798</v>
      </c>
      <c r="E737" s="50" t="s">
        <v>224</v>
      </c>
      <c r="F737" s="385"/>
      <c r="H737" s="30" t="s">
        <v>2848</v>
      </c>
    </row>
    <row r="738" spans="1:8" ht="27.6" x14ac:dyDescent="0.3">
      <c r="A738" s="280" t="s">
        <v>925</v>
      </c>
      <c r="B738" s="49" t="s">
        <v>2866</v>
      </c>
      <c r="C738" s="50" t="s">
        <v>798</v>
      </c>
      <c r="E738" s="50" t="s">
        <v>224</v>
      </c>
      <c r="F738" s="385"/>
      <c r="H738" s="30" t="s">
        <v>2848</v>
      </c>
    </row>
    <row r="739" spans="1:8" ht="27.6" x14ac:dyDescent="0.3">
      <c r="A739" s="280" t="s">
        <v>931</v>
      </c>
      <c r="B739" s="49" t="s">
        <v>2866</v>
      </c>
      <c r="C739" s="50" t="s">
        <v>798</v>
      </c>
      <c r="E739" s="50" t="s">
        <v>224</v>
      </c>
      <c r="F739" s="385"/>
      <c r="H739" s="30" t="s">
        <v>2848</v>
      </c>
    </row>
    <row r="740" spans="1:8" x14ac:dyDescent="0.3">
      <c r="A740" s="280" t="s">
        <v>884</v>
      </c>
      <c r="B740" s="49" t="s">
        <v>2867</v>
      </c>
      <c r="C740" s="50" t="s">
        <v>798</v>
      </c>
      <c r="E740" s="50" t="s">
        <v>224</v>
      </c>
      <c r="F740" s="385"/>
      <c r="H740" s="30" t="s">
        <v>2848</v>
      </c>
    </row>
    <row r="741" spans="1:8" x14ac:dyDescent="0.3">
      <c r="A741" s="280" t="s">
        <v>891</v>
      </c>
      <c r="B741" s="49" t="s">
        <v>2867</v>
      </c>
      <c r="C741" s="50" t="s">
        <v>798</v>
      </c>
      <c r="E741" s="50" t="s">
        <v>224</v>
      </c>
      <c r="F741" s="385"/>
      <c r="H741" s="30" t="s">
        <v>2848</v>
      </c>
    </row>
    <row r="742" spans="1:8" x14ac:dyDescent="0.3">
      <c r="A742" s="280" t="s">
        <v>902</v>
      </c>
      <c r="B742" s="49" t="s">
        <v>2867</v>
      </c>
      <c r="C742" s="50" t="s">
        <v>798</v>
      </c>
      <c r="E742" s="50" t="s">
        <v>224</v>
      </c>
      <c r="F742" s="385"/>
      <c r="H742" s="30" t="s">
        <v>2848</v>
      </c>
    </row>
    <row r="743" spans="1:8" x14ac:dyDescent="0.3">
      <c r="A743" s="280" t="s">
        <v>908</v>
      </c>
      <c r="B743" s="49" t="s">
        <v>2867</v>
      </c>
      <c r="C743" s="50" t="s">
        <v>798</v>
      </c>
      <c r="E743" s="50" t="s">
        <v>224</v>
      </c>
      <c r="F743" s="385"/>
      <c r="H743" s="30" t="s">
        <v>2848</v>
      </c>
    </row>
    <row r="744" spans="1:8" x14ac:dyDescent="0.3">
      <c r="A744" s="280" t="s">
        <v>913</v>
      </c>
      <c r="B744" s="49" t="s">
        <v>2867</v>
      </c>
      <c r="C744" s="50" t="s">
        <v>798</v>
      </c>
      <c r="E744" s="50" t="s">
        <v>224</v>
      </c>
      <c r="F744" s="385"/>
      <c r="H744" s="30" t="s">
        <v>2848</v>
      </c>
    </row>
    <row r="745" spans="1:8" x14ac:dyDescent="0.3">
      <c r="A745" s="280" t="s">
        <v>925</v>
      </c>
      <c r="B745" s="49" t="s">
        <v>2867</v>
      </c>
      <c r="C745" s="50" t="s">
        <v>798</v>
      </c>
      <c r="E745" s="50" t="s">
        <v>224</v>
      </c>
      <c r="F745" s="385"/>
      <c r="H745" s="30" t="s">
        <v>2848</v>
      </c>
    </row>
    <row r="746" spans="1:8" x14ac:dyDescent="0.3">
      <c r="A746" s="280" t="s">
        <v>931</v>
      </c>
      <c r="B746" s="49" t="s">
        <v>2867</v>
      </c>
      <c r="C746" s="50" t="s">
        <v>798</v>
      </c>
      <c r="E746" s="50" t="s">
        <v>224</v>
      </c>
      <c r="F746" s="385"/>
      <c r="H746" s="30" t="s">
        <v>2848</v>
      </c>
    </row>
    <row r="747" spans="1:8" x14ac:dyDescent="0.3">
      <c r="A747" s="280" t="s">
        <v>884</v>
      </c>
      <c r="B747" s="49" t="s">
        <v>2710</v>
      </c>
      <c r="C747" s="50" t="s">
        <v>798</v>
      </c>
      <c r="E747" s="50" t="s">
        <v>224</v>
      </c>
      <c r="F747" s="385"/>
      <c r="H747" s="30" t="s">
        <v>2848</v>
      </c>
    </row>
    <row r="748" spans="1:8" x14ac:dyDescent="0.3">
      <c r="A748" s="280" t="s">
        <v>891</v>
      </c>
      <c r="B748" s="49" t="s">
        <v>2710</v>
      </c>
      <c r="C748" s="50" t="s">
        <v>798</v>
      </c>
      <c r="E748" s="50" t="s">
        <v>224</v>
      </c>
      <c r="F748" s="385"/>
      <c r="H748" s="30" t="s">
        <v>2848</v>
      </c>
    </row>
    <row r="749" spans="1:8" x14ac:dyDescent="0.3">
      <c r="A749" s="280" t="s">
        <v>902</v>
      </c>
      <c r="B749" s="49" t="s">
        <v>2710</v>
      </c>
      <c r="C749" s="50" t="s">
        <v>798</v>
      </c>
      <c r="E749" s="50" t="s">
        <v>224</v>
      </c>
      <c r="F749" s="385"/>
      <c r="H749" s="30" t="s">
        <v>2848</v>
      </c>
    </row>
    <row r="750" spans="1:8" x14ac:dyDescent="0.3">
      <c r="A750" s="280" t="s">
        <v>908</v>
      </c>
      <c r="B750" s="49" t="s">
        <v>2710</v>
      </c>
      <c r="C750" s="50" t="s">
        <v>798</v>
      </c>
      <c r="E750" s="50" t="s">
        <v>224</v>
      </c>
      <c r="F750" s="385"/>
      <c r="H750" s="30" t="s">
        <v>2848</v>
      </c>
    </row>
    <row r="751" spans="1:8" x14ac:dyDescent="0.3">
      <c r="A751" s="280" t="s">
        <v>913</v>
      </c>
      <c r="B751" s="49" t="s">
        <v>2710</v>
      </c>
      <c r="C751" s="50" t="s">
        <v>798</v>
      </c>
      <c r="E751" s="50" t="s">
        <v>224</v>
      </c>
      <c r="F751" s="385"/>
      <c r="H751" s="30" t="s">
        <v>2848</v>
      </c>
    </row>
    <row r="752" spans="1:8" x14ac:dyDescent="0.3">
      <c r="A752" s="280" t="s">
        <v>925</v>
      </c>
      <c r="B752" s="49" t="s">
        <v>2710</v>
      </c>
      <c r="C752" s="50" t="s">
        <v>798</v>
      </c>
      <c r="E752" s="50" t="s">
        <v>224</v>
      </c>
      <c r="F752" s="385"/>
      <c r="H752" s="30" t="s">
        <v>2848</v>
      </c>
    </row>
    <row r="753" spans="1:8" x14ac:dyDescent="0.3">
      <c r="A753" s="280" t="s">
        <v>931</v>
      </c>
      <c r="B753" s="49" t="s">
        <v>2710</v>
      </c>
      <c r="C753" s="50" t="s">
        <v>798</v>
      </c>
      <c r="E753" s="50" t="s">
        <v>224</v>
      </c>
      <c r="F753" s="385"/>
      <c r="H753" s="30" t="s">
        <v>2848</v>
      </c>
    </row>
    <row r="754" spans="1:8" x14ac:dyDescent="0.3">
      <c r="A754" s="280" t="s">
        <v>884</v>
      </c>
      <c r="B754" s="49" t="s">
        <v>2868</v>
      </c>
      <c r="C754" s="50" t="s">
        <v>798</v>
      </c>
      <c r="E754" s="50" t="s">
        <v>224</v>
      </c>
      <c r="F754" s="385"/>
      <c r="H754" s="30" t="s">
        <v>2848</v>
      </c>
    </row>
    <row r="755" spans="1:8" x14ac:dyDescent="0.3">
      <c r="A755" s="280" t="s">
        <v>891</v>
      </c>
      <c r="B755" s="49" t="s">
        <v>2868</v>
      </c>
      <c r="C755" s="50" t="s">
        <v>798</v>
      </c>
      <c r="E755" s="50" t="s">
        <v>224</v>
      </c>
      <c r="F755" s="385"/>
      <c r="H755" s="30" t="s">
        <v>2848</v>
      </c>
    </row>
    <row r="756" spans="1:8" x14ac:dyDescent="0.3">
      <c r="A756" s="280" t="s">
        <v>897</v>
      </c>
      <c r="B756" s="49" t="s">
        <v>2868</v>
      </c>
      <c r="C756" s="50" t="s">
        <v>798</v>
      </c>
      <c r="E756" s="50" t="s">
        <v>224</v>
      </c>
      <c r="F756" s="385"/>
      <c r="H756" s="30" t="s">
        <v>2848</v>
      </c>
    </row>
    <row r="757" spans="1:8" x14ac:dyDescent="0.3">
      <c r="A757" s="280" t="s">
        <v>908</v>
      </c>
      <c r="B757" s="49" t="s">
        <v>2868</v>
      </c>
      <c r="C757" s="50" t="s">
        <v>798</v>
      </c>
      <c r="E757" s="50" t="s">
        <v>224</v>
      </c>
      <c r="F757" s="385"/>
      <c r="H757" s="30" t="s">
        <v>2848</v>
      </c>
    </row>
    <row r="758" spans="1:8" x14ac:dyDescent="0.3">
      <c r="A758" s="280" t="s">
        <v>913</v>
      </c>
      <c r="B758" s="49" t="s">
        <v>2868</v>
      </c>
      <c r="C758" s="50" t="s">
        <v>798</v>
      </c>
      <c r="E758" s="50" t="s">
        <v>224</v>
      </c>
      <c r="F758" s="385"/>
      <c r="H758" s="30" t="s">
        <v>2848</v>
      </c>
    </row>
    <row r="759" spans="1:8" x14ac:dyDescent="0.3">
      <c r="A759" s="280" t="s">
        <v>925</v>
      </c>
      <c r="B759" s="49" t="s">
        <v>2868</v>
      </c>
      <c r="C759" s="50" t="s">
        <v>798</v>
      </c>
      <c r="E759" s="50" t="s">
        <v>224</v>
      </c>
      <c r="F759" s="385"/>
      <c r="H759" s="30" t="s">
        <v>2848</v>
      </c>
    </row>
    <row r="760" spans="1:8" x14ac:dyDescent="0.3">
      <c r="A760" s="280" t="s">
        <v>931</v>
      </c>
      <c r="B760" s="49" t="s">
        <v>2868</v>
      </c>
      <c r="C760" s="50" t="s">
        <v>798</v>
      </c>
      <c r="E760" s="50" t="s">
        <v>224</v>
      </c>
      <c r="F760" s="385"/>
      <c r="H760" s="30" t="s">
        <v>2848</v>
      </c>
    </row>
    <row r="761" spans="1:8" ht="27.6" x14ac:dyDescent="0.3">
      <c r="A761" s="280" t="s">
        <v>891</v>
      </c>
      <c r="B761" s="49" t="s">
        <v>2869</v>
      </c>
      <c r="C761" s="50" t="s">
        <v>798</v>
      </c>
      <c r="E761" s="50" t="s">
        <v>224</v>
      </c>
      <c r="F761" s="385"/>
      <c r="H761" s="30" t="s">
        <v>2848</v>
      </c>
    </row>
    <row r="762" spans="1:8" ht="27.6" x14ac:dyDescent="0.3">
      <c r="A762" s="280" t="s">
        <v>897</v>
      </c>
      <c r="B762" s="49" t="s">
        <v>2869</v>
      </c>
      <c r="C762" s="50" t="s">
        <v>798</v>
      </c>
      <c r="E762" s="50" t="s">
        <v>224</v>
      </c>
      <c r="F762" s="385"/>
      <c r="H762" s="30" t="s">
        <v>2848</v>
      </c>
    </row>
    <row r="763" spans="1:8" ht="27.6" x14ac:dyDescent="0.3">
      <c r="A763" s="280" t="s">
        <v>902</v>
      </c>
      <c r="B763" s="49" t="s">
        <v>2869</v>
      </c>
      <c r="C763" s="50" t="s">
        <v>798</v>
      </c>
      <c r="E763" s="50" t="s">
        <v>224</v>
      </c>
      <c r="F763" s="385"/>
      <c r="H763" s="30" t="s">
        <v>2848</v>
      </c>
    </row>
    <row r="764" spans="1:8" ht="27.6" x14ac:dyDescent="0.3">
      <c r="A764" s="280" t="s">
        <v>908</v>
      </c>
      <c r="B764" s="49" t="s">
        <v>2869</v>
      </c>
      <c r="C764" s="50" t="s">
        <v>798</v>
      </c>
      <c r="E764" s="50" t="s">
        <v>224</v>
      </c>
      <c r="F764" s="385"/>
      <c r="H764" s="30" t="s">
        <v>2848</v>
      </c>
    </row>
    <row r="765" spans="1:8" ht="27.6" x14ac:dyDescent="0.3">
      <c r="A765" s="280" t="s">
        <v>913</v>
      </c>
      <c r="B765" s="49" t="s">
        <v>2869</v>
      </c>
      <c r="C765" s="50" t="s">
        <v>798</v>
      </c>
      <c r="E765" s="50" t="s">
        <v>224</v>
      </c>
      <c r="F765" s="385"/>
      <c r="H765" s="30" t="s">
        <v>2848</v>
      </c>
    </row>
    <row r="766" spans="1:8" ht="27.6" x14ac:dyDescent="0.3">
      <c r="A766" s="281" t="s">
        <v>919</v>
      </c>
      <c r="B766" s="49" t="s">
        <v>2869</v>
      </c>
      <c r="C766" s="50" t="s">
        <v>798</v>
      </c>
      <c r="E766" s="50" t="s">
        <v>224</v>
      </c>
      <c r="F766" s="385"/>
      <c r="H766" s="30" t="s">
        <v>2848</v>
      </c>
    </row>
    <row r="767" spans="1:8" ht="27.6" x14ac:dyDescent="0.3">
      <c r="A767" s="281" t="s">
        <v>931</v>
      </c>
      <c r="B767" s="49" t="s">
        <v>2869</v>
      </c>
      <c r="C767" s="50" t="s">
        <v>798</v>
      </c>
      <c r="E767" s="50" t="s">
        <v>224</v>
      </c>
      <c r="F767" s="385"/>
      <c r="H767" s="30" t="s">
        <v>2848</v>
      </c>
    </row>
    <row r="768" spans="1:8" x14ac:dyDescent="0.3">
      <c r="A768" s="281" t="s">
        <v>891</v>
      </c>
      <c r="B768" s="49" t="s">
        <v>2870</v>
      </c>
      <c r="C768" s="50" t="s">
        <v>798</v>
      </c>
      <c r="E768" s="50" t="s">
        <v>224</v>
      </c>
      <c r="F768" s="385"/>
      <c r="H768" s="30" t="s">
        <v>2848</v>
      </c>
    </row>
    <row r="769" spans="1:8" x14ac:dyDescent="0.3">
      <c r="A769" s="281" t="s">
        <v>897</v>
      </c>
      <c r="B769" s="49" t="s">
        <v>2870</v>
      </c>
      <c r="C769" s="50" t="s">
        <v>798</v>
      </c>
      <c r="E769" s="50" t="s">
        <v>224</v>
      </c>
      <c r="F769" s="385"/>
      <c r="H769" s="30" t="s">
        <v>2848</v>
      </c>
    </row>
    <row r="770" spans="1:8" x14ac:dyDescent="0.3">
      <c r="A770" s="281" t="s">
        <v>902</v>
      </c>
      <c r="B770" s="49" t="s">
        <v>2870</v>
      </c>
      <c r="C770" s="50" t="s">
        <v>798</v>
      </c>
      <c r="E770" s="50" t="s">
        <v>224</v>
      </c>
      <c r="F770" s="385"/>
      <c r="H770" s="30" t="s">
        <v>2848</v>
      </c>
    </row>
    <row r="771" spans="1:8" x14ac:dyDescent="0.3">
      <c r="A771" s="281" t="s">
        <v>908</v>
      </c>
      <c r="B771" s="49" t="s">
        <v>2870</v>
      </c>
      <c r="C771" s="50" t="s">
        <v>798</v>
      </c>
      <c r="E771" s="50" t="s">
        <v>224</v>
      </c>
      <c r="F771" s="385"/>
      <c r="H771" s="30" t="s">
        <v>2848</v>
      </c>
    </row>
    <row r="772" spans="1:8" x14ac:dyDescent="0.3">
      <c r="A772" s="281" t="s">
        <v>913</v>
      </c>
      <c r="B772" s="49" t="s">
        <v>2870</v>
      </c>
      <c r="C772" s="50" t="s">
        <v>798</v>
      </c>
      <c r="E772" s="50" t="s">
        <v>224</v>
      </c>
      <c r="F772" s="385"/>
      <c r="H772" s="30" t="s">
        <v>2848</v>
      </c>
    </row>
    <row r="773" spans="1:8" x14ac:dyDescent="0.3">
      <c r="A773" s="281" t="s">
        <v>919</v>
      </c>
      <c r="B773" s="49" t="s">
        <v>2870</v>
      </c>
      <c r="C773" s="50" t="s">
        <v>798</v>
      </c>
      <c r="E773" s="50" t="s">
        <v>224</v>
      </c>
      <c r="F773" s="385"/>
      <c r="H773" s="30" t="s">
        <v>2848</v>
      </c>
    </row>
    <row r="774" spans="1:8" x14ac:dyDescent="0.3">
      <c r="A774" s="281" t="s">
        <v>931</v>
      </c>
      <c r="B774" s="49" t="s">
        <v>2870</v>
      </c>
      <c r="C774" s="50" t="s">
        <v>798</v>
      </c>
      <c r="E774" s="50" t="s">
        <v>224</v>
      </c>
      <c r="F774" s="385"/>
      <c r="H774" s="30" t="s">
        <v>2848</v>
      </c>
    </row>
    <row r="775" spans="1:8" x14ac:dyDescent="0.3">
      <c r="A775" s="281" t="s">
        <v>891</v>
      </c>
      <c r="B775" s="49" t="s">
        <v>2870</v>
      </c>
      <c r="C775" s="50" t="s">
        <v>798</v>
      </c>
      <c r="E775" s="50" t="s">
        <v>224</v>
      </c>
      <c r="F775" s="385"/>
      <c r="H775" s="30" t="s">
        <v>2848</v>
      </c>
    </row>
    <row r="776" spans="1:8" x14ac:dyDescent="0.3">
      <c r="A776" s="281" t="s">
        <v>897</v>
      </c>
      <c r="B776" s="49" t="s">
        <v>2870</v>
      </c>
      <c r="C776" s="50" t="s">
        <v>798</v>
      </c>
      <c r="E776" s="50" t="s">
        <v>224</v>
      </c>
      <c r="F776" s="385"/>
      <c r="H776" s="30" t="s">
        <v>2848</v>
      </c>
    </row>
    <row r="777" spans="1:8" x14ac:dyDescent="0.3">
      <c r="A777" s="281" t="s">
        <v>902</v>
      </c>
      <c r="B777" s="49" t="s">
        <v>2870</v>
      </c>
      <c r="C777" s="50" t="s">
        <v>798</v>
      </c>
      <c r="E777" s="50" t="s">
        <v>224</v>
      </c>
      <c r="F777" s="385"/>
      <c r="H777" s="30" t="s">
        <v>2848</v>
      </c>
    </row>
    <row r="778" spans="1:8" x14ac:dyDescent="0.3">
      <c r="A778" s="281" t="s">
        <v>908</v>
      </c>
      <c r="B778" s="49" t="s">
        <v>2870</v>
      </c>
      <c r="C778" s="50" t="s">
        <v>798</v>
      </c>
      <c r="E778" s="50" t="s">
        <v>224</v>
      </c>
      <c r="F778" s="385"/>
      <c r="H778" s="30" t="s">
        <v>2848</v>
      </c>
    </row>
    <row r="779" spans="1:8" x14ac:dyDescent="0.3">
      <c r="A779" s="281" t="s">
        <v>913</v>
      </c>
      <c r="B779" s="49" t="s">
        <v>2870</v>
      </c>
      <c r="C779" s="50" t="s">
        <v>798</v>
      </c>
      <c r="E779" s="50" t="s">
        <v>224</v>
      </c>
      <c r="F779" s="385"/>
      <c r="H779" s="30" t="s">
        <v>2848</v>
      </c>
    </row>
    <row r="780" spans="1:8" x14ac:dyDescent="0.3">
      <c r="A780" s="281" t="s">
        <v>919</v>
      </c>
      <c r="B780" s="49" t="s">
        <v>2870</v>
      </c>
      <c r="C780" s="50" t="s">
        <v>798</v>
      </c>
      <c r="E780" s="50" t="s">
        <v>224</v>
      </c>
      <c r="F780" s="385"/>
      <c r="H780" s="30" t="s">
        <v>2848</v>
      </c>
    </row>
    <row r="781" spans="1:8" x14ac:dyDescent="0.3">
      <c r="A781" s="281" t="s">
        <v>931</v>
      </c>
      <c r="B781" s="49" t="s">
        <v>2870</v>
      </c>
      <c r="C781" s="50" t="s">
        <v>798</v>
      </c>
      <c r="E781" s="50" t="s">
        <v>224</v>
      </c>
      <c r="F781" s="385"/>
      <c r="H781" s="30" t="s">
        <v>2848</v>
      </c>
    </row>
    <row r="782" spans="1:8" ht="27.6" x14ac:dyDescent="0.3">
      <c r="A782" s="281" t="s">
        <v>897</v>
      </c>
      <c r="B782" s="49" t="s">
        <v>2871</v>
      </c>
      <c r="C782" s="50" t="s">
        <v>798</v>
      </c>
      <c r="E782" s="50" t="s">
        <v>224</v>
      </c>
      <c r="F782" s="385"/>
      <c r="H782" s="30" t="s">
        <v>2848</v>
      </c>
    </row>
    <row r="783" spans="1:8" ht="27.6" x14ac:dyDescent="0.3">
      <c r="A783" s="281" t="s">
        <v>902</v>
      </c>
      <c r="B783" s="49" t="s">
        <v>2871</v>
      </c>
      <c r="C783" s="50" t="s">
        <v>798</v>
      </c>
      <c r="E783" s="50" t="s">
        <v>224</v>
      </c>
      <c r="F783" s="385"/>
      <c r="H783" s="30" t="s">
        <v>2848</v>
      </c>
    </row>
    <row r="784" spans="1:8" ht="27.6" x14ac:dyDescent="0.3">
      <c r="A784" s="281" t="s">
        <v>908</v>
      </c>
      <c r="B784" s="49" t="s">
        <v>2871</v>
      </c>
      <c r="C784" s="50" t="s">
        <v>798</v>
      </c>
      <c r="E784" s="50" t="s">
        <v>224</v>
      </c>
      <c r="F784" s="385"/>
      <c r="H784" s="30" t="s">
        <v>2848</v>
      </c>
    </row>
    <row r="785" spans="1:8" ht="27.6" x14ac:dyDescent="0.3">
      <c r="A785" s="281" t="s">
        <v>913</v>
      </c>
      <c r="B785" s="49" t="s">
        <v>2871</v>
      </c>
      <c r="C785" s="50" t="s">
        <v>798</v>
      </c>
      <c r="E785" s="50" t="s">
        <v>224</v>
      </c>
      <c r="F785" s="385"/>
      <c r="H785" s="30" t="s">
        <v>2848</v>
      </c>
    </row>
    <row r="786" spans="1:8" ht="27.6" x14ac:dyDescent="0.3">
      <c r="A786" s="281" t="s">
        <v>919</v>
      </c>
      <c r="B786" s="49" t="s">
        <v>2871</v>
      </c>
      <c r="C786" s="50" t="s">
        <v>798</v>
      </c>
      <c r="E786" s="50" t="s">
        <v>224</v>
      </c>
      <c r="F786" s="385"/>
      <c r="H786" s="30" t="s">
        <v>2848</v>
      </c>
    </row>
    <row r="787" spans="1:8" ht="27.6" x14ac:dyDescent="0.3">
      <c r="A787" s="281" t="s">
        <v>925</v>
      </c>
      <c r="B787" s="49" t="s">
        <v>2871</v>
      </c>
      <c r="C787" s="50" t="s">
        <v>798</v>
      </c>
      <c r="E787" s="50" t="s">
        <v>224</v>
      </c>
      <c r="F787" s="385"/>
      <c r="H787" s="30" t="s">
        <v>2848</v>
      </c>
    </row>
    <row r="788" spans="1:8" ht="27.6" x14ac:dyDescent="0.3">
      <c r="A788" s="281" t="s">
        <v>931</v>
      </c>
      <c r="B788" s="49" t="s">
        <v>2871</v>
      </c>
      <c r="C788" s="50" t="s">
        <v>798</v>
      </c>
      <c r="E788" s="50" t="s">
        <v>224</v>
      </c>
      <c r="F788" s="385"/>
      <c r="H788" s="30" t="s">
        <v>2848</v>
      </c>
    </row>
    <row r="789" spans="1:8" ht="27.6" x14ac:dyDescent="0.3">
      <c r="A789" s="281" t="s">
        <v>891</v>
      </c>
      <c r="B789" s="49" t="s">
        <v>2871</v>
      </c>
      <c r="C789" s="50" t="s">
        <v>798</v>
      </c>
      <c r="E789" s="50" t="s">
        <v>224</v>
      </c>
      <c r="F789" s="385"/>
      <c r="H789" s="30" t="s">
        <v>2848</v>
      </c>
    </row>
    <row r="790" spans="1:8" x14ac:dyDescent="0.3">
      <c r="A790" s="281" t="s">
        <v>897</v>
      </c>
      <c r="B790" s="49" t="s">
        <v>2872</v>
      </c>
      <c r="C790" s="50" t="s">
        <v>798</v>
      </c>
      <c r="E790" s="50" t="s">
        <v>224</v>
      </c>
      <c r="F790" s="385"/>
      <c r="H790" s="30" t="s">
        <v>2848</v>
      </c>
    </row>
    <row r="791" spans="1:8" x14ac:dyDescent="0.3">
      <c r="A791" s="281" t="s">
        <v>902</v>
      </c>
      <c r="B791" s="49" t="s">
        <v>2872</v>
      </c>
      <c r="C791" s="50" t="s">
        <v>798</v>
      </c>
      <c r="E791" s="50" t="s">
        <v>224</v>
      </c>
      <c r="F791" s="385"/>
      <c r="H791" s="30" t="s">
        <v>2848</v>
      </c>
    </row>
    <row r="792" spans="1:8" x14ac:dyDescent="0.3">
      <c r="A792" s="281" t="s">
        <v>908</v>
      </c>
      <c r="B792" s="49" t="s">
        <v>2872</v>
      </c>
      <c r="C792" s="50" t="s">
        <v>798</v>
      </c>
      <c r="E792" s="50" t="s">
        <v>224</v>
      </c>
      <c r="F792" s="385"/>
      <c r="H792" s="30" t="s">
        <v>2848</v>
      </c>
    </row>
    <row r="793" spans="1:8" x14ac:dyDescent="0.3">
      <c r="A793" s="281" t="s">
        <v>913</v>
      </c>
      <c r="B793" s="49" t="s">
        <v>2872</v>
      </c>
      <c r="C793" s="50" t="s">
        <v>798</v>
      </c>
      <c r="E793" s="50" t="s">
        <v>224</v>
      </c>
      <c r="F793" s="385"/>
      <c r="H793" s="30" t="s">
        <v>2848</v>
      </c>
    </row>
    <row r="794" spans="1:8" x14ac:dyDescent="0.3">
      <c r="A794" s="281" t="s">
        <v>919</v>
      </c>
      <c r="B794" s="49" t="s">
        <v>2872</v>
      </c>
      <c r="C794" s="50" t="s">
        <v>798</v>
      </c>
      <c r="E794" s="50" t="s">
        <v>224</v>
      </c>
      <c r="F794" s="385"/>
      <c r="H794" s="30" t="s">
        <v>2848</v>
      </c>
    </row>
    <row r="795" spans="1:8" x14ac:dyDescent="0.3">
      <c r="A795" s="281" t="s">
        <v>925</v>
      </c>
      <c r="B795" s="49" t="s">
        <v>2872</v>
      </c>
      <c r="C795" s="50" t="s">
        <v>798</v>
      </c>
      <c r="E795" s="50" t="s">
        <v>224</v>
      </c>
      <c r="F795" s="385"/>
      <c r="H795" s="30" t="s">
        <v>2848</v>
      </c>
    </row>
    <row r="796" spans="1:8" x14ac:dyDescent="0.3">
      <c r="A796" s="281" t="s">
        <v>931</v>
      </c>
      <c r="B796" s="49" t="s">
        <v>2872</v>
      </c>
      <c r="C796" s="50" t="s">
        <v>798</v>
      </c>
      <c r="E796" s="50" t="s">
        <v>224</v>
      </c>
      <c r="F796" s="385"/>
      <c r="H796" s="30" t="s">
        <v>2848</v>
      </c>
    </row>
    <row r="797" spans="1:8" x14ac:dyDescent="0.3">
      <c r="A797" s="281" t="s">
        <v>891</v>
      </c>
      <c r="B797" s="49" t="s">
        <v>2872</v>
      </c>
      <c r="C797" s="50" t="s">
        <v>798</v>
      </c>
      <c r="E797" s="50" t="s">
        <v>224</v>
      </c>
      <c r="F797" s="385"/>
      <c r="H797" s="30" t="s">
        <v>2848</v>
      </c>
    </row>
    <row r="798" spans="1:8" x14ac:dyDescent="0.3">
      <c r="A798" s="281" t="s">
        <v>897</v>
      </c>
      <c r="B798" s="49" t="s">
        <v>2712</v>
      </c>
      <c r="C798" s="50" t="s">
        <v>798</v>
      </c>
      <c r="E798" s="50" t="s">
        <v>224</v>
      </c>
      <c r="F798" s="385"/>
      <c r="H798" s="30" t="s">
        <v>2848</v>
      </c>
    </row>
    <row r="799" spans="1:8" x14ac:dyDescent="0.3">
      <c r="A799" s="281" t="s">
        <v>902</v>
      </c>
      <c r="B799" s="49" t="s">
        <v>2712</v>
      </c>
      <c r="C799" s="50" t="s">
        <v>798</v>
      </c>
      <c r="E799" s="50" t="s">
        <v>224</v>
      </c>
      <c r="F799" s="385"/>
      <c r="H799" s="30" t="s">
        <v>2848</v>
      </c>
    </row>
    <row r="800" spans="1:8" x14ac:dyDescent="0.3">
      <c r="A800" s="281" t="s">
        <v>908</v>
      </c>
      <c r="B800" s="49" t="s">
        <v>2712</v>
      </c>
      <c r="C800" s="50" t="s">
        <v>798</v>
      </c>
      <c r="E800" s="50" t="s">
        <v>224</v>
      </c>
      <c r="F800" s="385"/>
      <c r="H800" s="30" t="s">
        <v>2848</v>
      </c>
    </row>
    <row r="801" spans="1:8" x14ac:dyDescent="0.3">
      <c r="A801" s="281" t="s">
        <v>913</v>
      </c>
      <c r="B801" s="49" t="s">
        <v>2712</v>
      </c>
      <c r="C801" s="50" t="s">
        <v>798</v>
      </c>
      <c r="E801" s="50" t="s">
        <v>224</v>
      </c>
      <c r="F801" s="385"/>
      <c r="H801" s="30" t="s">
        <v>2848</v>
      </c>
    </row>
    <row r="802" spans="1:8" x14ac:dyDescent="0.3">
      <c r="A802" s="280" t="s">
        <v>919</v>
      </c>
      <c r="B802" s="49" t="s">
        <v>2712</v>
      </c>
      <c r="C802" s="50" t="s">
        <v>798</v>
      </c>
      <c r="E802" s="50" t="s">
        <v>224</v>
      </c>
      <c r="F802" s="385"/>
      <c r="H802" s="30" t="s">
        <v>2848</v>
      </c>
    </row>
    <row r="803" spans="1:8" x14ac:dyDescent="0.3">
      <c r="A803" s="280" t="s">
        <v>925</v>
      </c>
      <c r="B803" s="49" t="s">
        <v>2712</v>
      </c>
      <c r="C803" s="50" t="s">
        <v>798</v>
      </c>
      <c r="E803" s="50" t="s">
        <v>224</v>
      </c>
      <c r="F803" s="385"/>
      <c r="H803" s="30" t="s">
        <v>2848</v>
      </c>
    </row>
    <row r="804" spans="1:8" x14ac:dyDescent="0.3">
      <c r="A804" s="280" t="s">
        <v>931</v>
      </c>
      <c r="B804" s="49" t="s">
        <v>2712</v>
      </c>
      <c r="C804" s="50" t="s">
        <v>798</v>
      </c>
      <c r="E804" s="50" t="s">
        <v>224</v>
      </c>
      <c r="F804" s="385"/>
      <c r="H804" s="30" t="s">
        <v>2848</v>
      </c>
    </row>
    <row r="805" spans="1:8" x14ac:dyDescent="0.3">
      <c r="A805" s="280" t="s">
        <v>891</v>
      </c>
      <c r="B805" s="49" t="s">
        <v>2712</v>
      </c>
      <c r="C805" s="50" t="s">
        <v>798</v>
      </c>
      <c r="E805" s="50" t="s">
        <v>224</v>
      </c>
      <c r="F805" s="385"/>
      <c r="H805" s="30" t="s">
        <v>2848</v>
      </c>
    </row>
    <row r="806" spans="1:8" ht="27.6" x14ac:dyDescent="0.3">
      <c r="A806" s="280" t="s">
        <v>822</v>
      </c>
      <c r="B806" s="49" t="s">
        <v>2873</v>
      </c>
      <c r="C806" s="50" t="s">
        <v>798</v>
      </c>
      <c r="E806" s="50" t="s">
        <v>224</v>
      </c>
      <c r="F806" s="385"/>
      <c r="H806" s="30" t="s">
        <v>2848</v>
      </c>
    </row>
    <row r="807" spans="1:8" ht="27.6" x14ac:dyDescent="0.3">
      <c r="A807" s="280" t="s">
        <v>829</v>
      </c>
      <c r="B807" s="49" t="s">
        <v>2873</v>
      </c>
      <c r="C807" s="50" t="s">
        <v>798</v>
      </c>
      <c r="E807" s="50" t="s">
        <v>224</v>
      </c>
      <c r="F807" s="385"/>
      <c r="H807" s="30" t="s">
        <v>2848</v>
      </c>
    </row>
    <row r="808" spans="1:8" ht="27.6" x14ac:dyDescent="0.3">
      <c r="A808" s="280" t="s">
        <v>835</v>
      </c>
      <c r="B808" s="49" t="s">
        <v>2873</v>
      </c>
      <c r="C808" s="50" t="s">
        <v>798</v>
      </c>
      <c r="E808" s="50" t="s">
        <v>224</v>
      </c>
      <c r="F808" s="385"/>
      <c r="H808" s="30" t="s">
        <v>2848</v>
      </c>
    </row>
    <row r="809" spans="1:8" ht="27.6" x14ac:dyDescent="0.3">
      <c r="A809" s="280" t="s">
        <v>884</v>
      </c>
      <c r="B809" s="49" t="s">
        <v>2873</v>
      </c>
      <c r="C809" s="50" t="s">
        <v>798</v>
      </c>
      <c r="E809" s="50" t="s">
        <v>224</v>
      </c>
      <c r="F809" s="385"/>
      <c r="H809" s="30" t="s">
        <v>2848</v>
      </c>
    </row>
    <row r="810" spans="1:8" ht="27.6" x14ac:dyDescent="0.3">
      <c r="A810" s="280" t="s">
        <v>891</v>
      </c>
      <c r="B810" s="49" t="s">
        <v>2873</v>
      </c>
      <c r="C810" s="50" t="s">
        <v>798</v>
      </c>
      <c r="E810" s="50" t="s">
        <v>224</v>
      </c>
      <c r="F810" s="385"/>
      <c r="H810" s="30" t="s">
        <v>2848</v>
      </c>
    </row>
    <row r="811" spans="1:8" ht="27.6" x14ac:dyDescent="0.3">
      <c r="A811" s="280" t="s">
        <v>897</v>
      </c>
      <c r="B811" s="49" t="s">
        <v>2873</v>
      </c>
      <c r="C811" s="50" t="s">
        <v>798</v>
      </c>
      <c r="E811" s="50" t="s">
        <v>224</v>
      </c>
      <c r="F811" s="385"/>
      <c r="H811" s="30" t="s">
        <v>2848</v>
      </c>
    </row>
    <row r="812" spans="1:8" ht="27.6" x14ac:dyDescent="0.3">
      <c r="A812" s="280" t="s">
        <v>902</v>
      </c>
      <c r="B812" s="49" t="s">
        <v>2873</v>
      </c>
      <c r="C812" s="50" t="s">
        <v>798</v>
      </c>
      <c r="E812" s="50" t="s">
        <v>224</v>
      </c>
      <c r="F812" s="385"/>
      <c r="H812" s="30" t="s">
        <v>2848</v>
      </c>
    </row>
    <row r="813" spans="1:8" ht="27.6" x14ac:dyDescent="0.3">
      <c r="A813" s="280" t="s">
        <v>908</v>
      </c>
      <c r="B813" s="49" t="s">
        <v>2873</v>
      </c>
      <c r="C813" s="50" t="s">
        <v>798</v>
      </c>
      <c r="E813" s="50" t="s">
        <v>224</v>
      </c>
      <c r="F813" s="385"/>
      <c r="H813" s="30" t="s">
        <v>2848</v>
      </c>
    </row>
    <row r="814" spans="1:8" ht="27.6" x14ac:dyDescent="0.3">
      <c r="A814" s="280" t="s">
        <v>913</v>
      </c>
      <c r="B814" s="49" t="s">
        <v>2873</v>
      </c>
      <c r="C814" s="50" t="s">
        <v>798</v>
      </c>
      <c r="E814" s="50" t="s">
        <v>224</v>
      </c>
      <c r="F814" s="385"/>
      <c r="H814" s="30" t="s">
        <v>2848</v>
      </c>
    </row>
    <row r="815" spans="1:8" ht="27.6" x14ac:dyDescent="0.3">
      <c r="A815" s="280" t="s">
        <v>919</v>
      </c>
      <c r="B815" s="49" t="s">
        <v>2873</v>
      </c>
      <c r="C815" s="50" t="s">
        <v>798</v>
      </c>
      <c r="E815" s="50" t="s">
        <v>224</v>
      </c>
      <c r="F815" s="385"/>
      <c r="H815" s="30" t="s">
        <v>2848</v>
      </c>
    </row>
    <row r="816" spans="1:8" ht="27.6" x14ac:dyDescent="0.3">
      <c r="A816" s="280" t="s">
        <v>925</v>
      </c>
      <c r="B816" s="49" t="s">
        <v>2873</v>
      </c>
      <c r="C816" s="50" t="s">
        <v>798</v>
      </c>
      <c r="E816" s="50" t="s">
        <v>224</v>
      </c>
      <c r="F816" s="385"/>
      <c r="H816" s="30" t="s">
        <v>2848</v>
      </c>
    </row>
    <row r="817" spans="1:8" ht="27.6" x14ac:dyDescent="0.3">
      <c r="A817" s="280" t="s">
        <v>931</v>
      </c>
      <c r="B817" s="49" t="s">
        <v>2873</v>
      </c>
      <c r="C817" s="50" t="s">
        <v>798</v>
      </c>
      <c r="E817" s="50" t="s">
        <v>224</v>
      </c>
      <c r="F817" s="385"/>
      <c r="H817" s="30" t="s">
        <v>2848</v>
      </c>
    </row>
    <row r="818" spans="1:8" ht="27.6" x14ac:dyDescent="0.3">
      <c r="A818" s="280" t="s">
        <v>822</v>
      </c>
      <c r="B818" s="49" t="s">
        <v>2874</v>
      </c>
      <c r="C818" s="50" t="s">
        <v>798</v>
      </c>
      <c r="E818" s="50" t="s">
        <v>224</v>
      </c>
      <c r="F818" s="385"/>
      <c r="H818" s="30" t="s">
        <v>2848</v>
      </c>
    </row>
    <row r="819" spans="1:8" ht="27.6" x14ac:dyDescent="0.3">
      <c r="A819" s="280" t="s">
        <v>829</v>
      </c>
      <c r="B819" s="49" t="s">
        <v>2874</v>
      </c>
      <c r="C819" s="50" t="s">
        <v>798</v>
      </c>
      <c r="E819" s="50" t="s">
        <v>224</v>
      </c>
      <c r="F819" s="385"/>
      <c r="H819" s="30" t="s">
        <v>2848</v>
      </c>
    </row>
    <row r="820" spans="1:8" ht="27.6" x14ac:dyDescent="0.3">
      <c r="A820" s="280" t="s">
        <v>835</v>
      </c>
      <c r="B820" s="49" t="s">
        <v>2874</v>
      </c>
      <c r="C820" s="50" t="s">
        <v>798</v>
      </c>
      <c r="E820" s="50" t="s">
        <v>224</v>
      </c>
      <c r="F820" s="385"/>
      <c r="H820" s="30" t="s">
        <v>2848</v>
      </c>
    </row>
    <row r="821" spans="1:8" ht="27.6" x14ac:dyDescent="0.3">
      <c r="A821" s="280" t="s">
        <v>884</v>
      </c>
      <c r="B821" s="49" t="s">
        <v>2874</v>
      </c>
      <c r="C821" s="50" t="s">
        <v>798</v>
      </c>
      <c r="E821" s="50" t="s">
        <v>224</v>
      </c>
      <c r="F821" s="385"/>
      <c r="H821" s="30" t="s">
        <v>2848</v>
      </c>
    </row>
    <row r="822" spans="1:8" ht="27.6" x14ac:dyDescent="0.3">
      <c r="A822" s="280" t="s">
        <v>891</v>
      </c>
      <c r="B822" s="49" t="s">
        <v>2874</v>
      </c>
      <c r="C822" s="50" t="s">
        <v>798</v>
      </c>
      <c r="E822" s="50" t="s">
        <v>224</v>
      </c>
      <c r="F822" s="385"/>
      <c r="H822" s="30" t="s">
        <v>2848</v>
      </c>
    </row>
    <row r="823" spans="1:8" ht="27.6" x14ac:dyDescent="0.3">
      <c r="A823" s="280" t="s">
        <v>908</v>
      </c>
      <c r="B823" s="49" t="s">
        <v>2874</v>
      </c>
      <c r="C823" s="50" t="s">
        <v>798</v>
      </c>
      <c r="E823" s="50" t="s">
        <v>224</v>
      </c>
      <c r="F823" s="385"/>
      <c r="H823" s="30" t="s">
        <v>2848</v>
      </c>
    </row>
    <row r="824" spans="1:8" ht="27.6" x14ac:dyDescent="0.3">
      <c r="A824" s="280" t="s">
        <v>913</v>
      </c>
      <c r="B824" s="49" t="s">
        <v>2874</v>
      </c>
      <c r="C824" s="50" t="s">
        <v>798</v>
      </c>
      <c r="E824" s="50" t="s">
        <v>224</v>
      </c>
      <c r="F824" s="385"/>
      <c r="H824" s="30" t="s">
        <v>2848</v>
      </c>
    </row>
    <row r="825" spans="1:8" ht="27.6" x14ac:dyDescent="0.3">
      <c r="A825" s="280" t="s">
        <v>919</v>
      </c>
      <c r="B825" s="49" t="s">
        <v>2874</v>
      </c>
      <c r="C825" s="50" t="s">
        <v>798</v>
      </c>
      <c r="E825" s="50" t="s">
        <v>224</v>
      </c>
      <c r="F825" s="385"/>
      <c r="H825" s="30" t="s">
        <v>2848</v>
      </c>
    </row>
    <row r="826" spans="1:8" ht="27.6" x14ac:dyDescent="0.3">
      <c r="A826" s="280" t="s">
        <v>925</v>
      </c>
      <c r="B826" s="49" t="s">
        <v>2874</v>
      </c>
      <c r="C826" s="50" t="s">
        <v>798</v>
      </c>
      <c r="E826" s="50" t="s">
        <v>224</v>
      </c>
      <c r="F826" s="385"/>
      <c r="H826" s="30" t="s">
        <v>2848</v>
      </c>
    </row>
    <row r="827" spans="1:8" ht="27.6" x14ac:dyDescent="0.3">
      <c r="A827" s="280" t="s">
        <v>931</v>
      </c>
      <c r="B827" s="49" t="s">
        <v>2874</v>
      </c>
      <c r="C827" s="50" t="s">
        <v>798</v>
      </c>
      <c r="E827" s="50" t="s">
        <v>224</v>
      </c>
      <c r="F827" s="385"/>
      <c r="H827" s="30" t="s">
        <v>2848</v>
      </c>
    </row>
    <row r="828" spans="1:8" x14ac:dyDescent="0.3">
      <c r="A828" s="280" t="s">
        <v>822</v>
      </c>
      <c r="B828" s="49" t="s">
        <v>2875</v>
      </c>
      <c r="C828" s="50" t="s">
        <v>798</v>
      </c>
      <c r="E828" s="50" t="s">
        <v>224</v>
      </c>
      <c r="F828" s="385"/>
      <c r="H828" s="30" t="s">
        <v>2848</v>
      </c>
    </row>
    <row r="829" spans="1:8" x14ac:dyDescent="0.3">
      <c r="A829" s="280" t="s">
        <v>829</v>
      </c>
      <c r="B829" s="49" t="s">
        <v>2875</v>
      </c>
      <c r="C829" s="50" t="s">
        <v>798</v>
      </c>
      <c r="E829" s="50" t="s">
        <v>224</v>
      </c>
      <c r="F829" s="385"/>
      <c r="H829" s="30" t="s">
        <v>2848</v>
      </c>
    </row>
    <row r="830" spans="1:8" x14ac:dyDescent="0.3">
      <c r="A830" s="280" t="s">
        <v>835</v>
      </c>
      <c r="B830" s="49" t="s">
        <v>2875</v>
      </c>
      <c r="C830" s="50" t="s">
        <v>798</v>
      </c>
      <c r="E830" s="50" t="s">
        <v>224</v>
      </c>
      <c r="F830" s="385"/>
      <c r="H830" s="30" t="s">
        <v>2848</v>
      </c>
    </row>
    <row r="831" spans="1:8" x14ac:dyDescent="0.3">
      <c r="A831" s="280" t="s">
        <v>884</v>
      </c>
      <c r="B831" s="49" t="s">
        <v>2875</v>
      </c>
      <c r="C831" s="50" t="s">
        <v>798</v>
      </c>
      <c r="E831" s="50" t="s">
        <v>224</v>
      </c>
      <c r="F831" s="385"/>
      <c r="H831" s="30" t="s">
        <v>2848</v>
      </c>
    </row>
    <row r="832" spans="1:8" x14ac:dyDescent="0.3">
      <c r="A832" s="280" t="s">
        <v>891</v>
      </c>
      <c r="B832" s="49" t="s">
        <v>2875</v>
      </c>
      <c r="C832" s="50" t="s">
        <v>798</v>
      </c>
      <c r="E832" s="50" t="s">
        <v>224</v>
      </c>
      <c r="F832" s="385"/>
      <c r="H832" s="30" t="s">
        <v>2848</v>
      </c>
    </row>
    <row r="833" spans="1:8" x14ac:dyDescent="0.3">
      <c r="A833" s="280" t="s">
        <v>908</v>
      </c>
      <c r="B833" s="49" t="s">
        <v>2875</v>
      </c>
      <c r="C833" s="50" t="s">
        <v>798</v>
      </c>
      <c r="E833" s="50" t="s">
        <v>224</v>
      </c>
      <c r="F833" s="385"/>
      <c r="H833" s="30" t="s">
        <v>2848</v>
      </c>
    </row>
    <row r="834" spans="1:8" x14ac:dyDescent="0.3">
      <c r="A834" s="280" t="s">
        <v>913</v>
      </c>
      <c r="B834" s="49" t="s">
        <v>2875</v>
      </c>
      <c r="C834" s="50" t="s">
        <v>798</v>
      </c>
      <c r="E834" s="50" t="s">
        <v>224</v>
      </c>
      <c r="F834" s="385"/>
      <c r="H834" s="30" t="s">
        <v>2848</v>
      </c>
    </row>
    <row r="835" spans="1:8" x14ac:dyDescent="0.3">
      <c r="A835" s="280" t="s">
        <v>919</v>
      </c>
      <c r="B835" s="49" t="s">
        <v>2875</v>
      </c>
      <c r="C835" s="50" t="s">
        <v>798</v>
      </c>
      <c r="E835" s="50" t="s">
        <v>224</v>
      </c>
      <c r="F835" s="385"/>
      <c r="H835" s="30" t="s">
        <v>2848</v>
      </c>
    </row>
    <row r="836" spans="1:8" x14ac:dyDescent="0.3">
      <c r="A836" s="280" t="s">
        <v>925</v>
      </c>
      <c r="B836" s="49" t="s">
        <v>2875</v>
      </c>
      <c r="C836" s="50" t="s">
        <v>798</v>
      </c>
      <c r="E836" s="50" t="s">
        <v>224</v>
      </c>
      <c r="F836" s="385"/>
      <c r="H836" s="30" t="s">
        <v>2848</v>
      </c>
    </row>
    <row r="837" spans="1:8" x14ac:dyDescent="0.3">
      <c r="A837" s="280" t="s">
        <v>931</v>
      </c>
      <c r="B837" s="49" t="s">
        <v>2875</v>
      </c>
      <c r="C837" s="50" t="s">
        <v>798</v>
      </c>
      <c r="E837" s="50" t="s">
        <v>224</v>
      </c>
      <c r="F837" s="385"/>
      <c r="H837" s="30" t="s">
        <v>2848</v>
      </c>
    </row>
    <row r="838" spans="1:8" x14ac:dyDescent="0.3">
      <c r="A838" s="280" t="s">
        <v>822</v>
      </c>
      <c r="B838" s="49" t="s">
        <v>2713</v>
      </c>
      <c r="C838" s="50" t="s">
        <v>798</v>
      </c>
      <c r="E838" s="50" t="s">
        <v>224</v>
      </c>
      <c r="F838" s="385"/>
      <c r="H838" s="30" t="s">
        <v>2848</v>
      </c>
    </row>
    <row r="839" spans="1:8" x14ac:dyDescent="0.3">
      <c r="A839" s="280" t="s">
        <v>829</v>
      </c>
      <c r="B839" s="49" t="s">
        <v>2713</v>
      </c>
      <c r="C839" s="50" t="s">
        <v>798</v>
      </c>
      <c r="E839" s="50" t="s">
        <v>224</v>
      </c>
      <c r="F839" s="385"/>
      <c r="H839" s="30" t="s">
        <v>2848</v>
      </c>
    </row>
    <row r="840" spans="1:8" x14ac:dyDescent="0.3">
      <c r="A840" s="280" t="s">
        <v>835</v>
      </c>
      <c r="B840" s="49" t="s">
        <v>2713</v>
      </c>
      <c r="C840" s="50" t="s">
        <v>798</v>
      </c>
      <c r="E840" s="50" t="s">
        <v>224</v>
      </c>
      <c r="F840" s="385"/>
      <c r="H840" s="30" t="s">
        <v>2848</v>
      </c>
    </row>
    <row r="841" spans="1:8" x14ac:dyDescent="0.3">
      <c r="A841" s="280" t="s">
        <v>884</v>
      </c>
      <c r="B841" s="49" t="s">
        <v>2713</v>
      </c>
      <c r="C841" s="50" t="s">
        <v>798</v>
      </c>
      <c r="E841" s="50" t="s">
        <v>224</v>
      </c>
      <c r="F841" s="385"/>
      <c r="H841" s="30" t="s">
        <v>2848</v>
      </c>
    </row>
    <row r="842" spans="1:8" x14ac:dyDescent="0.3">
      <c r="A842" s="281" t="s">
        <v>891</v>
      </c>
      <c r="B842" s="49" t="s">
        <v>2713</v>
      </c>
      <c r="C842" s="50" t="s">
        <v>798</v>
      </c>
      <c r="E842" s="50" t="s">
        <v>224</v>
      </c>
      <c r="F842" s="385"/>
      <c r="H842" s="30" t="s">
        <v>2848</v>
      </c>
    </row>
    <row r="843" spans="1:8" x14ac:dyDescent="0.3">
      <c r="A843" s="281" t="s">
        <v>908</v>
      </c>
      <c r="B843" s="49" t="s">
        <v>2713</v>
      </c>
      <c r="C843" s="50" t="s">
        <v>798</v>
      </c>
      <c r="E843" s="50" t="s">
        <v>224</v>
      </c>
      <c r="F843" s="385"/>
      <c r="H843" s="30" t="s">
        <v>2848</v>
      </c>
    </row>
    <row r="844" spans="1:8" x14ac:dyDescent="0.3">
      <c r="A844" s="281" t="s">
        <v>913</v>
      </c>
      <c r="B844" s="49" t="s">
        <v>2713</v>
      </c>
      <c r="C844" s="50" t="s">
        <v>798</v>
      </c>
      <c r="E844" s="50" t="s">
        <v>224</v>
      </c>
      <c r="F844" s="385"/>
      <c r="H844" s="30" t="s">
        <v>2848</v>
      </c>
    </row>
    <row r="845" spans="1:8" x14ac:dyDescent="0.3">
      <c r="A845" s="281" t="s">
        <v>919</v>
      </c>
      <c r="B845" s="49" t="s">
        <v>2713</v>
      </c>
      <c r="C845" s="50" t="s">
        <v>798</v>
      </c>
      <c r="E845" s="50" t="s">
        <v>224</v>
      </c>
      <c r="F845" s="385"/>
      <c r="H845" s="30" t="s">
        <v>2848</v>
      </c>
    </row>
    <row r="846" spans="1:8" x14ac:dyDescent="0.3">
      <c r="A846" s="281" t="s">
        <v>925</v>
      </c>
      <c r="B846" s="49" t="s">
        <v>2713</v>
      </c>
      <c r="C846" s="50" t="s">
        <v>798</v>
      </c>
      <c r="E846" s="50" t="s">
        <v>224</v>
      </c>
      <c r="F846" s="385"/>
      <c r="H846" s="30" t="s">
        <v>2848</v>
      </c>
    </row>
    <row r="847" spans="1:8" x14ac:dyDescent="0.3">
      <c r="A847" s="281" t="s">
        <v>931</v>
      </c>
      <c r="B847" s="49" t="s">
        <v>2713</v>
      </c>
      <c r="C847" s="50" t="s">
        <v>798</v>
      </c>
      <c r="E847" s="50" t="s">
        <v>224</v>
      </c>
      <c r="F847" s="385"/>
      <c r="H847" s="30" t="s">
        <v>2848</v>
      </c>
    </row>
    <row r="848" spans="1:8" ht="27.6" x14ac:dyDescent="0.3">
      <c r="A848" s="281" t="s">
        <v>884</v>
      </c>
      <c r="B848" s="49" t="s">
        <v>2876</v>
      </c>
      <c r="C848" s="50" t="s">
        <v>798</v>
      </c>
      <c r="E848" s="50" t="s">
        <v>224</v>
      </c>
      <c r="F848" s="385"/>
      <c r="H848" s="30" t="s">
        <v>2848</v>
      </c>
    </row>
    <row r="849" spans="1:8" ht="27.6" x14ac:dyDescent="0.3">
      <c r="A849" s="281" t="s">
        <v>891</v>
      </c>
      <c r="B849" s="49" t="s">
        <v>2876</v>
      </c>
      <c r="C849" s="50" t="s">
        <v>798</v>
      </c>
      <c r="E849" s="50" t="s">
        <v>224</v>
      </c>
      <c r="F849" s="385"/>
      <c r="H849" s="30" t="s">
        <v>2848</v>
      </c>
    </row>
    <row r="850" spans="1:8" ht="27.6" x14ac:dyDescent="0.3">
      <c r="A850" s="281" t="s">
        <v>897</v>
      </c>
      <c r="B850" s="49" t="s">
        <v>2876</v>
      </c>
      <c r="C850" s="50" t="s">
        <v>798</v>
      </c>
      <c r="E850" s="50" t="s">
        <v>224</v>
      </c>
      <c r="F850" s="385"/>
      <c r="H850" s="30" t="s">
        <v>2848</v>
      </c>
    </row>
    <row r="851" spans="1:8" ht="27.6" x14ac:dyDescent="0.3">
      <c r="A851" s="281" t="s">
        <v>908</v>
      </c>
      <c r="B851" s="49" t="s">
        <v>2876</v>
      </c>
      <c r="C851" s="50" t="s">
        <v>798</v>
      </c>
      <c r="E851" s="50" t="s">
        <v>224</v>
      </c>
      <c r="F851" s="385"/>
      <c r="H851" s="30" t="s">
        <v>2848</v>
      </c>
    </row>
    <row r="852" spans="1:8" ht="27.6" x14ac:dyDescent="0.3">
      <c r="A852" s="281" t="s">
        <v>913</v>
      </c>
      <c r="B852" s="49" t="s">
        <v>2876</v>
      </c>
      <c r="C852" s="50" t="s">
        <v>798</v>
      </c>
      <c r="E852" s="50" t="s">
        <v>224</v>
      </c>
      <c r="F852" s="385"/>
      <c r="H852" s="30" t="s">
        <v>2848</v>
      </c>
    </row>
    <row r="853" spans="1:8" ht="27.6" x14ac:dyDescent="0.3">
      <c r="A853" s="281" t="s">
        <v>919</v>
      </c>
      <c r="B853" s="49" t="s">
        <v>2876</v>
      </c>
      <c r="C853" s="50" t="s">
        <v>798</v>
      </c>
      <c r="E853" s="50" t="s">
        <v>224</v>
      </c>
      <c r="F853" s="385"/>
      <c r="H853" s="30" t="s">
        <v>2848</v>
      </c>
    </row>
    <row r="854" spans="1:8" ht="27.6" x14ac:dyDescent="0.3">
      <c r="A854" s="281" t="s">
        <v>925</v>
      </c>
      <c r="B854" s="49" t="s">
        <v>2876</v>
      </c>
      <c r="C854" s="50" t="s">
        <v>798</v>
      </c>
      <c r="E854" s="50" t="s">
        <v>224</v>
      </c>
      <c r="F854" s="385"/>
      <c r="H854" s="30" t="s">
        <v>2848</v>
      </c>
    </row>
    <row r="855" spans="1:8" ht="27.6" x14ac:dyDescent="0.3">
      <c r="A855" s="281" t="s">
        <v>931</v>
      </c>
      <c r="B855" s="49" t="s">
        <v>2876</v>
      </c>
      <c r="C855" s="50" t="s">
        <v>798</v>
      </c>
      <c r="E855" s="50" t="s">
        <v>224</v>
      </c>
      <c r="F855" s="385"/>
      <c r="H855" s="30" t="s">
        <v>2848</v>
      </c>
    </row>
    <row r="856" spans="1:8" x14ac:dyDescent="0.3">
      <c r="A856" s="281" t="s">
        <v>884</v>
      </c>
      <c r="B856" s="49" t="s">
        <v>2877</v>
      </c>
      <c r="C856" s="50" t="s">
        <v>798</v>
      </c>
      <c r="E856" s="50" t="s">
        <v>224</v>
      </c>
      <c r="F856" s="385"/>
      <c r="H856" s="30" t="s">
        <v>2848</v>
      </c>
    </row>
    <row r="857" spans="1:8" x14ac:dyDescent="0.3">
      <c r="A857" s="281" t="s">
        <v>891</v>
      </c>
      <c r="B857" s="49" t="s">
        <v>2877</v>
      </c>
      <c r="C857" s="50" t="s">
        <v>798</v>
      </c>
      <c r="E857" s="50" t="s">
        <v>224</v>
      </c>
      <c r="F857" s="385"/>
      <c r="H857" s="30" t="s">
        <v>2848</v>
      </c>
    </row>
    <row r="858" spans="1:8" x14ac:dyDescent="0.3">
      <c r="A858" s="281" t="s">
        <v>897</v>
      </c>
      <c r="B858" s="49" t="s">
        <v>2877</v>
      </c>
      <c r="C858" s="50" t="s">
        <v>798</v>
      </c>
      <c r="E858" s="50" t="s">
        <v>224</v>
      </c>
      <c r="F858" s="385"/>
      <c r="H858" s="30" t="s">
        <v>2848</v>
      </c>
    </row>
    <row r="859" spans="1:8" x14ac:dyDescent="0.3">
      <c r="A859" s="281" t="s">
        <v>908</v>
      </c>
      <c r="B859" s="49" t="s">
        <v>2877</v>
      </c>
      <c r="C859" s="50" t="s">
        <v>798</v>
      </c>
      <c r="E859" s="50" t="s">
        <v>224</v>
      </c>
      <c r="F859" s="385"/>
      <c r="H859" s="30" t="s">
        <v>2848</v>
      </c>
    </row>
    <row r="860" spans="1:8" x14ac:dyDescent="0.3">
      <c r="A860" s="281" t="s">
        <v>913</v>
      </c>
      <c r="B860" s="49" t="s">
        <v>2877</v>
      </c>
      <c r="C860" s="50" t="s">
        <v>798</v>
      </c>
      <c r="E860" s="50" t="s">
        <v>224</v>
      </c>
      <c r="F860" s="385"/>
      <c r="H860" s="30" t="s">
        <v>2848</v>
      </c>
    </row>
    <row r="861" spans="1:8" x14ac:dyDescent="0.3">
      <c r="A861" s="281" t="s">
        <v>919</v>
      </c>
      <c r="B861" s="49" t="s">
        <v>2877</v>
      </c>
      <c r="C861" s="50" t="s">
        <v>798</v>
      </c>
      <c r="E861" s="50" t="s">
        <v>224</v>
      </c>
      <c r="F861" s="385"/>
      <c r="H861" s="30" t="s">
        <v>2848</v>
      </c>
    </row>
    <row r="862" spans="1:8" x14ac:dyDescent="0.3">
      <c r="A862" s="281" t="s">
        <v>925</v>
      </c>
      <c r="B862" s="49" t="s">
        <v>2877</v>
      </c>
      <c r="C862" s="50" t="s">
        <v>798</v>
      </c>
      <c r="E862" s="50" t="s">
        <v>224</v>
      </c>
      <c r="F862" s="385"/>
      <c r="H862" s="30" t="s">
        <v>2848</v>
      </c>
    </row>
    <row r="863" spans="1:8" x14ac:dyDescent="0.3">
      <c r="A863" s="281" t="s">
        <v>931</v>
      </c>
      <c r="B863" s="49" t="s">
        <v>2877</v>
      </c>
      <c r="C863" s="50" t="s">
        <v>798</v>
      </c>
      <c r="E863" s="50" t="s">
        <v>224</v>
      </c>
      <c r="F863" s="385"/>
      <c r="H863" s="30" t="s">
        <v>2848</v>
      </c>
    </row>
    <row r="864" spans="1:8" x14ac:dyDescent="0.3">
      <c r="A864" s="281" t="s">
        <v>884</v>
      </c>
      <c r="B864" s="49" t="s">
        <v>2714</v>
      </c>
      <c r="C864" s="50" t="s">
        <v>798</v>
      </c>
      <c r="E864" s="50" t="s">
        <v>224</v>
      </c>
      <c r="F864" s="385"/>
      <c r="H864" s="30" t="s">
        <v>2848</v>
      </c>
    </row>
    <row r="865" spans="1:8" x14ac:dyDescent="0.3">
      <c r="A865" s="281" t="s">
        <v>891</v>
      </c>
      <c r="B865" s="49" t="s">
        <v>2714</v>
      </c>
      <c r="C865" s="50" t="s">
        <v>798</v>
      </c>
      <c r="E865" s="50" t="s">
        <v>224</v>
      </c>
      <c r="F865" s="385"/>
      <c r="H865" s="30" t="s">
        <v>2848</v>
      </c>
    </row>
    <row r="866" spans="1:8" x14ac:dyDescent="0.3">
      <c r="A866" s="281" t="s">
        <v>897</v>
      </c>
      <c r="B866" s="49" t="s">
        <v>2714</v>
      </c>
      <c r="C866" s="50" t="s">
        <v>798</v>
      </c>
      <c r="E866" s="50" t="s">
        <v>224</v>
      </c>
      <c r="F866" s="385"/>
      <c r="H866" s="30" t="s">
        <v>2848</v>
      </c>
    </row>
    <row r="867" spans="1:8" x14ac:dyDescent="0.3">
      <c r="A867" s="281" t="s">
        <v>908</v>
      </c>
      <c r="B867" s="49" t="s">
        <v>2714</v>
      </c>
      <c r="C867" s="50" t="s">
        <v>798</v>
      </c>
      <c r="E867" s="50" t="s">
        <v>224</v>
      </c>
      <c r="F867" s="385"/>
      <c r="H867" s="30" t="s">
        <v>2848</v>
      </c>
    </row>
    <row r="868" spans="1:8" x14ac:dyDescent="0.3">
      <c r="A868" s="281" t="s">
        <v>913</v>
      </c>
      <c r="B868" s="49" t="s">
        <v>2714</v>
      </c>
      <c r="C868" s="50" t="s">
        <v>798</v>
      </c>
      <c r="E868" s="50" t="s">
        <v>224</v>
      </c>
      <c r="F868" s="385"/>
      <c r="H868" s="30" t="s">
        <v>2848</v>
      </c>
    </row>
    <row r="869" spans="1:8" x14ac:dyDescent="0.3">
      <c r="A869" s="281" t="s">
        <v>919</v>
      </c>
      <c r="B869" s="49" t="s">
        <v>2714</v>
      </c>
      <c r="C869" s="50" t="s">
        <v>798</v>
      </c>
      <c r="E869" s="50" t="s">
        <v>224</v>
      </c>
      <c r="F869" s="385"/>
      <c r="H869" s="30" t="s">
        <v>2848</v>
      </c>
    </row>
    <row r="870" spans="1:8" x14ac:dyDescent="0.3">
      <c r="A870" s="281" t="s">
        <v>925</v>
      </c>
      <c r="B870" s="49" t="s">
        <v>2714</v>
      </c>
      <c r="C870" s="50" t="s">
        <v>798</v>
      </c>
      <c r="E870" s="50" t="s">
        <v>224</v>
      </c>
      <c r="F870" s="385"/>
      <c r="H870" s="30" t="s">
        <v>2848</v>
      </c>
    </row>
    <row r="871" spans="1:8" x14ac:dyDescent="0.3">
      <c r="A871" s="281" t="s">
        <v>931</v>
      </c>
      <c r="B871" s="49" t="s">
        <v>2714</v>
      </c>
      <c r="C871" s="50" t="s">
        <v>798</v>
      </c>
      <c r="E871" s="50" t="s">
        <v>224</v>
      </c>
      <c r="F871" s="385"/>
      <c r="H871" s="30" t="s">
        <v>2848</v>
      </c>
    </row>
    <row r="872" spans="1:8" x14ac:dyDescent="0.3">
      <c r="A872" s="281" t="s">
        <v>822</v>
      </c>
      <c r="B872" s="49" t="s">
        <v>2878</v>
      </c>
      <c r="C872" s="50" t="s">
        <v>798</v>
      </c>
      <c r="E872" s="50" t="s">
        <v>224</v>
      </c>
      <c r="F872" s="385"/>
      <c r="H872" s="30" t="s">
        <v>2848</v>
      </c>
    </row>
    <row r="873" spans="1:8" x14ac:dyDescent="0.3">
      <c r="A873" s="281" t="s">
        <v>829</v>
      </c>
      <c r="B873" s="49" t="s">
        <v>2878</v>
      </c>
      <c r="C873" s="50" t="s">
        <v>798</v>
      </c>
      <c r="E873" s="50" t="s">
        <v>224</v>
      </c>
      <c r="F873" s="385"/>
      <c r="H873" s="30" t="s">
        <v>2848</v>
      </c>
    </row>
    <row r="874" spans="1:8" x14ac:dyDescent="0.3">
      <c r="A874" s="281" t="s">
        <v>835</v>
      </c>
      <c r="B874" s="49" t="s">
        <v>2878</v>
      </c>
      <c r="C874" s="50" t="s">
        <v>798</v>
      </c>
      <c r="E874" s="50" t="s">
        <v>224</v>
      </c>
      <c r="F874" s="385"/>
      <c r="H874" s="30" t="s">
        <v>2848</v>
      </c>
    </row>
    <row r="875" spans="1:8" ht="27.6" x14ac:dyDescent="0.3">
      <c r="A875" s="281" t="s">
        <v>835</v>
      </c>
      <c r="B875" s="49" t="s">
        <v>2879</v>
      </c>
      <c r="C875" s="50" t="s">
        <v>798</v>
      </c>
      <c r="E875" s="50" t="s">
        <v>224</v>
      </c>
      <c r="F875" s="385"/>
      <c r="H875" s="30" t="s">
        <v>2848</v>
      </c>
    </row>
    <row r="876" spans="1:8" ht="27.6" x14ac:dyDescent="0.3">
      <c r="A876" s="281" t="s">
        <v>841</v>
      </c>
      <c r="B876" s="49" t="s">
        <v>2879</v>
      </c>
      <c r="C876" s="50" t="s">
        <v>798</v>
      </c>
      <c r="E876" s="50" t="s">
        <v>224</v>
      </c>
      <c r="F876" s="385"/>
      <c r="H876" s="30" t="s">
        <v>2848</v>
      </c>
    </row>
    <row r="877" spans="1:8" ht="27.6" x14ac:dyDescent="0.3">
      <c r="A877" s="281" t="s">
        <v>846</v>
      </c>
      <c r="B877" s="49" t="s">
        <v>2879</v>
      </c>
      <c r="C877" s="50" t="s">
        <v>798</v>
      </c>
      <c r="E877" s="50" t="s">
        <v>224</v>
      </c>
      <c r="F877" s="385"/>
      <c r="H877" s="30" t="s">
        <v>2848</v>
      </c>
    </row>
    <row r="878" spans="1:8" x14ac:dyDescent="0.3">
      <c r="A878" s="280" t="s">
        <v>829</v>
      </c>
      <c r="B878" s="49" t="s">
        <v>2880</v>
      </c>
      <c r="C878" s="50" t="s">
        <v>798</v>
      </c>
      <c r="E878" s="50" t="s">
        <v>224</v>
      </c>
      <c r="F878" s="385"/>
      <c r="H878" s="30" t="s">
        <v>2848</v>
      </c>
    </row>
    <row r="879" spans="1:8" x14ac:dyDescent="0.3">
      <c r="A879" s="280" t="s">
        <v>835</v>
      </c>
      <c r="B879" s="49" t="s">
        <v>2880</v>
      </c>
      <c r="C879" s="50" t="s">
        <v>798</v>
      </c>
      <c r="E879" s="50" t="s">
        <v>224</v>
      </c>
      <c r="F879" s="385"/>
      <c r="H879" s="30" t="s">
        <v>2848</v>
      </c>
    </row>
    <row r="880" spans="1:8" x14ac:dyDescent="0.3">
      <c r="A880" s="280" t="s">
        <v>841</v>
      </c>
      <c r="B880" s="49" t="s">
        <v>2880</v>
      </c>
      <c r="C880" s="50" t="s">
        <v>798</v>
      </c>
      <c r="E880" s="50" t="s">
        <v>224</v>
      </c>
      <c r="F880" s="385"/>
      <c r="H880" s="30" t="s">
        <v>2848</v>
      </c>
    </row>
    <row r="881" spans="1:8" x14ac:dyDescent="0.3">
      <c r="A881" s="280" t="s">
        <v>846</v>
      </c>
      <c r="B881" s="49" t="s">
        <v>2880</v>
      </c>
      <c r="C881" s="50" t="s">
        <v>798</v>
      </c>
      <c r="E881" s="50" t="s">
        <v>224</v>
      </c>
      <c r="F881" s="385"/>
      <c r="H881" s="30" t="s">
        <v>2848</v>
      </c>
    </row>
    <row r="882" spans="1:8" ht="27.6" x14ac:dyDescent="0.3">
      <c r="A882" s="280" t="s">
        <v>799</v>
      </c>
      <c r="B882" s="49" t="s">
        <v>2881</v>
      </c>
      <c r="C882" s="50" t="s">
        <v>798</v>
      </c>
      <c r="E882" s="50" t="s">
        <v>224</v>
      </c>
      <c r="F882" s="385"/>
      <c r="H882" s="30" t="s">
        <v>2848</v>
      </c>
    </row>
    <row r="883" spans="1:8" ht="27.6" x14ac:dyDescent="0.3">
      <c r="A883" s="280" t="s">
        <v>813</v>
      </c>
      <c r="B883" s="49" t="s">
        <v>2881</v>
      </c>
      <c r="C883" s="50" t="s">
        <v>798</v>
      </c>
      <c r="E883" s="50" t="s">
        <v>224</v>
      </c>
      <c r="F883" s="385"/>
      <c r="H883" s="30" t="s">
        <v>2848</v>
      </c>
    </row>
    <row r="884" spans="1:8" ht="27.6" x14ac:dyDescent="0.3">
      <c r="A884" s="280" t="s">
        <v>818</v>
      </c>
      <c r="B884" s="49" t="s">
        <v>2881</v>
      </c>
      <c r="C884" s="50" t="s">
        <v>798</v>
      </c>
      <c r="E884" s="50" t="s">
        <v>224</v>
      </c>
      <c r="F884" s="385"/>
      <c r="H884" s="30" t="s">
        <v>2848</v>
      </c>
    </row>
    <row r="885" spans="1:8" ht="27.6" x14ac:dyDescent="0.3">
      <c r="A885" s="280" t="s">
        <v>841</v>
      </c>
      <c r="B885" s="49" t="s">
        <v>2881</v>
      </c>
      <c r="C885" s="50" t="s">
        <v>798</v>
      </c>
      <c r="E885" s="50" t="s">
        <v>224</v>
      </c>
      <c r="F885" s="385"/>
      <c r="H885" s="30" t="s">
        <v>2848</v>
      </c>
    </row>
    <row r="886" spans="1:8" x14ac:dyDescent="0.3">
      <c r="A886" s="280" t="s">
        <v>799</v>
      </c>
      <c r="B886" s="49" t="s">
        <v>2882</v>
      </c>
      <c r="C886" s="50" t="s">
        <v>798</v>
      </c>
      <c r="E886" s="50" t="s">
        <v>224</v>
      </c>
      <c r="F886" s="385"/>
      <c r="H886" s="30" t="s">
        <v>2848</v>
      </c>
    </row>
    <row r="887" spans="1:8" x14ac:dyDescent="0.3">
      <c r="A887" s="280" t="s">
        <v>808</v>
      </c>
      <c r="B887" s="49" t="s">
        <v>2882</v>
      </c>
      <c r="C887" s="50" t="s">
        <v>798</v>
      </c>
      <c r="E887" s="50" t="s">
        <v>224</v>
      </c>
      <c r="F887" s="385"/>
      <c r="H887" s="30" t="s">
        <v>2848</v>
      </c>
    </row>
    <row r="888" spans="1:8" x14ac:dyDescent="0.3">
      <c r="A888" s="280" t="s">
        <v>813</v>
      </c>
      <c r="B888" s="49" t="s">
        <v>2882</v>
      </c>
      <c r="C888" s="50" t="s">
        <v>798</v>
      </c>
      <c r="E888" s="50" t="s">
        <v>224</v>
      </c>
      <c r="F888" s="385"/>
      <c r="H888" s="30" t="s">
        <v>2848</v>
      </c>
    </row>
    <row r="889" spans="1:8" x14ac:dyDescent="0.3">
      <c r="A889" s="280" t="s">
        <v>2735</v>
      </c>
      <c r="B889" s="49" t="s">
        <v>2883</v>
      </c>
      <c r="C889" s="50" t="s">
        <v>2884</v>
      </c>
      <c r="E889" s="50" t="s">
        <v>224</v>
      </c>
      <c r="F889" s="385"/>
      <c r="H889" s="30" t="s">
        <v>2885</v>
      </c>
    </row>
    <row r="890" spans="1:8" x14ac:dyDescent="0.3">
      <c r="A890" s="280" t="s">
        <v>2738</v>
      </c>
      <c r="B890" s="49" t="s">
        <v>2883</v>
      </c>
      <c r="C890" s="50" t="s">
        <v>2884</v>
      </c>
      <c r="E890" s="50" t="s">
        <v>224</v>
      </c>
      <c r="F890" s="385"/>
      <c r="H890" s="30" t="s">
        <v>2885</v>
      </c>
    </row>
    <row r="891" spans="1:8" x14ac:dyDescent="0.3">
      <c r="A891" s="280" t="s">
        <v>2739</v>
      </c>
      <c r="B891" s="49" t="s">
        <v>2883</v>
      </c>
      <c r="C891" s="50" t="s">
        <v>2884</v>
      </c>
      <c r="E891" s="50" t="s">
        <v>224</v>
      </c>
      <c r="F891" s="385"/>
      <c r="H891" s="30" t="s">
        <v>2885</v>
      </c>
    </row>
    <row r="892" spans="1:8" x14ac:dyDescent="0.3">
      <c r="A892" s="280" t="s">
        <v>2740</v>
      </c>
      <c r="B892" s="49" t="s">
        <v>2883</v>
      </c>
      <c r="C892" s="50" t="s">
        <v>2884</v>
      </c>
      <c r="E892" s="50" t="s">
        <v>224</v>
      </c>
      <c r="F892" s="385"/>
      <c r="H892" s="30" t="s">
        <v>2885</v>
      </c>
    </row>
    <row r="893" spans="1:8" x14ac:dyDescent="0.3">
      <c r="A893" s="280" t="s">
        <v>2741</v>
      </c>
      <c r="B893" s="49" t="s">
        <v>2883</v>
      </c>
      <c r="C893" s="50" t="s">
        <v>2884</v>
      </c>
      <c r="E893" s="50" t="s">
        <v>224</v>
      </c>
      <c r="F893" s="385"/>
      <c r="H893" s="30" t="s">
        <v>2885</v>
      </c>
    </row>
    <row r="894" spans="1:8" x14ac:dyDescent="0.3">
      <c r="A894" s="280" t="s">
        <v>2742</v>
      </c>
      <c r="B894" s="49" t="s">
        <v>2883</v>
      </c>
      <c r="C894" s="50" t="s">
        <v>2884</v>
      </c>
      <c r="E894" s="50" t="s">
        <v>224</v>
      </c>
      <c r="F894" s="385"/>
      <c r="H894" s="30" t="s">
        <v>2885</v>
      </c>
    </row>
    <row r="895" spans="1:8" x14ac:dyDescent="0.3">
      <c r="A895" s="280" t="s">
        <v>2743</v>
      </c>
      <c r="B895" s="49" t="s">
        <v>2883</v>
      </c>
      <c r="C895" s="50" t="s">
        <v>2884</v>
      </c>
      <c r="E895" s="50" t="s">
        <v>224</v>
      </c>
      <c r="F895" s="385"/>
      <c r="H895" s="30" t="s">
        <v>2885</v>
      </c>
    </row>
    <row r="896" spans="1:8" x14ac:dyDescent="0.3">
      <c r="A896" s="280" t="s">
        <v>2744</v>
      </c>
      <c r="B896" s="49" t="s">
        <v>2883</v>
      </c>
      <c r="C896" s="50" t="s">
        <v>2884</v>
      </c>
      <c r="E896" s="50" t="s">
        <v>224</v>
      </c>
      <c r="F896" s="385"/>
      <c r="H896" s="30" t="s">
        <v>2885</v>
      </c>
    </row>
    <row r="897" spans="1:8" x14ac:dyDescent="0.3">
      <c r="A897" s="280" t="s">
        <v>2745</v>
      </c>
      <c r="B897" s="49" t="s">
        <v>2883</v>
      </c>
      <c r="C897" s="50" t="s">
        <v>2884</v>
      </c>
      <c r="E897" s="50" t="s">
        <v>224</v>
      </c>
      <c r="F897" s="385"/>
      <c r="H897" s="30" t="s">
        <v>2885</v>
      </c>
    </row>
    <row r="898" spans="1:8" x14ac:dyDescent="0.3">
      <c r="A898" s="280" t="s">
        <v>2746</v>
      </c>
      <c r="B898" s="49" t="s">
        <v>2883</v>
      </c>
      <c r="C898" s="50" t="s">
        <v>2884</v>
      </c>
      <c r="E898" s="50" t="s">
        <v>224</v>
      </c>
      <c r="F898" s="385"/>
      <c r="H898" s="30" t="s">
        <v>2885</v>
      </c>
    </row>
    <row r="899" spans="1:8" x14ac:dyDescent="0.3">
      <c r="A899" s="280" t="s">
        <v>2747</v>
      </c>
      <c r="B899" s="49" t="s">
        <v>2883</v>
      </c>
      <c r="C899" s="50" t="s">
        <v>2884</v>
      </c>
      <c r="E899" s="50" t="s">
        <v>224</v>
      </c>
      <c r="F899" s="385"/>
      <c r="H899" s="30" t="s">
        <v>2885</v>
      </c>
    </row>
    <row r="900" spans="1:8" x14ac:dyDescent="0.3">
      <c r="A900" s="280" t="s">
        <v>2748</v>
      </c>
      <c r="B900" s="49" t="s">
        <v>2883</v>
      </c>
      <c r="C900" s="50" t="s">
        <v>2884</v>
      </c>
      <c r="E900" s="50" t="s">
        <v>224</v>
      </c>
      <c r="F900" s="385"/>
      <c r="H900" s="30" t="s">
        <v>2885</v>
      </c>
    </row>
    <row r="901" spans="1:8" x14ac:dyDescent="0.3">
      <c r="A901" s="280" t="s">
        <v>2749</v>
      </c>
      <c r="B901" s="49" t="s">
        <v>2883</v>
      </c>
      <c r="C901" s="50" t="s">
        <v>2884</v>
      </c>
      <c r="E901" s="50" t="s">
        <v>224</v>
      </c>
      <c r="F901" s="385"/>
      <c r="H901" s="30" t="s">
        <v>2885</v>
      </c>
    </row>
    <row r="902" spans="1:8" x14ac:dyDescent="0.3">
      <c r="A902" s="280" t="s">
        <v>2750</v>
      </c>
      <c r="B902" s="49" t="s">
        <v>2883</v>
      </c>
      <c r="C902" s="50" t="s">
        <v>2884</v>
      </c>
      <c r="E902" s="50" t="s">
        <v>224</v>
      </c>
      <c r="F902" s="385"/>
      <c r="H902" s="30" t="s">
        <v>2885</v>
      </c>
    </row>
    <row r="903" spans="1:8" x14ac:dyDescent="0.3">
      <c r="A903" s="280" t="s">
        <v>2751</v>
      </c>
      <c r="B903" s="49" t="s">
        <v>2883</v>
      </c>
      <c r="C903" s="50" t="s">
        <v>2884</v>
      </c>
      <c r="E903" s="50" t="s">
        <v>224</v>
      </c>
      <c r="F903" s="385"/>
      <c r="H903" s="30" t="s">
        <v>2885</v>
      </c>
    </row>
    <row r="904" spans="1:8" x14ac:dyDescent="0.3">
      <c r="A904" s="280" t="s">
        <v>2752</v>
      </c>
      <c r="B904" s="49" t="s">
        <v>2883</v>
      </c>
      <c r="C904" s="50" t="s">
        <v>2884</v>
      </c>
      <c r="E904" s="50" t="s">
        <v>224</v>
      </c>
      <c r="F904" s="385"/>
      <c r="H904" s="30" t="s">
        <v>2885</v>
      </c>
    </row>
    <row r="905" spans="1:8" x14ac:dyDescent="0.3">
      <c r="A905" s="280" t="s">
        <v>2753</v>
      </c>
      <c r="B905" s="49" t="s">
        <v>2883</v>
      </c>
      <c r="C905" s="50" t="s">
        <v>2884</v>
      </c>
      <c r="E905" s="50" t="s">
        <v>224</v>
      </c>
      <c r="F905" s="385"/>
      <c r="H905" s="30" t="s">
        <v>2885</v>
      </c>
    </row>
    <row r="906" spans="1:8" x14ac:dyDescent="0.3">
      <c r="A906" s="280" t="s">
        <v>2754</v>
      </c>
      <c r="B906" s="49" t="s">
        <v>2883</v>
      </c>
      <c r="C906" s="50" t="s">
        <v>2884</v>
      </c>
      <c r="E906" s="50" t="s">
        <v>224</v>
      </c>
      <c r="F906" s="385"/>
      <c r="H906" s="30" t="s">
        <v>2885</v>
      </c>
    </row>
    <row r="907" spans="1:8" x14ac:dyDescent="0.3">
      <c r="A907" s="280" t="s">
        <v>2755</v>
      </c>
      <c r="B907" s="49" t="s">
        <v>2883</v>
      </c>
      <c r="C907" s="50" t="s">
        <v>2884</v>
      </c>
      <c r="E907" s="50" t="s">
        <v>224</v>
      </c>
      <c r="F907" s="385"/>
      <c r="H907" s="30" t="s">
        <v>2885</v>
      </c>
    </row>
    <row r="908" spans="1:8" x14ac:dyDescent="0.3">
      <c r="A908" s="280" t="s">
        <v>2756</v>
      </c>
      <c r="B908" s="49" t="s">
        <v>2883</v>
      </c>
      <c r="C908" s="50" t="s">
        <v>2884</v>
      </c>
      <c r="E908" s="50" t="s">
        <v>224</v>
      </c>
      <c r="F908" s="385"/>
      <c r="H908" s="30" t="s">
        <v>2885</v>
      </c>
    </row>
    <row r="909" spans="1:8" x14ac:dyDescent="0.3">
      <c r="A909" s="280" t="s">
        <v>2757</v>
      </c>
      <c r="B909" s="49" t="s">
        <v>2883</v>
      </c>
      <c r="C909" s="50" t="s">
        <v>2884</v>
      </c>
      <c r="E909" s="50" t="s">
        <v>224</v>
      </c>
      <c r="F909" s="385"/>
      <c r="H909" s="30" t="s">
        <v>2885</v>
      </c>
    </row>
    <row r="910" spans="1:8" x14ac:dyDescent="0.3">
      <c r="A910" s="280" t="s">
        <v>2758</v>
      </c>
      <c r="B910" s="49" t="s">
        <v>2883</v>
      </c>
      <c r="C910" s="50" t="s">
        <v>2884</v>
      </c>
      <c r="E910" s="50" t="s">
        <v>224</v>
      </c>
      <c r="F910" s="385"/>
      <c r="H910" s="30" t="s">
        <v>2885</v>
      </c>
    </row>
    <row r="911" spans="1:8" x14ac:dyDescent="0.3">
      <c r="A911" s="280" t="s">
        <v>2886</v>
      </c>
      <c r="B911" s="49" t="s">
        <v>2883</v>
      </c>
      <c r="C911" s="50" t="s">
        <v>2884</v>
      </c>
      <c r="E911" s="50" t="s">
        <v>224</v>
      </c>
      <c r="F911" s="385"/>
      <c r="H911" s="30" t="s">
        <v>2885</v>
      </c>
    </row>
    <row r="912" spans="1:8" x14ac:dyDescent="0.3">
      <c r="A912" s="280" t="s">
        <v>2887</v>
      </c>
      <c r="B912" s="49" t="s">
        <v>2883</v>
      </c>
      <c r="C912" s="50" t="s">
        <v>2884</v>
      </c>
      <c r="E912" s="50" t="s">
        <v>224</v>
      </c>
      <c r="F912" s="385"/>
      <c r="H912" s="30" t="s">
        <v>2885</v>
      </c>
    </row>
    <row r="913" spans="1:8" x14ac:dyDescent="0.3">
      <c r="A913" s="280" t="s">
        <v>2888</v>
      </c>
      <c r="B913" s="49" t="s">
        <v>2883</v>
      </c>
      <c r="C913" s="50" t="s">
        <v>2884</v>
      </c>
      <c r="E913" s="50" t="s">
        <v>224</v>
      </c>
      <c r="F913" s="385"/>
      <c r="H913" s="30" t="s">
        <v>2885</v>
      </c>
    </row>
    <row r="914" spans="1:8" x14ac:dyDescent="0.3">
      <c r="A914" s="280" t="s">
        <v>2889</v>
      </c>
      <c r="B914" s="49" t="s">
        <v>2883</v>
      </c>
      <c r="C914" s="50" t="s">
        <v>2884</v>
      </c>
      <c r="E914" s="50" t="s">
        <v>224</v>
      </c>
      <c r="F914" s="385"/>
      <c r="H914" s="30" t="s">
        <v>2885</v>
      </c>
    </row>
    <row r="915" spans="1:8" x14ac:dyDescent="0.3">
      <c r="A915" s="280" t="s">
        <v>2890</v>
      </c>
      <c r="B915" s="49" t="s">
        <v>2883</v>
      </c>
      <c r="C915" s="50" t="s">
        <v>2884</v>
      </c>
      <c r="E915" s="50" t="s">
        <v>224</v>
      </c>
      <c r="F915" s="385"/>
      <c r="H915" s="30" t="s">
        <v>2885</v>
      </c>
    </row>
    <row r="916" spans="1:8" x14ac:dyDescent="0.3">
      <c r="A916" s="280" t="s">
        <v>2891</v>
      </c>
      <c r="B916" s="49" t="s">
        <v>2883</v>
      </c>
      <c r="C916" s="50" t="s">
        <v>2884</v>
      </c>
      <c r="E916" s="50" t="s">
        <v>224</v>
      </c>
      <c r="F916" s="385"/>
      <c r="H916" s="30" t="s">
        <v>2885</v>
      </c>
    </row>
    <row r="917" spans="1:8" x14ac:dyDescent="0.3">
      <c r="A917" s="280" t="s">
        <v>2892</v>
      </c>
      <c r="B917" s="49" t="s">
        <v>2883</v>
      </c>
      <c r="C917" s="50" t="s">
        <v>2884</v>
      </c>
      <c r="E917" s="50" t="s">
        <v>224</v>
      </c>
      <c r="F917" s="385"/>
      <c r="H917" s="30" t="s">
        <v>2885</v>
      </c>
    </row>
    <row r="918" spans="1:8" x14ac:dyDescent="0.3">
      <c r="A918" s="279" t="s">
        <v>2893</v>
      </c>
      <c r="B918" s="50" t="s">
        <v>2883</v>
      </c>
      <c r="C918" s="50" t="s">
        <v>2884</v>
      </c>
      <c r="E918" s="50" t="s">
        <v>224</v>
      </c>
      <c r="F918" s="385"/>
      <c r="H918" s="30" t="s">
        <v>2885</v>
      </c>
    </row>
    <row r="919" spans="1:8" x14ac:dyDescent="0.3">
      <c r="A919" s="280" t="s">
        <v>2894</v>
      </c>
      <c r="B919" s="30" t="s">
        <v>2883</v>
      </c>
      <c r="C919" s="386" t="s">
        <v>2884</v>
      </c>
      <c r="D919" s="386"/>
      <c r="E919" s="386" t="s">
        <v>224</v>
      </c>
      <c r="F919" s="386"/>
      <c r="G919" s="386"/>
      <c r="H919" s="30" t="s">
        <v>2885</v>
      </c>
    </row>
    <row r="920" spans="1:8" x14ac:dyDescent="0.3">
      <c r="A920" s="280" t="s">
        <v>2895</v>
      </c>
      <c r="B920" s="30" t="s">
        <v>2883</v>
      </c>
      <c r="C920" s="386" t="s">
        <v>2884</v>
      </c>
      <c r="D920" s="386"/>
      <c r="E920" s="386" t="s">
        <v>224</v>
      </c>
      <c r="F920" s="386"/>
      <c r="G920" s="386"/>
      <c r="H920" s="30" t="s">
        <v>2885</v>
      </c>
    </row>
    <row r="921" spans="1:8" x14ac:dyDescent="0.3">
      <c r="A921" s="280" t="s">
        <v>2759</v>
      </c>
      <c r="B921" s="30" t="s">
        <v>2883</v>
      </c>
      <c r="C921" s="386" t="s">
        <v>2884</v>
      </c>
      <c r="D921" s="386"/>
      <c r="E921" s="386" t="s">
        <v>224</v>
      </c>
      <c r="F921" s="386"/>
      <c r="G921" s="386"/>
      <c r="H921" s="30" t="s">
        <v>2885</v>
      </c>
    </row>
    <row r="922" spans="1:8" x14ac:dyDescent="0.3">
      <c r="A922" s="30" t="s">
        <v>2735</v>
      </c>
      <c r="B922" s="30" t="s">
        <v>2883</v>
      </c>
      <c r="C922" s="386" t="s">
        <v>3577</v>
      </c>
      <c r="D922" s="386"/>
      <c r="E922" s="386" t="s">
        <v>224</v>
      </c>
      <c r="F922" s="386"/>
      <c r="G922" s="386"/>
    </row>
    <row r="923" spans="1:8" x14ac:dyDescent="0.3">
      <c r="A923" s="30" t="s">
        <v>2738</v>
      </c>
      <c r="B923" s="30" t="s">
        <v>2883</v>
      </c>
      <c r="C923" s="386" t="s">
        <v>3577</v>
      </c>
      <c r="D923" s="386"/>
      <c r="E923" s="386" t="s">
        <v>224</v>
      </c>
      <c r="F923" s="386"/>
      <c r="G923" s="386"/>
    </row>
    <row r="924" spans="1:8" x14ac:dyDescent="0.3">
      <c r="A924" s="30" t="s">
        <v>2739</v>
      </c>
      <c r="B924" s="30" t="s">
        <v>2883</v>
      </c>
      <c r="C924" s="386" t="s">
        <v>3577</v>
      </c>
      <c r="D924" s="386"/>
      <c r="E924" s="386" t="s">
        <v>224</v>
      </c>
      <c r="F924" s="386"/>
      <c r="G924" s="386"/>
    </row>
    <row r="925" spans="1:8" x14ac:dyDescent="0.3">
      <c r="A925" s="30" t="s">
        <v>2740</v>
      </c>
      <c r="B925" s="30" t="s">
        <v>2883</v>
      </c>
      <c r="C925" s="386" t="s">
        <v>3577</v>
      </c>
      <c r="D925" s="386"/>
      <c r="E925" s="386" t="s">
        <v>224</v>
      </c>
      <c r="F925" s="386"/>
      <c r="G925" s="386"/>
    </row>
    <row r="926" spans="1:8" x14ac:dyDescent="0.3">
      <c r="A926" s="30" t="s">
        <v>2741</v>
      </c>
      <c r="B926" s="30" t="s">
        <v>2883</v>
      </c>
      <c r="C926" s="386" t="s">
        <v>3577</v>
      </c>
      <c r="D926" s="386"/>
      <c r="E926" s="386" t="s">
        <v>224</v>
      </c>
      <c r="F926" s="386"/>
      <c r="G926" s="386"/>
    </row>
    <row r="927" spans="1:8" x14ac:dyDescent="0.3">
      <c r="A927" s="30" t="s">
        <v>2742</v>
      </c>
      <c r="B927" s="30" t="s">
        <v>2883</v>
      </c>
      <c r="C927" s="386" t="s">
        <v>3577</v>
      </c>
      <c r="D927" s="386"/>
      <c r="E927" s="386" t="s">
        <v>224</v>
      </c>
      <c r="F927" s="386"/>
      <c r="G927" s="386"/>
    </row>
    <row r="928" spans="1:8" x14ac:dyDescent="0.3">
      <c r="A928" s="30" t="s">
        <v>2743</v>
      </c>
      <c r="B928" s="30" t="s">
        <v>2883</v>
      </c>
      <c r="C928" s="386" t="s">
        <v>3577</v>
      </c>
      <c r="D928" s="386"/>
      <c r="E928" s="386" t="s">
        <v>224</v>
      </c>
      <c r="F928" s="386"/>
      <c r="G928" s="386"/>
    </row>
    <row r="929" spans="1:7" x14ac:dyDescent="0.3">
      <c r="A929" s="30" t="s">
        <v>2744</v>
      </c>
      <c r="B929" s="30" t="s">
        <v>2883</v>
      </c>
      <c r="C929" s="386" t="s">
        <v>3577</v>
      </c>
      <c r="D929" s="386"/>
      <c r="E929" s="386" t="s">
        <v>224</v>
      </c>
      <c r="F929" s="386"/>
      <c r="G929" s="386"/>
    </row>
    <row r="930" spans="1:7" x14ac:dyDescent="0.3">
      <c r="A930" s="30" t="s">
        <v>2745</v>
      </c>
      <c r="B930" s="30" t="s">
        <v>2883</v>
      </c>
      <c r="C930" s="386" t="s">
        <v>3577</v>
      </c>
      <c r="D930" s="386"/>
      <c r="E930" s="386" t="s">
        <v>224</v>
      </c>
      <c r="F930" s="386"/>
      <c r="G930" s="386"/>
    </row>
    <row r="931" spans="1:7" x14ac:dyDescent="0.3">
      <c r="A931" s="30" t="s">
        <v>2746</v>
      </c>
      <c r="B931" s="30" t="s">
        <v>2883</v>
      </c>
      <c r="C931" s="386" t="s">
        <v>3577</v>
      </c>
      <c r="D931" s="386"/>
      <c r="E931" s="386" t="s">
        <v>224</v>
      </c>
      <c r="F931" s="386"/>
      <c r="G931" s="386"/>
    </row>
    <row r="932" spans="1:7" x14ac:dyDescent="0.3">
      <c r="A932" s="30" t="s">
        <v>2747</v>
      </c>
      <c r="B932" s="30" t="s">
        <v>2883</v>
      </c>
      <c r="C932" s="386" t="s">
        <v>3577</v>
      </c>
      <c r="D932" s="386"/>
      <c r="E932" s="386" t="s">
        <v>224</v>
      </c>
      <c r="F932" s="386"/>
      <c r="G932" s="386"/>
    </row>
    <row r="933" spans="1:7" x14ac:dyDescent="0.3">
      <c r="A933" s="30" t="s">
        <v>2748</v>
      </c>
      <c r="B933" s="30" t="s">
        <v>2883</v>
      </c>
      <c r="C933" s="386" t="s">
        <v>3577</v>
      </c>
      <c r="D933" s="386"/>
      <c r="E933" s="386" t="s">
        <v>224</v>
      </c>
      <c r="F933" s="386"/>
      <c r="G933" s="386"/>
    </row>
    <row r="934" spans="1:7" x14ac:dyDescent="0.3">
      <c r="A934" s="30" t="s">
        <v>2749</v>
      </c>
      <c r="B934" s="30" t="s">
        <v>2883</v>
      </c>
      <c r="C934" s="386" t="s">
        <v>3577</v>
      </c>
      <c r="D934" s="386"/>
      <c r="E934" s="386" t="s">
        <v>224</v>
      </c>
      <c r="F934" s="386"/>
      <c r="G934" s="386"/>
    </row>
    <row r="935" spans="1:7" x14ac:dyDescent="0.3">
      <c r="A935" s="30" t="s">
        <v>2750</v>
      </c>
      <c r="B935" s="30" t="s">
        <v>2883</v>
      </c>
      <c r="C935" s="386" t="s">
        <v>3577</v>
      </c>
      <c r="D935" s="386"/>
      <c r="E935" s="386" t="s">
        <v>224</v>
      </c>
      <c r="F935" s="386"/>
      <c r="G935" s="386"/>
    </row>
    <row r="936" spans="1:7" x14ac:dyDescent="0.3">
      <c r="A936" s="30" t="s">
        <v>2751</v>
      </c>
      <c r="B936" s="30" t="s">
        <v>2883</v>
      </c>
      <c r="C936" s="386" t="s">
        <v>3577</v>
      </c>
      <c r="D936" s="386"/>
      <c r="E936" s="386" t="s">
        <v>224</v>
      </c>
      <c r="F936" s="386"/>
      <c r="G936" s="386"/>
    </row>
    <row r="937" spans="1:7" x14ac:dyDescent="0.3">
      <c r="A937" s="30" t="s">
        <v>2752</v>
      </c>
      <c r="B937" s="30" t="s">
        <v>2883</v>
      </c>
      <c r="C937" s="386" t="s">
        <v>3577</v>
      </c>
      <c r="D937" s="386"/>
      <c r="E937" s="386" t="s">
        <v>224</v>
      </c>
      <c r="F937" s="386"/>
      <c r="G937" s="386"/>
    </row>
    <row r="938" spans="1:7" x14ac:dyDescent="0.3">
      <c r="A938" s="30" t="s">
        <v>2753</v>
      </c>
      <c r="B938" s="30" t="s">
        <v>2883</v>
      </c>
      <c r="C938" s="386" t="s">
        <v>3577</v>
      </c>
      <c r="D938" s="386"/>
      <c r="E938" s="386" t="s">
        <v>224</v>
      </c>
      <c r="F938" s="386"/>
      <c r="G938" s="386"/>
    </row>
    <row r="939" spans="1:7" x14ac:dyDescent="0.3">
      <c r="A939" s="30" t="s">
        <v>2754</v>
      </c>
      <c r="B939" s="30" t="s">
        <v>2883</v>
      </c>
      <c r="C939" s="386" t="s">
        <v>3577</v>
      </c>
      <c r="D939" s="386"/>
      <c r="E939" s="386" t="s">
        <v>224</v>
      </c>
      <c r="F939" s="386"/>
      <c r="G939" s="386"/>
    </row>
    <row r="940" spans="1:7" x14ac:dyDescent="0.3">
      <c r="A940" s="30" t="s">
        <v>2755</v>
      </c>
      <c r="B940" s="30" t="s">
        <v>2883</v>
      </c>
      <c r="C940" s="386" t="s">
        <v>3577</v>
      </c>
      <c r="D940" s="386"/>
      <c r="E940" s="386" t="s">
        <v>224</v>
      </c>
      <c r="F940" s="386"/>
      <c r="G940" s="386"/>
    </row>
    <row r="941" spans="1:7" x14ac:dyDescent="0.3">
      <c r="A941" s="30" t="s">
        <v>2756</v>
      </c>
      <c r="B941" s="30" t="s">
        <v>2883</v>
      </c>
      <c r="C941" s="386" t="s">
        <v>3577</v>
      </c>
      <c r="D941" s="386"/>
      <c r="E941" s="386" t="s">
        <v>224</v>
      </c>
      <c r="F941" s="386"/>
      <c r="G941" s="386"/>
    </row>
    <row r="942" spans="1:7" x14ac:dyDescent="0.3">
      <c r="A942" s="30" t="s">
        <v>2757</v>
      </c>
      <c r="B942" s="30" t="s">
        <v>2883</v>
      </c>
      <c r="C942" s="386" t="s">
        <v>3577</v>
      </c>
      <c r="D942" s="386"/>
      <c r="E942" s="386" t="s">
        <v>224</v>
      </c>
      <c r="F942" s="386"/>
      <c r="G942" s="386"/>
    </row>
    <row r="943" spans="1:7" x14ac:dyDescent="0.3">
      <c r="A943" s="30" t="s">
        <v>2758</v>
      </c>
      <c r="B943" s="30" t="s">
        <v>2883</v>
      </c>
      <c r="C943" s="386" t="s">
        <v>3577</v>
      </c>
      <c r="D943" s="386"/>
      <c r="E943" s="386" t="s">
        <v>224</v>
      </c>
      <c r="F943" s="386"/>
      <c r="G943" s="386"/>
    </row>
    <row r="944" spans="1:7" x14ac:dyDescent="0.3">
      <c r="A944" s="30" t="s">
        <v>2822</v>
      </c>
      <c r="B944" s="30" t="s">
        <v>2883</v>
      </c>
      <c r="C944" s="386" t="s">
        <v>3577</v>
      </c>
      <c r="D944" s="386"/>
      <c r="E944" s="386" t="s">
        <v>224</v>
      </c>
      <c r="F944" s="386"/>
      <c r="G944" s="386"/>
    </row>
    <row r="945" spans="1:7" x14ac:dyDescent="0.3">
      <c r="A945" s="30" t="s">
        <v>2824</v>
      </c>
      <c r="B945" s="30" t="s">
        <v>2883</v>
      </c>
      <c r="C945" s="386" t="s">
        <v>3577</v>
      </c>
      <c r="D945" s="386"/>
      <c r="E945" s="386" t="s">
        <v>224</v>
      </c>
      <c r="F945" s="386"/>
      <c r="G945" s="386"/>
    </row>
    <row r="946" spans="1:7" x14ac:dyDescent="0.3">
      <c r="A946" s="30" t="s">
        <v>2825</v>
      </c>
      <c r="B946" s="30" t="s">
        <v>2883</v>
      </c>
      <c r="C946" s="386" t="s">
        <v>3577</v>
      </c>
      <c r="E946" s="386" t="s">
        <v>224</v>
      </c>
    </row>
    <row r="947" spans="1:7" x14ac:dyDescent="0.3">
      <c r="A947" s="30" t="s">
        <v>2826</v>
      </c>
      <c r="B947" s="30" t="s">
        <v>2883</v>
      </c>
      <c r="C947" s="386" t="s">
        <v>3577</v>
      </c>
      <c r="E947" s="386" t="s">
        <v>224</v>
      </c>
    </row>
    <row r="948" spans="1:7" x14ac:dyDescent="0.3">
      <c r="A948" s="30" t="s">
        <v>2827</v>
      </c>
      <c r="B948" s="30" t="s">
        <v>2883</v>
      </c>
      <c r="C948" s="386" t="s">
        <v>3577</v>
      </c>
      <c r="E948" s="386" t="s">
        <v>224</v>
      </c>
    </row>
    <row r="949" spans="1:7" x14ac:dyDescent="0.3">
      <c r="A949" s="30" t="s">
        <v>2828</v>
      </c>
      <c r="B949" s="30" t="s">
        <v>2883</v>
      </c>
      <c r="C949" s="386" t="s">
        <v>3577</v>
      </c>
      <c r="E949" s="386" t="s">
        <v>224</v>
      </c>
    </row>
    <row r="950" spans="1:7" x14ac:dyDescent="0.3">
      <c r="A950" s="30" t="s">
        <v>2829</v>
      </c>
      <c r="B950" s="30" t="s">
        <v>2883</v>
      </c>
      <c r="C950" s="386" t="s">
        <v>3577</v>
      </c>
      <c r="E950" s="386" t="s">
        <v>224</v>
      </c>
    </row>
    <row r="951" spans="1:7" x14ac:dyDescent="0.3">
      <c r="A951" s="30" t="s">
        <v>2830</v>
      </c>
      <c r="B951" s="30" t="s">
        <v>2883</v>
      </c>
      <c r="C951" s="386" t="s">
        <v>3577</v>
      </c>
      <c r="E951" s="386" t="s">
        <v>224</v>
      </c>
    </row>
    <row r="952" spans="1:7" x14ac:dyDescent="0.3">
      <c r="A952" s="30" t="s">
        <v>2831</v>
      </c>
      <c r="B952" s="30" t="s">
        <v>2883</v>
      </c>
      <c r="C952" s="386" t="s">
        <v>3577</v>
      </c>
      <c r="E952" s="386" t="s">
        <v>224</v>
      </c>
    </row>
    <row r="953" spans="1:7" x14ac:dyDescent="0.3">
      <c r="A953" s="30" t="s">
        <v>2791</v>
      </c>
      <c r="B953" s="30" t="s">
        <v>2883</v>
      </c>
      <c r="C953" s="386" t="s">
        <v>3577</v>
      </c>
      <c r="E953" s="386" t="s">
        <v>224</v>
      </c>
    </row>
    <row r="954" spans="1:7" x14ac:dyDescent="0.3">
      <c r="A954" s="30" t="s">
        <v>2779</v>
      </c>
      <c r="B954" s="30" t="s">
        <v>2883</v>
      </c>
      <c r="C954" s="386" t="s">
        <v>3577</v>
      </c>
      <c r="E954" s="386" t="s">
        <v>224</v>
      </c>
    </row>
    <row r="955" spans="1:7" x14ac:dyDescent="0.3">
      <c r="A955" s="30" t="s">
        <v>2780</v>
      </c>
      <c r="B955" s="30" t="s">
        <v>2883</v>
      </c>
      <c r="C955" s="386" t="s">
        <v>3577</v>
      </c>
      <c r="E955" s="386" t="s">
        <v>224</v>
      </c>
    </row>
    <row r="956" spans="1:7" x14ac:dyDescent="0.3">
      <c r="A956" s="30" t="s">
        <v>2773</v>
      </c>
      <c r="B956" s="30" t="s">
        <v>2883</v>
      </c>
      <c r="C956" s="386" t="s">
        <v>3577</v>
      </c>
      <c r="E956" s="386" t="s">
        <v>224</v>
      </c>
    </row>
    <row r="957" spans="1:7" x14ac:dyDescent="0.3">
      <c r="A957" s="30" t="s">
        <v>2775</v>
      </c>
      <c r="B957" s="30" t="s">
        <v>2883</v>
      </c>
      <c r="C957" s="386" t="s">
        <v>3577</v>
      </c>
      <c r="E957" s="386" t="s">
        <v>224</v>
      </c>
    </row>
    <row r="958" spans="1:7" x14ac:dyDescent="0.3">
      <c r="A958" s="30" t="s">
        <v>2783</v>
      </c>
      <c r="B958" s="30" t="s">
        <v>2883</v>
      </c>
      <c r="C958" s="386" t="s">
        <v>3577</v>
      </c>
      <c r="E958" s="386" t="s">
        <v>224</v>
      </c>
    </row>
    <row r="959" spans="1:7" x14ac:dyDescent="0.3">
      <c r="A959" s="30" t="s">
        <v>2786</v>
      </c>
      <c r="B959" s="30" t="s">
        <v>2883</v>
      </c>
      <c r="C959" s="386" t="s">
        <v>3577</v>
      </c>
      <c r="E959" s="386" t="s">
        <v>224</v>
      </c>
    </row>
    <row r="960" spans="1:7" x14ac:dyDescent="0.3">
      <c r="A960" s="30" t="s">
        <v>2787</v>
      </c>
      <c r="B960" s="30" t="s">
        <v>2883</v>
      </c>
      <c r="C960" s="386" t="s">
        <v>3577</v>
      </c>
      <c r="E960" s="386" t="s">
        <v>224</v>
      </c>
    </row>
    <row r="961" spans="1:5" x14ac:dyDescent="0.3">
      <c r="A961" s="30" t="s">
        <v>2797</v>
      </c>
      <c r="B961" s="30" t="s">
        <v>2883</v>
      </c>
      <c r="C961" s="386" t="s">
        <v>3577</v>
      </c>
      <c r="E961" s="386" t="s">
        <v>224</v>
      </c>
    </row>
    <row r="962" spans="1:5" x14ac:dyDescent="0.3">
      <c r="A962" s="30" t="s">
        <v>2776</v>
      </c>
      <c r="B962" s="30" t="s">
        <v>2883</v>
      </c>
      <c r="C962" s="386" t="s">
        <v>3577</v>
      </c>
      <c r="E962" s="386" t="s">
        <v>224</v>
      </c>
    </row>
    <row r="963" spans="1:5" x14ac:dyDescent="0.3">
      <c r="A963" s="30" t="s">
        <v>2798</v>
      </c>
      <c r="B963" s="30" t="s">
        <v>2883</v>
      </c>
      <c r="C963" s="386" t="s">
        <v>3577</v>
      </c>
      <c r="E963" s="386" t="s">
        <v>224</v>
      </c>
    </row>
    <row r="964" spans="1:5" x14ac:dyDescent="0.3">
      <c r="A964" s="30" t="s">
        <v>2799</v>
      </c>
      <c r="B964" s="30" t="s">
        <v>2883</v>
      </c>
      <c r="C964" s="386" t="s">
        <v>3577</v>
      </c>
      <c r="E964" s="386" t="s">
        <v>224</v>
      </c>
    </row>
    <row r="965" spans="1:5" x14ac:dyDescent="0.3">
      <c r="A965" s="30" t="s">
        <v>2802</v>
      </c>
      <c r="B965" s="30" t="s">
        <v>2883</v>
      </c>
      <c r="C965" s="386" t="s">
        <v>3577</v>
      </c>
      <c r="E965" s="386" t="s">
        <v>224</v>
      </c>
    </row>
    <row r="966" spans="1:5" x14ac:dyDescent="0.3">
      <c r="A966" s="30" t="s">
        <v>2803</v>
      </c>
      <c r="B966" s="30" t="s">
        <v>2883</v>
      </c>
      <c r="C966" s="386" t="s">
        <v>3577</v>
      </c>
      <c r="E966" s="386" t="s">
        <v>224</v>
      </c>
    </row>
    <row r="967" spans="1:5" x14ac:dyDescent="0.3">
      <c r="A967" s="30" t="s">
        <v>2804</v>
      </c>
      <c r="B967" s="30" t="s">
        <v>2883</v>
      </c>
      <c r="C967" s="386" t="s">
        <v>3577</v>
      </c>
      <c r="E967" s="386" t="s">
        <v>224</v>
      </c>
    </row>
    <row r="968" spans="1:5" x14ac:dyDescent="0.3">
      <c r="A968" s="30" t="s">
        <v>2805</v>
      </c>
      <c r="B968" s="30" t="s">
        <v>2883</v>
      </c>
      <c r="C968" s="386" t="s">
        <v>3577</v>
      </c>
      <c r="E968" s="386" t="s">
        <v>224</v>
      </c>
    </row>
    <row r="969" spans="1:5" x14ac:dyDescent="0.3">
      <c r="A969" s="30" t="s">
        <v>2806</v>
      </c>
      <c r="B969" s="30" t="s">
        <v>2883</v>
      </c>
      <c r="C969" s="386" t="s">
        <v>3577</v>
      </c>
      <c r="E969" s="386" t="s">
        <v>224</v>
      </c>
    </row>
    <row r="970" spans="1:5" x14ac:dyDescent="0.3">
      <c r="A970" s="30" t="s">
        <v>2807</v>
      </c>
      <c r="B970" s="30" t="s">
        <v>2883</v>
      </c>
      <c r="C970" s="386" t="s">
        <v>3577</v>
      </c>
      <c r="E970" s="386" t="s">
        <v>224</v>
      </c>
    </row>
    <row r="971" spans="1:5" x14ac:dyDescent="0.3">
      <c r="A971" s="30" t="s">
        <v>2777</v>
      </c>
      <c r="B971" s="30" t="s">
        <v>2883</v>
      </c>
      <c r="C971" s="386" t="s">
        <v>3577</v>
      </c>
      <c r="E971" s="386" t="s">
        <v>224</v>
      </c>
    </row>
    <row r="972" spans="1:5" x14ac:dyDescent="0.3">
      <c r="A972" s="30" t="s">
        <v>3407</v>
      </c>
      <c r="B972" s="30" t="s">
        <v>2883</v>
      </c>
      <c r="C972" s="386" t="s">
        <v>3577</v>
      </c>
      <c r="E972" s="386" t="s">
        <v>224</v>
      </c>
    </row>
    <row r="973" spans="1:5" x14ac:dyDescent="0.3">
      <c r="A973" s="30" t="s">
        <v>3411</v>
      </c>
      <c r="B973" s="30" t="s">
        <v>2883</v>
      </c>
      <c r="C973" s="386" t="s">
        <v>3577</v>
      </c>
      <c r="E973" s="386" t="s">
        <v>224</v>
      </c>
    </row>
    <row r="974" spans="1:5" x14ac:dyDescent="0.3">
      <c r="A974" s="30" t="s">
        <v>3415</v>
      </c>
      <c r="B974" s="30" t="s">
        <v>2883</v>
      </c>
      <c r="C974" s="386" t="s">
        <v>3577</v>
      </c>
      <c r="E974" s="386" t="s">
        <v>224</v>
      </c>
    </row>
    <row r="975" spans="1:5" x14ac:dyDescent="0.3">
      <c r="A975" s="30" t="s">
        <v>2778</v>
      </c>
      <c r="B975" s="30" t="s">
        <v>2883</v>
      </c>
      <c r="C975" s="386" t="s">
        <v>3577</v>
      </c>
      <c r="E975" s="386" t="s">
        <v>224</v>
      </c>
    </row>
    <row r="976" spans="1:5" x14ac:dyDescent="0.3">
      <c r="A976" s="30" t="s">
        <v>3422</v>
      </c>
      <c r="B976" s="30" t="s">
        <v>2883</v>
      </c>
      <c r="C976" s="386" t="s">
        <v>3577</v>
      </c>
      <c r="E976" s="386" t="s">
        <v>224</v>
      </c>
    </row>
    <row r="977" spans="1:5" x14ac:dyDescent="0.3">
      <c r="A977" s="30" t="s">
        <v>3425</v>
      </c>
      <c r="B977" s="30" t="s">
        <v>2883</v>
      </c>
      <c r="C977" s="386" t="s">
        <v>3577</v>
      </c>
      <c r="E977" s="386" t="s">
        <v>224</v>
      </c>
    </row>
    <row r="978" spans="1:5" x14ac:dyDescent="0.3">
      <c r="A978" s="30" t="s">
        <v>3429</v>
      </c>
      <c r="B978" s="30" t="s">
        <v>2883</v>
      </c>
      <c r="C978" s="386" t="s">
        <v>3577</v>
      </c>
      <c r="E978" s="386" t="s">
        <v>224</v>
      </c>
    </row>
    <row r="979" spans="1:5" x14ac:dyDescent="0.3">
      <c r="A979" s="30" t="s">
        <v>3433</v>
      </c>
      <c r="B979" s="30" t="s">
        <v>2883</v>
      </c>
      <c r="C979" s="386" t="s">
        <v>3577</v>
      </c>
      <c r="E979" s="386" t="s">
        <v>224</v>
      </c>
    </row>
    <row r="980" spans="1:5" x14ac:dyDescent="0.3">
      <c r="A980" s="30" t="s">
        <v>2818</v>
      </c>
      <c r="B980" s="30" t="s">
        <v>2883</v>
      </c>
      <c r="C980" s="386" t="s">
        <v>3577</v>
      </c>
      <c r="E980" s="386" t="s">
        <v>224</v>
      </c>
    </row>
    <row r="981" spans="1:5" x14ac:dyDescent="0.3">
      <c r="A981" s="30" t="s">
        <v>2819</v>
      </c>
      <c r="B981" s="30" t="s">
        <v>2883</v>
      </c>
      <c r="C981" s="386" t="s">
        <v>3577</v>
      </c>
      <c r="E981" s="386" t="s">
        <v>224</v>
      </c>
    </row>
    <row r="982" spans="1:5" x14ac:dyDescent="0.3">
      <c r="A982" s="30" t="s">
        <v>2820</v>
      </c>
      <c r="B982" s="30" t="s">
        <v>2883</v>
      </c>
      <c r="C982" s="386" t="s">
        <v>3577</v>
      </c>
      <c r="E982" s="386" t="s">
        <v>224</v>
      </c>
    </row>
    <row r="983" spans="1:5" x14ac:dyDescent="0.3">
      <c r="A983" s="30" t="s">
        <v>2821</v>
      </c>
      <c r="B983" s="30" t="s">
        <v>2883</v>
      </c>
      <c r="C983" s="386" t="s">
        <v>3577</v>
      </c>
      <c r="E983" s="386" t="s">
        <v>224</v>
      </c>
    </row>
    <row r="984" spans="1:5" x14ac:dyDescent="0.3">
      <c r="A984" s="30" t="s">
        <v>3449</v>
      </c>
      <c r="B984" s="30" t="s">
        <v>2883</v>
      </c>
      <c r="C984" s="386" t="s">
        <v>3577</v>
      </c>
      <c r="E984" s="386" t="s">
        <v>224</v>
      </c>
    </row>
    <row r="985" spans="1:5" x14ac:dyDescent="0.3">
      <c r="A985" s="30" t="s">
        <v>3453</v>
      </c>
      <c r="B985" s="30" t="s">
        <v>2883</v>
      </c>
      <c r="C985" s="386" t="s">
        <v>3577</v>
      </c>
      <c r="E985" s="386" t="s">
        <v>224</v>
      </c>
    </row>
    <row r="986" spans="1:5" x14ac:dyDescent="0.3">
      <c r="A986" s="30" t="s">
        <v>3457</v>
      </c>
      <c r="B986" s="30" t="s">
        <v>2883</v>
      </c>
      <c r="C986" s="386" t="s">
        <v>3577</v>
      </c>
      <c r="E986" s="386" t="s">
        <v>224</v>
      </c>
    </row>
    <row r="987" spans="1:5" x14ac:dyDescent="0.3">
      <c r="A987" s="30" t="s">
        <v>3461</v>
      </c>
      <c r="B987" s="30" t="s">
        <v>2883</v>
      </c>
      <c r="C987" s="386" t="s">
        <v>3577</v>
      </c>
      <c r="E987" s="386" t="s">
        <v>224</v>
      </c>
    </row>
    <row r="988" spans="1:5" x14ac:dyDescent="0.3">
      <c r="A988" s="30" t="s">
        <v>3465</v>
      </c>
      <c r="B988" s="30" t="s">
        <v>2883</v>
      </c>
      <c r="C988" s="386" t="s">
        <v>3577</v>
      </c>
      <c r="E988" s="386" t="s">
        <v>224</v>
      </c>
    </row>
    <row r="989" spans="1:5" x14ac:dyDescent="0.3">
      <c r="A989" s="30" t="s">
        <v>2793</v>
      </c>
      <c r="B989" s="30" t="s">
        <v>2883</v>
      </c>
      <c r="C989" s="386" t="s">
        <v>3577</v>
      </c>
      <c r="E989" s="386" t="s">
        <v>224</v>
      </c>
    </row>
    <row r="990" spans="1:5" x14ac:dyDescent="0.3">
      <c r="A990" s="30" t="s">
        <v>2794</v>
      </c>
      <c r="B990" s="30" t="s">
        <v>2883</v>
      </c>
      <c r="C990" s="386" t="s">
        <v>3577</v>
      </c>
      <c r="E990" s="386" t="s">
        <v>224</v>
      </c>
    </row>
    <row r="991" spans="1:5" x14ac:dyDescent="0.3">
      <c r="A991" s="30" t="s">
        <v>2795</v>
      </c>
      <c r="B991" s="30" t="s">
        <v>2883</v>
      </c>
      <c r="C991" s="386" t="s">
        <v>3577</v>
      </c>
      <c r="E991" s="386" t="s">
        <v>224</v>
      </c>
    </row>
    <row r="992" spans="1:5" x14ac:dyDescent="0.3">
      <c r="A992" s="30" t="s">
        <v>2796</v>
      </c>
      <c r="B992" s="30" t="s">
        <v>2883</v>
      </c>
      <c r="C992" s="386" t="s">
        <v>3577</v>
      </c>
      <c r="E992" s="386" t="s">
        <v>224</v>
      </c>
    </row>
    <row r="993" spans="1:5" x14ac:dyDescent="0.3">
      <c r="A993" s="30" t="s">
        <v>2781</v>
      </c>
      <c r="B993" s="30" t="s">
        <v>2883</v>
      </c>
      <c r="C993" s="386" t="s">
        <v>3577</v>
      </c>
      <c r="E993" s="386" t="s">
        <v>224</v>
      </c>
    </row>
    <row r="994" spans="1:5" x14ac:dyDescent="0.3">
      <c r="A994" s="30" t="s">
        <v>2782</v>
      </c>
      <c r="B994" s="30" t="s">
        <v>2883</v>
      </c>
      <c r="C994" s="386" t="s">
        <v>3577</v>
      </c>
      <c r="E994" s="386" t="s">
        <v>224</v>
      </c>
    </row>
    <row r="995" spans="1:5" x14ac:dyDescent="0.3">
      <c r="A995" s="30" t="s">
        <v>2784</v>
      </c>
      <c r="B995" s="30" t="s">
        <v>2883</v>
      </c>
      <c r="C995" s="386" t="s">
        <v>3577</v>
      </c>
      <c r="E995" s="386" t="s">
        <v>224</v>
      </c>
    </row>
    <row r="996" spans="1:5" x14ac:dyDescent="0.3">
      <c r="A996" s="30" t="s">
        <v>2785</v>
      </c>
      <c r="B996" s="30" t="s">
        <v>2883</v>
      </c>
      <c r="C996" s="386" t="s">
        <v>3577</v>
      </c>
      <c r="E996" s="386" t="s">
        <v>224</v>
      </c>
    </row>
    <row r="997" spans="1:5" x14ac:dyDescent="0.3">
      <c r="A997" s="30" t="s">
        <v>2788</v>
      </c>
      <c r="B997" s="30" t="s">
        <v>2883</v>
      </c>
      <c r="C997" s="386" t="s">
        <v>3577</v>
      </c>
      <c r="E997" s="386" t="s">
        <v>224</v>
      </c>
    </row>
    <row r="998" spans="1:5" x14ac:dyDescent="0.3">
      <c r="A998" s="30" t="s">
        <v>2789</v>
      </c>
      <c r="B998" s="30" t="s">
        <v>2883</v>
      </c>
      <c r="C998" s="386" t="s">
        <v>3577</v>
      </c>
      <c r="E998" s="386" t="s">
        <v>224</v>
      </c>
    </row>
    <row r="999" spans="1:5" x14ac:dyDescent="0.3">
      <c r="A999" s="30" t="s">
        <v>2790</v>
      </c>
      <c r="B999" s="30" t="s">
        <v>2883</v>
      </c>
      <c r="C999" s="386" t="s">
        <v>3577</v>
      </c>
      <c r="E999" s="386" t="s">
        <v>224</v>
      </c>
    </row>
    <row r="1000" spans="1:5" x14ac:dyDescent="0.3">
      <c r="A1000" s="30" t="s">
        <v>2800</v>
      </c>
      <c r="B1000" s="30" t="s">
        <v>2883</v>
      </c>
      <c r="C1000" s="386" t="s">
        <v>3577</v>
      </c>
      <c r="E1000" s="386" t="s">
        <v>224</v>
      </c>
    </row>
    <row r="1001" spans="1:5" x14ac:dyDescent="0.3">
      <c r="A1001" s="30" t="s">
        <v>2801</v>
      </c>
      <c r="B1001" s="30" t="s">
        <v>2883</v>
      </c>
      <c r="C1001" s="386" t="s">
        <v>3577</v>
      </c>
      <c r="E1001" s="386" t="s">
        <v>224</v>
      </c>
    </row>
    <row r="1002" spans="1:5" x14ac:dyDescent="0.3">
      <c r="A1002" s="30" t="s">
        <v>2808</v>
      </c>
      <c r="B1002" s="30" t="s">
        <v>2883</v>
      </c>
      <c r="C1002" s="386" t="s">
        <v>3577</v>
      </c>
      <c r="E1002" s="386" t="s">
        <v>224</v>
      </c>
    </row>
    <row r="1003" spans="1:5" x14ac:dyDescent="0.3">
      <c r="A1003" s="30" t="s">
        <v>2809</v>
      </c>
      <c r="B1003" s="30" t="s">
        <v>2883</v>
      </c>
      <c r="C1003" s="386" t="s">
        <v>3577</v>
      </c>
      <c r="E1003" s="386" t="s">
        <v>224</v>
      </c>
    </row>
    <row r="1004" spans="1:5" x14ac:dyDescent="0.3">
      <c r="A1004" s="30" t="s">
        <v>2810</v>
      </c>
      <c r="B1004" s="30" t="s">
        <v>2883</v>
      </c>
      <c r="C1004" s="386" t="s">
        <v>3577</v>
      </c>
      <c r="E1004" s="386" t="s">
        <v>224</v>
      </c>
    </row>
    <row r="1005" spans="1:5" x14ac:dyDescent="0.3">
      <c r="A1005" s="30" t="s">
        <v>2811</v>
      </c>
      <c r="B1005" s="30" t="s">
        <v>2883</v>
      </c>
      <c r="C1005" s="386" t="s">
        <v>3577</v>
      </c>
      <c r="E1005" s="386" t="s">
        <v>224</v>
      </c>
    </row>
    <row r="1006" spans="1:5" x14ac:dyDescent="0.3">
      <c r="A1006" s="30" t="s">
        <v>2812</v>
      </c>
      <c r="B1006" s="30" t="s">
        <v>2883</v>
      </c>
      <c r="C1006" s="386" t="s">
        <v>3577</v>
      </c>
      <c r="E1006" s="386" t="s">
        <v>224</v>
      </c>
    </row>
    <row r="1007" spans="1:5" x14ac:dyDescent="0.3">
      <c r="A1007" s="30" t="s">
        <v>2813</v>
      </c>
      <c r="B1007" s="30" t="s">
        <v>2883</v>
      </c>
      <c r="C1007" s="386" t="s">
        <v>3577</v>
      </c>
      <c r="E1007" s="386" t="s">
        <v>224</v>
      </c>
    </row>
    <row r="1008" spans="1:5" x14ac:dyDescent="0.3">
      <c r="A1008" s="30" t="s">
        <v>2814</v>
      </c>
      <c r="B1008" s="30" t="s">
        <v>2883</v>
      </c>
      <c r="C1008" s="386" t="s">
        <v>3577</v>
      </c>
      <c r="E1008" s="386" t="s">
        <v>224</v>
      </c>
    </row>
    <row r="1009" spans="1:5" x14ac:dyDescent="0.3">
      <c r="A1009" s="30" t="s">
        <v>2815</v>
      </c>
      <c r="B1009" s="30" t="s">
        <v>2883</v>
      </c>
      <c r="C1009" s="386" t="s">
        <v>3577</v>
      </c>
      <c r="E1009" s="386" t="s">
        <v>224</v>
      </c>
    </row>
    <row r="1010" spans="1:5" x14ac:dyDescent="0.3">
      <c r="A1010" s="30" t="s">
        <v>2816</v>
      </c>
      <c r="B1010" s="30" t="s">
        <v>2883</v>
      </c>
      <c r="C1010" s="386" t="s">
        <v>3577</v>
      </c>
      <c r="E1010" s="386" t="s">
        <v>224</v>
      </c>
    </row>
    <row r="1011" spans="1:5" x14ac:dyDescent="0.3">
      <c r="A1011" s="30" t="s">
        <v>2817</v>
      </c>
      <c r="B1011" s="30" t="s">
        <v>2883</v>
      </c>
      <c r="C1011" s="386" t="s">
        <v>3577</v>
      </c>
      <c r="E1011" s="386" t="s">
        <v>224</v>
      </c>
    </row>
    <row r="1012" spans="1:5" x14ac:dyDescent="0.3">
      <c r="A1012" s="30" t="s">
        <v>2832</v>
      </c>
      <c r="B1012" s="30" t="s">
        <v>2883</v>
      </c>
      <c r="C1012" s="386" t="s">
        <v>3577</v>
      </c>
      <c r="E1012" s="386" t="s">
        <v>224</v>
      </c>
    </row>
    <row r="1013" spans="1:5" x14ac:dyDescent="0.3">
      <c r="A1013" s="30" t="s">
        <v>2833</v>
      </c>
      <c r="B1013" s="30" t="s">
        <v>2883</v>
      </c>
      <c r="C1013" s="386" t="s">
        <v>3577</v>
      </c>
      <c r="E1013" s="386" t="s">
        <v>224</v>
      </c>
    </row>
    <row r="1014" spans="1:5" x14ac:dyDescent="0.3">
      <c r="A1014" s="30" t="s">
        <v>2834</v>
      </c>
      <c r="B1014" s="30" t="s">
        <v>2883</v>
      </c>
      <c r="C1014" s="386" t="s">
        <v>3577</v>
      </c>
      <c r="E1014" s="386" t="s">
        <v>224</v>
      </c>
    </row>
    <row r="1015" spans="1:5" x14ac:dyDescent="0.3">
      <c r="A1015" s="30" t="s">
        <v>2835</v>
      </c>
      <c r="B1015" s="30" t="s">
        <v>2883</v>
      </c>
      <c r="C1015" s="386" t="s">
        <v>3577</v>
      </c>
      <c r="E1015" s="386" t="s">
        <v>224</v>
      </c>
    </row>
    <row r="1016" spans="1:5" x14ac:dyDescent="0.3">
      <c r="A1016" s="30" t="s">
        <v>2836</v>
      </c>
      <c r="B1016" s="30" t="s">
        <v>2883</v>
      </c>
      <c r="C1016" s="386" t="s">
        <v>3577</v>
      </c>
      <c r="E1016" s="386" t="s">
        <v>224</v>
      </c>
    </row>
    <row r="1017" spans="1:5" x14ac:dyDescent="0.3">
      <c r="A1017" s="30" t="s">
        <v>2837</v>
      </c>
      <c r="B1017" s="30" t="s">
        <v>2883</v>
      </c>
      <c r="C1017" s="386" t="s">
        <v>3577</v>
      </c>
      <c r="E1017" s="386" t="s">
        <v>224</v>
      </c>
    </row>
    <row r="1018" spans="1:5" x14ac:dyDescent="0.3">
      <c r="A1018" s="30" t="s">
        <v>2838</v>
      </c>
      <c r="B1018" s="30" t="s">
        <v>2883</v>
      </c>
      <c r="C1018" s="386" t="s">
        <v>3577</v>
      </c>
      <c r="E1018" s="386" t="s">
        <v>224</v>
      </c>
    </row>
    <row r="1019" spans="1:5" x14ac:dyDescent="0.3">
      <c r="A1019" s="30" t="s">
        <v>2839</v>
      </c>
      <c r="B1019" s="30" t="s">
        <v>2883</v>
      </c>
      <c r="C1019" s="386" t="s">
        <v>3577</v>
      </c>
      <c r="E1019" s="386" t="s">
        <v>224</v>
      </c>
    </row>
    <row r="1020" spans="1:5" x14ac:dyDescent="0.3">
      <c r="A1020" s="30" t="s">
        <v>2840</v>
      </c>
      <c r="B1020" s="30" t="s">
        <v>2883</v>
      </c>
      <c r="C1020" s="386" t="s">
        <v>3577</v>
      </c>
      <c r="E1020" s="386" t="s">
        <v>224</v>
      </c>
    </row>
    <row r="1021" spans="1:5" x14ac:dyDescent="0.3">
      <c r="A1021" s="30" t="s">
        <v>2841</v>
      </c>
      <c r="B1021" s="30" t="s">
        <v>2883</v>
      </c>
      <c r="C1021" s="386" t="s">
        <v>3577</v>
      </c>
      <c r="E1021" s="386" t="s">
        <v>224</v>
      </c>
    </row>
    <row r="1022" spans="1:5" x14ac:dyDescent="0.3">
      <c r="A1022" s="30" t="s">
        <v>2842</v>
      </c>
      <c r="B1022" s="30" t="s">
        <v>2883</v>
      </c>
      <c r="C1022" s="386" t="s">
        <v>3577</v>
      </c>
      <c r="E1022" s="386" t="s">
        <v>224</v>
      </c>
    </row>
    <row r="1023" spans="1:5" x14ac:dyDescent="0.3">
      <c r="A1023" s="30" t="s">
        <v>2843</v>
      </c>
      <c r="B1023" s="30" t="s">
        <v>2883</v>
      </c>
      <c r="C1023" s="386" t="s">
        <v>3577</v>
      </c>
      <c r="E1023" s="386" t="s">
        <v>224</v>
      </c>
    </row>
    <row r="1024" spans="1:5" x14ac:dyDescent="0.3">
      <c r="A1024" s="30" t="s">
        <v>2844</v>
      </c>
      <c r="B1024" s="30" t="s">
        <v>2883</v>
      </c>
      <c r="C1024" s="386" t="s">
        <v>3577</v>
      </c>
      <c r="E1024" s="386" t="s">
        <v>224</v>
      </c>
    </row>
    <row r="1025" spans="1:5" x14ac:dyDescent="0.3">
      <c r="A1025" s="30" t="s">
        <v>2845</v>
      </c>
      <c r="B1025" s="30" t="s">
        <v>2883</v>
      </c>
      <c r="C1025" s="386" t="s">
        <v>3577</v>
      </c>
      <c r="E1025" s="386" t="s">
        <v>224</v>
      </c>
    </row>
    <row r="1026" spans="1:5" x14ac:dyDescent="0.3">
      <c r="A1026" s="30" t="s">
        <v>2846</v>
      </c>
      <c r="B1026" s="30" t="s">
        <v>2883</v>
      </c>
      <c r="C1026" s="386" t="s">
        <v>3577</v>
      </c>
      <c r="E1026" s="386" t="s">
        <v>224</v>
      </c>
    </row>
  </sheetData>
  <autoFilter ref="A516:H516"/>
  <conditionalFormatting sqref="A321">
    <cfRule type="duplicateValues" dxfId="111" priority="79"/>
    <cfRule type="duplicateValues" dxfId="110" priority="80"/>
  </conditionalFormatting>
  <conditionalFormatting sqref="A322:A323">
    <cfRule type="duplicateValues" dxfId="109" priority="77"/>
    <cfRule type="duplicateValues" dxfId="108" priority="78"/>
  </conditionalFormatting>
  <conditionalFormatting sqref="A324">
    <cfRule type="duplicateValues" dxfId="107" priority="75"/>
    <cfRule type="duplicateValues" dxfId="106" priority="76"/>
  </conditionalFormatting>
  <conditionalFormatting sqref="A325">
    <cfRule type="duplicateValues" dxfId="105" priority="73"/>
    <cfRule type="duplicateValues" dxfId="104" priority="74"/>
  </conditionalFormatting>
  <conditionalFormatting sqref="A326">
    <cfRule type="duplicateValues" dxfId="103" priority="71"/>
    <cfRule type="duplicateValues" dxfId="102" priority="72"/>
  </conditionalFormatting>
  <conditionalFormatting sqref="A327">
    <cfRule type="duplicateValues" dxfId="101" priority="69"/>
    <cfRule type="duplicateValues" dxfId="100" priority="70"/>
  </conditionalFormatting>
  <conditionalFormatting sqref="A328">
    <cfRule type="duplicateValues" dxfId="99" priority="67"/>
    <cfRule type="duplicateValues" dxfId="98" priority="68"/>
  </conditionalFormatting>
  <conditionalFormatting sqref="A329">
    <cfRule type="duplicateValues" dxfId="97" priority="65"/>
    <cfRule type="duplicateValues" dxfId="96" priority="66"/>
  </conditionalFormatting>
  <conditionalFormatting sqref="A330">
    <cfRule type="duplicateValues" dxfId="95" priority="63"/>
    <cfRule type="duplicateValues" dxfId="94" priority="64"/>
  </conditionalFormatting>
  <conditionalFormatting sqref="A331">
    <cfRule type="duplicateValues" dxfId="93" priority="61"/>
    <cfRule type="duplicateValues" dxfId="92" priority="62"/>
  </conditionalFormatting>
  <conditionalFormatting sqref="A335">
    <cfRule type="duplicateValues" dxfId="91" priority="59"/>
    <cfRule type="duplicateValues" dxfId="90" priority="60"/>
  </conditionalFormatting>
  <conditionalFormatting sqref="A336">
    <cfRule type="duplicateValues" dxfId="89" priority="57"/>
    <cfRule type="duplicateValues" dxfId="88" priority="58"/>
  </conditionalFormatting>
  <conditionalFormatting sqref="A337">
    <cfRule type="duplicateValues" dxfId="87" priority="55"/>
    <cfRule type="duplicateValues" dxfId="86" priority="56"/>
  </conditionalFormatting>
  <conditionalFormatting sqref="A338">
    <cfRule type="duplicateValues" dxfId="85" priority="53"/>
    <cfRule type="duplicateValues" dxfId="84" priority="54"/>
  </conditionalFormatting>
  <conditionalFormatting sqref="A339">
    <cfRule type="duplicateValues" dxfId="83" priority="51"/>
    <cfRule type="duplicateValues" dxfId="82" priority="52"/>
  </conditionalFormatting>
  <conditionalFormatting sqref="A340">
    <cfRule type="duplicateValues" dxfId="81" priority="49"/>
    <cfRule type="duplicateValues" dxfId="80" priority="50"/>
  </conditionalFormatting>
  <conditionalFormatting sqref="A341">
    <cfRule type="duplicateValues" dxfId="79" priority="47"/>
    <cfRule type="duplicateValues" dxfId="78" priority="48"/>
  </conditionalFormatting>
  <conditionalFormatting sqref="A342">
    <cfRule type="duplicateValues" dxfId="77" priority="45"/>
    <cfRule type="duplicateValues" dxfId="76" priority="46"/>
  </conditionalFormatting>
  <conditionalFormatting sqref="A343">
    <cfRule type="duplicateValues" dxfId="75" priority="43"/>
    <cfRule type="duplicateValues" dxfId="74" priority="44"/>
  </conditionalFormatting>
  <conditionalFormatting sqref="A344">
    <cfRule type="duplicateValues" dxfId="73" priority="41"/>
    <cfRule type="duplicateValues" dxfId="72" priority="42"/>
  </conditionalFormatting>
  <conditionalFormatting sqref="A345">
    <cfRule type="duplicateValues" dxfId="71" priority="39"/>
    <cfRule type="duplicateValues" dxfId="70" priority="40"/>
  </conditionalFormatting>
  <conditionalFormatting sqref="A346">
    <cfRule type="duplicateValues" dxfId="69" priority="37"/>
    <cfRule type="duplicateValues" dxfId="68" priority="38"/>
  </conditionalFormatting>
  <conditionalFormatting sqref="A347">
    <cfRule type="duplicateValues" dxfId="67" priority="35"/>
    <cfRule type="duplicateValues" dxfId="66" priority="36"/>
  </conditionalFormatting>
  <conditionalFormatting sqref="A348">
    <cfRule type="duplicateValues" dxfId="65" priority="33"/>
    <cfRule type="duplicateValues" dxfId="64" priority="34"/>
  </conditionalFormatting>
  <conditionalFormatting sqref="A349">
    <cfRule type="duplicateValues" dxfId="63" priority="31"/>
    <cfRule type="duplicateValues" dxfId="62" priority="32"/>
  </conditionalFormatting>
  <conditionalFormatting sqref="A350">
    <cfRule type="duplicateValues" dxfId="61" priority="29"/>
    <cfRule type="duplicateValues" dxfId="60" priority="30"/>
  </conditionalFormatting>
  <conditionalFormatting sqref="A357:A385">
    <cfRule type="duplicateValues" dxfId="59" priority="27"/>
    <cfRule type="duplicateValues" dxfId="58" priority="28"/>
  </conditionalFormatting>
  <conditionalFormatting sqref="A386">
    <cfRule type="duplicateValues" dxfId="57" priority="25"/>
    <cfRule type="duplicateValues" dxfId="56" priority="26"/>
  </conditionalFormatting>
  <conditionalFormatting sqref="A387">
    <cfRule type="duplicateValues" dxfId="55" priority="23"/>
    <cfRule type="duplicateValues" dxfId="54" priority="24"/>
  </conditionalFormatting>
  <conditionalFormatting sqref="A388">
    <cfRule type="duplicateValues" dxfId="53" priority="21"/>
    <cfRule type="duplicateValues" dxfId="52" priority="22"/>
  </conditionalFormatting>
  <conditionalFormatting sqref="A389">
    <cfRule type="duplicateValues" dxfId="51" priority="19"/>
    <cfRule type="duplicateValues" dxfId="50" priority="20"/>
  </conditionalFormatting>
  <conditionalFormatting sqref="A390">
    <cfRule type="duplicateValues" dxfId="49" priority="17"/>
    <cfRule type="duplicateValues" dxfId="48" priority="18"/>
  </conditionalFormatting>
  <conditionalFormatting sqref="A391">
    <cfRule type="duplicateValues" dxfId="47" priority="15"/>
    <cfRule type="duplicateValues" dxfId="46" priority="16"/>
  </conditionalFormatting>
  <conditionalFormatting sqref="A392">
    <cfRule type="duplicateValues" dxfId="45" priority="13"/>
    <cfRule type="duplicateValues" dxfId="44" priority="14"/>
  </conditionalFormatting>
  <conditionalFormatting sqref="A393">
    <cfRule type="duplicateValues" dxfId="43" priority="11"/>
    <cfRule type="duplicateValues" dxfId="42" priority="12"/>
  </conditionalFormatting>
  <conditionalFormatting sqref="A394">
    <cfRule type="duplicateValues" dxfId="41" priority="9"/>
    <cfRule type="duplicateValues" dxfId="40" priority="10"/>
  </conditionalFormatting>
  <conditionalFormatting sqref="A395">
    <cfRule type="duplicateValues" dxfId="39" priority="7"/>
    <cfRule type="duplicateValues" dxfId="38" priority="8"/>
  </conditionalFormatting>
  <conditionalFormatting sqref="A508">
    <cfRule type="duplicateValues" dxfId="37" priority="5"/>
    <cfRule type="duplicateValues" dxfId="36" priority="6"/>
  </conditionalFormatting>
  <conditionalFormatting sqref="A509:A510">
    <cfRule type="duplicateValues" dxfId="35" priority="3"/>
    <cfRule type="duplicateValues" dxfId="34" priority="4"/>
  </conditionalFormatting>
  <conditionalFormatting sqref="A511:A514">
    <cfRule type="duplicateValues" dxfId="33" priority="1"/>
    <cfRule type="duplicateValues" dxfId="32" priority="2"/>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workbookViewId="0">
      <pane xSplit="1" topLeftCell="B1" activePane="topRight" state="frozen"/>
      <selection pane="topRight" activeCell="C10" sqref="C10"/>
    </sheetView>
  </sheetViews>
  <sheetFormatPr defaultColWidth="8.77734375" defaultRowHeight="14.4" x14ac:dyDescent="0.3"/>
  <cols>
    <col min="1" max="1" width="20.109375" style="10" customWidth="1"/>
    <col min="2" max="2" width="11.33203125" style="10" customWidth="1"/>
    <col min="3" max="16384" width="8.77734375" style="10"/>
  </cols>
  <sheetData>
    <row r="1" spans="1:23" ht="27.6" x14ac:dyDescent="0.3">
      <c r="A1" s="3" t="s">
        <v>40</v>
      </c>
      <c r="B1" s="2" t="s">
        <v>668</v>
      </c>
      <c r="C1" s="2" t="s">
        <v>47</v>
      </c>
      <c r="D1" s="2" t="s">
        <v>60</v>
      </c>
      <c r="E1" s="2" t="s">
        <v>1</v>
      </c>
      <c r="F1" s="2" t="s">
        <v>49</v>
      </c>
      <c r="G1" s="2" t="s">
        <v>669</v>
      </c>
      <c r="H1" s="2" t="s">
        <v>50</v>
      </c>
      <c r="I1" s="2" t="s">
        <v>59</v>
      </c>
      <c r="J1" s="2" t="s">
        <v>56</v>
      </c>
      <c r="K1" s="2" t="s">
        <v>58</v>
      </c>
      <c r="L1" s="2" t="s">
        <v>2</v>
      </c>
      <c r="M1" s="2" t="s">
        <v>5</v>
      </c>
      <c r="N1" s="2" t="s">
        <v>3</v>
      </c>
      <c r="O1" s="2" t="s">
        <v>670</v>
      </c>
      <c r="P1" s="2" t="s">
        <v>671</v>
      </c>
      <c r="Q1" s="2" t="s">
        <v>672</v>
      </c>
      <c r="R1" s="2" t="s">
        <v>4</v>
      </c>
      <c r="S1" s="2" t="s">
        <v>6</v>
      </c>
      <c r="T1" s="2" t="s">
        <v>7</v>
      </c>
      <c r="U1" s="2" t="s">
        <v>8</v>
      </c>
      <c r="V1" s="2" t="s">
        <v>9</v>
      </c>
      <c r="W1" s="2" t="s">
        <v>10</v>
      </c>
    </row>
    <row r="2" spans="1:23" ht="15" customHeight="1" x14ac:dyDescent="0.3">
      <c r="A2" s="54" t="s">
        <v>321</v>
      </c>
      <c r="B2" s="55">
        <v>5</v>
      </c>
      <c r="C2" s="55">
        <v>5</v>
      </c>
      <c r="D2" s="55">
        <v>5</v>
      </c>
      <c r="E2" s="55">
        <v>5</v>
      </c>
      <c r="F2" s="55">
        <v>5</v>
      </c>
      <c r="G2" s="55">
        <v>5</v>
      </c>
      <c r="H2" s="55">
        <v>5</v>
      </c>
      <c r="I2" s="55">
        <v>4</v>
      </c>
      <c r="J2" s="55">
        <v>0</v>
      </c>
      <c r="K2" s="55">
        <v>5</v>
      </c>
      <c r="L2" s="55">
        <v>5</v>
      </c>
      <c r="M2" s="55">
        <v>4</v>
      </c>
      <c r="N2" s="55">
        <v>5</v>
      </c>
      <c r="O2" s="55">
        <v>5</v>
      </c>
      <c r="P2" s="55">
        <v>5</v>
      </c>
      <c r="Q2" s="55">
        <v>5</v>
      </c>
      <c r="R2" s="55">
        <v>5</v>
      </c>
      <c r="S2" s="55">
        <v>5</v>
      </c>
      <c r="T2" s="55">
        <v>5</v>
      </c>
      <c r="U2" s="55">
        <v>5</v>
      </c>
      <c r="V2" s="55">
        <v>5</v>
      </c>
      <c r="W2" s="55">
        <v>5</v>
      </c>
    </row>
    <row r="3" spans="1:23" ht="15" customHeight="1" x14ac:dyDescent="0.3">
      <c r="A3" s="54" t="s">
        <v>171</v>
      </c>
      <c r="B3" s="55">
        <v>5</v>
      </c>
      <c r="C3" s="55">
        <v>5</v>
      </c>
      <c r="D3" s="55">
        <v>5</v>
      </c>
      <c r="E3" s="55">
        <v>6</v>
      </c>
      <c r="F3" s="55">
        <v>5</v>
      </c>
      <c r="G3" s="55">
        <v>4</v>
      </c>
      <c r="H3" s="55">
        <v>5</v>
      </c>
      <c r="I3" s="55">
        <v>5</v>
      </c>
      <c r="J3" s="55">
        <v>4</v>
      </c>
      <c r="K3" s="55">
        <v>5</v>
      </c>
      <c r="L3" s="55">
        <v>5</v>
      </c>
      <c r="M3" s="55">
        <v>5</v>
      </c>
      <c r="N3" s="55">
        <v>4</v>
      </c>
      <c r="O3" s="55">
        <v>5</v>
      </c>
      <c r="P3" s="55">
        <v>5</v>
      </c>
      <c r="Q3" s="55">
        <v>4</v>
      </c>
      <c r="R3" s="55">
        <v>4</v>
      </c>
      <c r="S3" s="55">
        <v>6</v>
      </c>
      <c r="T3" s="55">
        <v>5</v>
      </c>
      <c r="U3" s="55">
        <v>5</v>
      </c>
      <c r="V3" s="55">
        <v>5</v>
      </c>
      <c r="W3" s="55">
        <v>5</v>
      </c>
    </row>
    <row r="4" spans="1:23" ht="15" customHeight="1" x14ac:dyDescent="0.3">
      <c r="A4" s="54" t="s">
        <v>0</v>
      </c>
      <c r="B4" s="55">
        <v>0</v>
      </c>
      <c r="C4" s="55">
        <v>2</v>
      </c>
      <c r="D4" s="55">
        <v>3</v>
      </c>
      <c r="E4" s="55">
        <v>5</v>
      </c>
      <c r="F4" s="55">
        <v>3</v>
      </c>
      <c r="G4" s="55">
        <v>2</v>
      </c>
      <c r="H4" s="55">
        <v>4</v>
      </c>
      <c r="I4" s="55">
        <v>4</v>
      </c>
      <c r="J4" s="55">
        <v>1</v>
      </c>
      <c r="K4" s="55">
        <v>5</v>
      </c>
      <c r="L4" s="55">
        <v>3</v>
      </c>
      <c r="M4" s="55">
        <v>3</v>
      </c>
      <c r="N4" s="55">
        <v>3</v>
      </c>
      <c r="O4" s="55">
        <v>4</v>
      </c>
      <c r="P4" s="55">
        <v>5</v>
      </c>
      <c r="Q4" s="55">
        <v>3</v>
      </c>
      <c r="R4" s="55">
        <v>5</v>
      </c>
      <c r="S4" s="55">
        <v>4</v>
      </c>
      <c r="T4" s="55">
        <v>4</v>
      </c>
      <c r="U4" s="55">
        <v>4</v>
      </c>
      <c r="V4" s="55">
        <v>3</v>
      </c>
      <c r="W4" s="55">
        <v>2</v>
      </c>
    </row>
    <row r="5" spans="1:23" s="14" customFormat="1" ht="15" customHeight="1" x14ac:dyDescent="0.3">
      <c r="A5" s="54" t="s">
        <v>184</v>
      </c>
      <c r="B5" s="55">
        <v>5</v>
      </c>
      <c r="C5" s="55">
        <v>5</v>
      </c>
      <c r="D5" s="55">
        <v>5</v>
      </c>
      <c r="E5" s="55">
        <v>4</v>
      </c>
      <c r="F5" s="55">
        <v>6</v>
      </c>
      <c r="G5" s="55">
        <v>4</v>
      </c>
      <c r="H5" s="55">
        <v>5</v>
      </c>
      <c r="I5" s="55">
        <v>4</v>
      </c>
      <c r="J5" s="55">
        <v>4</v>
      </c>
      <c r="K5" s="55">
        <v>4</v>
      </c>
      <c r="L5" s="55">
        <v>5</v>
      </c>
      <c r="M5" s="55">
        <v>4</v>
      </c>
      <c r="N5" s="55">
        <v>4</v>
      </c>
      <c r="O5" s="55">
        <v>4</v>
      </c>
      <c r="P5" s="55">
        <v>6</v>
      </c>
      <c r="Q5" s="55">
        <v>5</v>
      </c>
      <c r="R5" s="55">
        <v>5</v>
      </c>
      <c r="S5" s="55">
        <v>6</v>
      </c>
      <c r="T5" s="55">
        <v>5</v>
      </c>
      <c r="U5" s="55">
        <v>5</v>
      </c>
      <c r="V5" s="55">
        <v>4</v>
      </c>
      <c r="W5" s="55">
        <v>5</v>
      </c>
    </row>
    <row r="6" spans="1:23" s="14" customFormat="1" ht="15" customHeight="1" x14ac:dyDescent="0.3">
      <c r="A6" s="54" t="s">
        <v>172</v>
      </c>
      <c r="B6" s="55">
        <v>4</v>
      </c>
      <c r="C6" s="55">
        <v>3</v>
      </c>
      <c r="D6" s="55">
        <v>3</v>
      </c>
      <c r="E6" s="55">
        <v>3</v>
      </c>
      <c r="F6" s="55">
        <v>5</v>
      </c>
      <c r="G6" s="55">
        <v>5</v>
      </c>
      <c r="H6" s="55">
        <v>4</v>
      </c>
      <c r="I6" s="55">
        <v>3</v>
      </c>
      <c r="J6" s="55">
        <v>7</v>
      </c>
      <c r="K6" s="55">
        <v>7</v>
      </c>
      <c r="L6" s="55">
        <v>7</v>
      </c>
      <c r="M6" s="55">
        <v>7</v>
      </c>
      <c r="N6" s="55">
        <v>7</v>
      </c>
      <c r="O6" s="55">
        <v>8</v>
      </c>
      <c r="P6" s="55">
        <v>12</v>
      </c>
      <c r="Q6" s="55">
        <v>10</v>
      </c>
      <c r="R6" s="55">
        <v>8</v>
      </c>
      <c r="S6" s="55">
        <v>3</v>
      </c>
      <c r="T6" s="55">
        <v>3</v>
      </c>
      <c r="U6" s="55">
        <v>4</v>
      </c>
      <c r="V6" s="55">
        <v>4</v>
      </c>
      <c r="W6" s="55">
        <v>3</v>
      </c>
    </row>
    <row r="7" spans="1:23" s="14" customFormat="1" ht="15" customHeight="1" x14ac:dyDescent="0.3">
      <c r="A7" s="54" t="s">
        <v>88</v>
      </c>
      <c r="B7" s="55">
        <v>3</v>
      </c>
      <c r="C7" s="55">
        <v>5</v>
      </c>
      <c r="D7" s="55">
        <v>5</v>
      </c>
      <c r="E7" s="55">
        <v>5</v>
      </c>
      <c r="F7" s="55">
        <v>5</v>
      </c>
      <c r="G7" s="55">
        <v>2</v>
      </c>
      <c r="H7" s="55">
        <v>5</v>
      </c>
      <c r="I7" s="55">
        <v>6</v>
      </c>
      <c r="J7" s="55">
        <v>5</v>
      </c>
      <c r="K7" s="55">
        <v>5</v>
      </c>
      <c r="L7" s="55">
        <v>5</v>
      </c>
      <c r="M7" s="55">
        <v>5</v>
      </c>
      <c r="N7" s="55">
        <v>5</v>
      </c>
      <c r="O7" s="55">
        <v>5</v>
      </c>
      <c r="P7" s="55">
        <v>5</v>
      </c>
      <c r="Q7" s="55">
        <v>5</v>
      </c>
      <c r="R7" s="55">
        <v>5</v>
      </c>
      <c r="S7" s="55">
        <v>7</v>
      </c>
      <c r="T7" s="55">
        <v>5</v>
      </c>
      <c r="U7" s="55">
        <v>4</v>
      </c>
      <c r="V7" s="55">
        <v>5</v>
      </c>
      <c r="W7" s="55">
        <v>5</v>
      </c>
    </row>
    <row r="8" spans="1:23" s="14" customFormat="1" ht="15" customHeight="1" x14ac:dyDescent="0.3">
      <c r="A8" s="54" t="s">
        <v>189</v>
      </c>
      <c r="B8" s="55">
        <v>5</v>
      </c>
      <c r="C8" s="55">
        <v>5</v>
      </c>
      <c r="D8" s="55">
        <v>5</v>
      </c>
      <c r="E8" s="55">
        <v>3</v>
      </c>
      <c r="F8" s="55">
        <v>5</v>
      </c>
      <c r="G8" s="55">
        <v>5</v>
      </c>
      <c r="H8" s="55">
        <v>5</v>
      </c>
      <c r="I8" s="55">
        <v>5</v>
      </c>
      <c r="J8" s="55">
        <v>5</v>
      </c>
      <c r="K8" s="55">
        <v>5</v>
      </c>
      <c r="L8" s="55">
        <v>4</v>
      </c>
      <c r="M8" s="55">
        <v>5</v>
      </c>
      <c r="N8" s="55">
        <v>5</v>
      </c>
      <c r="O8" s="55">
        <v>5</v>
      </c>
      <c r="P8" s="55">
        <v>5</v>
      </c>
      <c r="Q8" s="55">
        <v>5</v>
      </c>
      <c r="R8" s="55">
        <v>5</v>
      </c>
      <c r="S8" s="55">
        <v>5</v>
      </c>
      <c r="T8" s="55">
        <v>5</v>
      </c>
      <c r="U8" s="55">
        <v>5</v>
      </c>
      <c r="V8" s="55">
        <v>5</v>
      </c>
      <c r="W8" s="55">
        <v>5</v>
      </c>
    </row>
    <row r="9" spans="1:23" s="14" customFormat="1" ht="15" customHeight="1" x14ac:dyDescent="0.3">
      <c r="A9" s="54" t="s">
        <v>186</v>
      </c>
      <c r="B9" s="55">
        <v>5</v>
      </c>
      <c r="C9" s="55">
        <v>6</v>
      </c>
      <c r="D9" s="55">
        <v>6</v>
      </c>
      <c r="E9" s="55">
        <v>6</v>
      </c>
      <c r="F9" s="55">
        <v>6</v>
      </c>
      <c r="G9" s="55">
        <v>6</v>
      </c>
      <c r="H9" s="55">
        <v>4</v>
      </c>
      <c r="I9" s="55">
        <v>7</v>
      </c>
      <c r="J9" s="55">
        <v>4</v>
      </c>
      <c r="K9" s="55">
        <v>5</v>
      </c>
      <c r="L9" s="55">
        <v>7</v>
      </c>
      <c r="M9" s="55">
        <v>0</v>
      </c>
      <c r="N9" s="55">
        <v>4</v>
      </c>
      <c r="O9" s="55">
        <v>4</v>
      </c>
      <c r="P9" s="55">
        <v>6</v>
      </c>
      <c r="Q9" s="55">
        <v>5</v>
      </c>
      <c r="R9" s="55">
        <v>7</v>
      </c>
      <c r="S9" s="55">
        <v>8</v>
      </c>
      <c r="T9" s="55">
        <v>6</v>
      </c>
      <c r="U9" s="55">
        <v>6</v>
      </c>
      <c r="V9" s="55">
        <v>6</v>
      </c>
      <c r="W9" s="55">
        <v>7</v>
      </c>
    </row>
    <row r="10" spans="1:23" s="14" customFormat="1" ht="15" customHeight="1" x14ac:dyDescent="0.3">
      <c r="A10" s="54" t="s">
        <v>275</v>
      </c>
      <c r="B10" s="55">
        <v>0</v>
      </c>
      <c r="C10" s="55">
        <v>5</v>
      </c>
      <c r="D10" s="55">
        <v>6</v>
      </c>
      <c r="E10" s="55">
        <v>4</v>
      </c>
      <c r="F10" s="55">
        <v>9</v>
      </c>
      <c r="G10" s="55">
        <v>1</v>
      </c>
      <c r="H10" s="55">
        <v>1</v>
      </c>
      <c r="I10" s="55">
        <v>1</v>
      </c>
      <c r="J10" s="55">
        <v>3</v>
      </c>
      <c r="K10" s="55">
        <v>4</v>
      </c>
      <c r="L10" s="55">
        <v>12</v>
      </c>
      <c r="M10" s="55">
        <v>6</v>
      </c>
      <c r="N10" s="55">
        <v>6</v>
      </c>
      <c r="O10" s="55">
        <v>8</v>
      </c>
      <c r="P10" s="55">
        <v>13</v>
      </c>
      <c r="Q10" s="55">
        <v>12</v>
      </c>
      <c r="R10" s="55">
        <v>14</v>
      </c>
      <c r="S10" s="55">
        <v>14</v>
      </c>
      <c r="T10" s="55">
        <v>3</v>
      </c>
      <c r="U10" s="55">
        <v>4</v>
      </c>
      <c r="V10" s="55">
        <v>4</v>
      </c>
      <c r="W10" s="55">
        <v>5</v>
      </c>
    </row>
    <row r="11" spans="1:23" x14ac:dyDescent="0.3">
      <c r="A11" s="11" t="s">
        <v>169</v>
      </c>
      <c r="B11" s="55">
        <v>6</v>
      </c>
      <c r="C11" s="55">
        <v>6</v>
      </c>
      <c r="D11" s="55">
        <v>6</v>
      </c>
      <c r="E11" s="55">
        <v>6</v>
      </c>
      <c r="F11" s="55">
        <v>6</v>
      </c>
      <c r="G11" s="55">
        <v>2</v>
      </c>
      <c r="H11" s="55">
        <v>2</v>
      </c>
      <c r="I11" s="55">
        <v>0</v>
      </c>
      <c r="J11" s="55">
        <v>0</v>
      </c>
      <c r="K11" s="55">
        <v>4</v>
      </c>
      <c r="L11" s="55">
        <v>6</v>
      </c>
      <c r="M11" s="55">
        <v>1</v>
      </c>
      <c r="N11" s="55">
        <v>4</v>
      </c>
      <c r="O11" s="55">
        <v>4</v>
      </c>
      <c r="P11" s="55">
        <v>5</v>
      </c>
      <c r="Q11" s="55">
        <v>5</v>
      </c>
      <c r="R11" s="55">
        <v>4</v>
      </c>
      <c r="S11" s="55">
        <v>5</v>
      </c>
      <c r="T11" s="55">
        <v>6</v>
      </c>
      <c r="U11" s="55">
        <v>6</v>
      </c>
      <c r="V11" s="55">
        <v>0</v>
      </c>
      <c r="W11" s="55">
        <v>5</v>
      </c>
    </row>
    <row r="12" spans="1:23" x14ac:dyDescent="0.3">
      <c r="A12" s="56" t="s">
        <v>105</v>
      </c>
      <c r="B12" s="55">
        <v>5</v>
      </c>
      <c r="C12" s="55">
        <v>5</v>
      </c>
      <c r="D12" s="55">
        <v>5</v>
      </c>
      <c r="E12" s="55">
        <v>5</v>
      </c>
      <c r="F12" s="55">
        <v>5</v>
      </c>
      <c r="G12" s="55">
        <v>5</v>
      </c>
      <c r="H12" s="55">
        <v>5</v>
      </c>
      <c r="I12" s="55">
        <v>5</v>
      </c>
      <c r="J12" s="55">
        <v>5</v>
      </c>
      <c r="K12" s="55">
        <v>3</v>
      </c>
      <c r="L12" s="55">
        <v>3</v>
      </c>
      <c r="M12" s="55">
        <v>5</v>
      </c>
      <c r="N12" s="55">
        <v>2</v>
      </c>
      <c r="O12" s="55">
        <v>2</v>
      </c>
      <c r="P12" s="55">
        <v>4</v>
      </c>
      <c r="Q12" s="55">
        <v>4</v>
      </c>
      <c r="R12" s="55">
        <v>5</v>
      </c>
      <c r="S12" s="55">
        <v>5</v>
      </c>
      <c r="T12" s="55">
        <v>5</v>
      </c>
      <c r="U12" s="55">
        <v>5</v>
      </c>
      <c r="V12" s="55">
        <v>3</v>
      </c>
      <c r="W12" s="55">
        <v>5</v>
      </c>
    </row>
  </sheetData>
  <conditionalFormatting sqref="B2:W3">
    <cfRule type="cellIs" dxfId="31" priority="37" operator="greaterThanOrEqual">
      <formula>5</formula>
    </cfRule>
    <cfRule type="cellIs" dxfId="30" priority="38" operator="between">
      <formula>3</formula>
      <formula>4</formula>
    </cfRule>
    <cfRule type="cellIs" dxfId="29" priority="39" operator="between">
      <formula>1</formula>
      <formula>2</formula>
    </cfRule>
  </conditionalFormatting>
  <conditionalFormatting sqref="B4:W4">
    <cfRule type="cellIs" dxfId="28" priority="28" operator="greaterThanOrEqual">
      <formula>5</formula>
    </cfRule>
    <cfRule type="cellIs" dxfId="27" priority="29" operator="between">
      <formula>3</formula>
      <formula>4</formula>
    </cfRule>
    <cfRule type="cellIs" dxfId="26" priority="30" operator="between">
      <formula>1</formula>
      <formula>2</formula>
    </cfRule>
  </conditionalFormatting>
  <conditionalFormatting sqref="B5:W5">
    <cfRule type="cellIs" dxfId="25" priority="25" operator="greaterThanOrEqual">
      <formula>5</formula>
    </cfRule>
    <cfRule type="cellIs" dxfId="24" priority="26" operator="between">
      <formula>3</formula>
      <formula>4</formula>
    </cfRule>
    <cfRule type="cellIs" dxfId="23" priority="27" operator="between">
      <formula>1</formula>
      <formula>2</formula>
    </cfRule>
  </conditionalFormatting>
  <conditionalFormatting sqref="B6:W6">
    <cfRule type="cellIs" dxfId="22" priority="19" operator="greaterThanOrEqual">
      <formula>5</formula>
    </cfRule>
    <cfRule type="cellIs" dxfId="21" priority="20" operator="between">
      <formula>3</formula>
      <formula>4</formula>
    </cfRule>
    <cfRule type="cellIs" dxfId="20" priority="21" operator="between">
      <formula>1</formula>
      <formula>2</formula>
    </cfRule>
  </conditionalFormatting>
  <conditionalFormatting sqref="B7:W7">
    <cfRule type="cellIs" dxfId="19" priority="16" operator="greaterThanOrEqual">
      <formula>5</formula>
    </cfRule>
    <cfRule type="cellIs" dxfId="18" priority="17" operator="between">
      <formula>3</formula>
      <formula>4</formula>
    </cfRule>
    <cfRule type="cellIs" dxfId="17" priority="18" operator="between">
      <formula>1</formula>
      <formula>2</formula>
    </cfRule>
  </conditionalFormatting>
  <conditionalFormatting sqref="B8:W8">
    <cfRule type="cellIs" dxfId="16" priority="13" operator="greaterThanOrEqual">
      <formula>5</formula>
    </cfRule>
    <cfRule type="cellIs" dxfId="15" priority="14" operator="between">
      <formula>3</formula>
      <formula>4</formula>
    </cfRule>
    <cfRule type="cellIs" dxfId="14" priority="15" operator="between">
      <formula>1</formula>
      <formula>2</formula>
    </cfRule>
  </conditionalFormatting>
  <conditionalFormatting sqref="B9:W9">
    <cfRule type="cellIs" dxfId="13" priority="10" operator="greaterThanOrEqual">
      <formula>5</formula>
    </cfRule>
    <cfRule type="cellIs" dxfId="12" priority="11" operator="between">
      <formula>3</formula>
      <formula>4</formula>
    </cfRule>
    <cfRule type="cellIs" dxfId="11" priority="12" operator="between">
      <formula>1</formula>
      <formula>2</formula>
    </cfRule>
  </conditionalFormatting>
  <conditionalFormatting sqref="B10:W10">
    <cfRule type="cellIs" dxfId="10" priority="7" operator="greaterThanOrEqual">
      <formula>5</formula>
    </cfRule>
    <cfRule type="cellIs" dxfId="9" priority="8" operator="between">
      <formula>3</formula>
      <formula>4</formula>
    </cfRule>
    <cfRule type="cellIs" dxfId="8" priority="9" operator="between">
      <formula>1</formula>
      <formula>2</formula>
    </cfRule>
  </conditionalFormatting>
  <conditionalFormatting sqref="B11:W11">
    <cfRule type="cellIs" dxfId="7" priority="4" operator="greaterThanOrEqual">
      <formula>5</formula>
    </cfRule>
    <cfRule type="cellIs" dxfId="6" priority="5" operator="between">
      <formula>3</formula>
      <formula>4</formula>
    </cfRule>
    <cfRule type="cellIs" dxfId="5" priority="6" operator="between">
      <formula>1</formula>
      <formula>2</formula>
    </cfRule>
  </conditionalFormatting>
  <conditionalFormatting sqref="B12:W12">
    <cfRule type="cellIs" dxfId="4" priority="1" operator="greaterThanOrEqual">
      <formula>5</formula>
    </cfRule>
    <cfRule type="cellIs" dxfId="3" priority="2" operator="between">
      <formula>3</formula>
      <formula>4</formula>
    </cfRule>
    <cfRule type="cellIs" dxfId="2" priority="3" operator="between">
      <formula>1</formula>
      <formula>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0"/>
  <sheetViews>
    <sheetView zoomScale="90" zoomScaleNormal="90" workbookViewId="0">
      <pane xSplit="1" ySplit="1" topLeftCell="B2" activePane="bottomRight" state="frozen"/>
      <selection pane="topRight" activeCell="B1" sqref="B1"/>
      <selection pane="bottomLeft" activeCell="A2" sqref="A2"/>
      <selection pane="bottomRight" activeCell="F10" sqref="F10"/>
    </sheetView>
  </sheetViews>
  <sheetFormatPr defaultColWidth="8.77734375" defaultRowHeight="14.4" x14ac:dyDescent="0.3"/>
  <cols>
    <col min="1" max="1" width="16" style="10" customWidth="1"/>
    <col min="2" max="16384" width="8.77734375" style="10"/>
  </cols>
  <sheetData>
    <row r="1" spans="1:70" x14ac:dyDescent="0.3">
      <c r="A1" s="58" t="s">
        <v>40</v>
      </c>
      <c r="B1" s="400" t="s">
        <v>668</v>
      </c>
      <c r="C1" s="401"/>
      <c r="D1" s="402"/>
      <c r="E1" s="400" t="s">
        <v>32</v>
      </c>
      <c r="F1" s="401"/>
      <c r="G1" s="402"/>
      <c r="H1" s="400" t="s">
        <v>48</v>
      </c>
      <c r="I1" s="401"/>
      <c r="J1" s="402"/>
      <c r="K1" s="400" t="s">
        <v>1</v>
      </c>
      <c r="L1" s="401"/>
      <c r="M1" s="402"/>
      <c r="N1" s="400" t="s">
        <v>49</v>
      </c>
      <c r="O1" s="401"/>
      <c r="P1" s="402"/>
      <c r="Q1" s="400" t="s">
        <v>669</v>
      </c>
      <c r="R1" s="401"/>
      <c r="S1" s="402"/>
      <c r="T1" s="400" t="s">
        <v>50</v>
      </c>
      <c r="U1" s="401"/>
      <c r="V1" s="402"/>
      <c r="W1" s="400" t="s">
        <v>59</v>
      </c>
      <c r="X1" s="401"/>
      <c r="Y1" s="402"/>
      <c r="Z1" s="400" t="s">
        <v>56</v>
      </c>
      <c r="AA1" s="401"/>
      <c r="AB1" s="402"/>
      <c r="AC1" s="400" t="s">
        <v>58</v>
      </c>
      <c r="AD1" s="401"/>
      <c r="AE1" s="402"/>
      <c r="AF1" s="400" t="s">
        <v>2</v>
      </c>
      <c r="AG1" s="401"/>
      <c r="AH1" s="402"/>
      <c r="AI1" s="400" t="s">
        <v>3</v>
      </c>
      <c r="AJ1" s="401"/>
      <c r="AK1" s="402"/>
      <c r="AL1" s="400" t="s">
        <v>670</v>
      </c>
      <c r="AM1" s="401"/>
      <c r="AN1" s="402"/>
      <c r="AO1" s="400" t="s">
        <v>5</v>
      </c>
      <c r="AP1" s="401"/>
      <c r="AQ1" s="402"/>
      <c r="AR1" s="400" t="s">
        <v>671</v>
      </c>
      <c r="AS1" s="401"/>
      <c r="AT1" s="402"/>
      <c r="AU1" s="400" t="s">
        <v>6</v>
      </c>
      <c r="AV1" s="401"/>
      <c r="AW1" s="402"/>
      <c r="AX1" s="400" t="s">
        <v>7</v>
      </c>
      <c r="AY1" s="401"/>
      <c r="AZ1" s="402"/>
      <c r="BA1" s="400" t="s">
        <v>8</v>
      </c>
      <c r="BB1" s="401"/>
      <c r="BC1" s="402"/>
      <c r="BD1" s="400" t="s">
        <v>9</v>
      </c>
      <c r="BE1" s="401"/>
      <c r="BF1" s="402"/>
      <c r="BG1" s="400" t="s">
        <v>10</v>
      </c>
      <c r="BH1" s="401"/>
      <c r="BI1" s="402"/>
      <c r="BJ1" s="400" t="s">
        <v>29</v>
      </c>
      <c r="BK1" s="401"/>
      <c r="BL1" s="402"/>
      <c r="BM1" s="400" t="s">
        <v>30</v>
      </c>
      <c r="BN1" s="401"/>
      <c r="BO1" s="402"/>
      <c r="BP1" s="400" t="s">
        <v>674</v>
      </c>
      <c r="BQ1" s="401"/>
      <c r="BR1" s="402"/>
    </row>
    <row r="2" spans="1:70" x14ac:dyDescent="0.3">
      <c r="A2" s="59"/>
      <c r="B2" s="60" t="s">
        <v>675</v>
      </c>
      <c r="C2" s="61" t="s">
        <v>676</v>
      </c>
      <c r="D2" s="62" t="s">
        <v>677</v>
      </c>
      <c r="E2" s="60" t="s">
        <v>675</v>
      </c>
      <c r="F2" s="61" t="s">
        <v>676</v>
      </c>
      <c r="G2" s="62" t="s">
        <v>677</v>
      </c>
      <c r="H2" s="60" t="s">
        <v>675</v>
      </c>
      <c r="I2" s="61" t="s">
        <v>676</v>
      </c>
      <c r="J2" s="62" t="s">
        <v>677</v>
      </c>
      <c r="K2" s="60" t="s">
        <v>675</v>
      </c>
      <c r="L2" s="61" t="s">
        <v>676</v>
      </c>
      <c r="M2" s="62" t="s">
        <v>677</v>
      </c>
      <c r="N2" s="60" t="s">
        <v>675</v>
      </c>
      <c r="O2" s="61" t="s">
        <v>676</v>
      </c>
      <c r="P2" s="62" t="s">
        <v>677</v>
      </c>
      <c r="Q2" s="60" t="s">
        <v>675</v>
      </c>
      <c r="R2" s="61" t="s">
        <v>676</v>
      </c>
      <c r="S2" s="62" t="s">
        <v>677</v>
      </c>
      <c r="T2" s="60" t="s">
        <v>675</v>
      </c>
      <c r="U2" s="61" t="s">
        <v>676</v>
      </c>
      <c r="V2" s="62" t="s">
        <v>677</v>
      </c>
      <c r="W2" s="60" t="s">
        <v>675</v>
      </c>
      <c r="X2" s="61" t="s">
        <v>676</v>
      </c>
      <c r="Y2" s="62" t="s">
        <v>677</v>
      </c>
      <c r="Z2" s="206" t="s">
        <v>675</v>
      </c>
      <c r="AA2" s="61" t="s">
        <v>676</v>
      </c>
      <c r="AB2" s="62" t="s">
        <v>677</v>
      </c>
      <c r="AC2" s="60" t="s">
        <v>675</v>
      </c>
      <c r="AD2" s="61" t="s">
        <v>676</v>
      </c>
      <c r="AE2" s="62" t="s">
        <v>677</v>
      </c>
      <c r="AF2" s="60" t="s">
        <v>675</v>
      </c>
      <c r="AG2" s="61" t="s">
        <v>676</v>
      </c>
      <c r="AH2" s="62" t="s">
        <v>677</v>
      </c>
      <c r="AI2" s="60" t="s">
        <v>675</v>
      </c>
      <c r="AJ2" s="61" t="s">
        <v>676</v>
      </c>
      <c r="AK2" s="62" t="s">
        <v>677</v>
      </c>
      <c r="AL2" s="60" t="s">
        <v>675</v>
      </c>
      <c r="AM2" s="61" t="s">
        <v>676</v>
      </c>
      <c r="AN2" s="62" t="s">
        <v>677</v>
      </c>
      <c r="AO2" s="60" t="s">
        <v>675</v>
      </c>
      <c r="AP2" s="61" t="s">
        <v>676</v>
      </c>
      <c r="AQ2" s="62" t="s">
        <v>677</v>
      </c>
      <c r="AR2" s="60" t="s">
        <v>675</v>
      </c>
      <c r="AS2" s="61" t="s">
        <v>676</v>
      </c>
      <c r="AT2" s="62" t="s">
        <v>677</v>
      </c>
      <c r="AU2" s="63" t="s">
        <v>675</v>
      </c>
      <c r="AV2" s="61" t="s">
        <v>676</v>
      </c>
      <c r="AW2" s="62" t="s">
        <v>677</v>
      </c>
      <c r="AX2" s="60" t="s">
        <v>675</v>
      </c>
      <c r="AY2" s="61" t="s">
        <v>676</v>
      </c>
      <c r="AZ2" s="62" t="s">
        <v>677</v>
      </c>
      <c r="BA2" s="60" t="s">
        <v>675</v>
      </c>
      <c r="BB2" s="61" t="s">
        <v>676</v>
      </c>
      <c r="BC2" s="62" t="s">
        <v>677</v>
      </c>
      <c r="BD2" s="60" t="s">
        <v>675</v>
      </c>
      <c r="BE2" s="61" t="s">
        <v>676</v>
      </c>
      <c r="BF2" s="62" t="s">
        <v>677</v>
      </c>
      <c r="BG2" s="60" t="s">
        <v>675</v>
      </c>
      <c r="BH2" s="61" t="s">
        <v>676</v>
      </c>
      <c r="BI2" s="62" t="s">
        <v>677</v>
      </c>
      <c r="BJ2" s="60" t="s">
        <v>675</v>
      </c>
      <c r="BK2" s="61" t="s">
        <v>676</v>
      </c>
      <c r="BL2" s="62" t="s">
        <v>677</v>
      </c>
      <c r="BM2" s="60" t="s">
        <v>675</v>
      </c>
      <c r="BN2" s="61" t="s">
        <v>676</v>
      </c>
      <c r="BO2" s="62" t="s">
        <v>677</v>
      </c>
      <c r="BP2" s="60" t="s">
        <v>675</v>
      </c>
      <c r="BQ2" s="61" t="s">
        <v>676</v>
      </c>
      <c r="BR2" s="62" t="s">
        <v>677</v>
      </c>
    </row>
    <row r="3" spans="1:70" x14ac:dyDescent="0.3">
      <c r="A3" s="54" t="s">
        <v>321</v>
      </c>
      <c r="B3" s="63">
        <v>1000</v>
      </c>
      <c r="C3" s="63">
        <v>1500</v>
      </c>
      <c r="D3" s="64">
        <v>0.5</v>
      </c>
      <c r="E3" s="63">
        <v>1600</v>
      </c>
      <c r="F3" s="63">
        <v>2000</v>
      </c>
      <c r="G3" s="64">
        <v>0.25</v>
      </c>
      <c r="H3" s="63">
        <v>2500</v>
      </c>
      <c r="I3" s="63">
        <v>5000</v>
      </c>
      <c r="J3" s="64">
        <v>1</v>
      </c>
      <c r="K3" s="63">
        <v>3500</v>
      </c>
      <c r="L3" s="63">
        <v>5500</v>
      </c>
      <c r="M3" s="64">
        <v>0.5714285714285714</v>
      </c>
      <c r="N3" s="63">
        <v>2500</v>
      </c>
      <c r="O3" s="63">
        <v>3000</v>
      </c>
      <c r="P3" s="64">
        <v>0.2</v>
      </c>
      <c r="Q3" s="63">
        <v>8000</v>
      </c>
      <c r="R3" s="63">
        <v>15000</v>
      </c>
      <c r="S3" s="64">
        <v>0.875</v>
      </c>
      <c r="T3" s="63">
        <v>2500</v>
      </c>
      <c r="U3" s="63">
        <v>7000</v>
      </c>
      <c r="V3" s="64">
        <v>1.8</v>
      </c>
      <c r="W3" s="63">
        <v>4000</v>
      </c>
      <c r="X3" s="63">
        <v>7000</v>
      </c>
      <c r="Y3" s="64">
        <v>0.75</v>
      </c>
      <c r="Z3" s="63" t="s">
        <v>187</v>
      </c>
      <c r="AA3" s="63" t="s">
        <v>187</v>
      </c>
      <c r="AB3" s="64"/>
      <c r="AC3" s="63">
        <v>66.67</v>
      </c>
      <c r="AD3" s="63">
        <v>66.67</v>
      </c>
      <c r="AE3" s="64">
        <v>0</v>
      </c>
      <c r="AF3" s="63">
        <v>250</v>
      </c>
      <c r="AG3" s="63">
        <v>500</v>
      </c>
      <c r="AH3" s="64">
        <v>1</v>
      </c>
      <c r="AI3" s="63">
        <v>100</v>
      </c>
      <c r="AJ3" s="63">
        <v>200</v>
      </c>
      <c r="AK3" s="65">
        <v>1</v>
      </c>
      <c r="AL3" s="63">
        <v>131.25</v>
      </c>
      <c r="AM3" s="63">
        <v>150</v>
      </c>
      <c r="AN3" s="64">
        <v>0.14285714285714285</v>
      </c>
      <c r="AO3" s="63">
        <v>1500</v>
      </c>
      <c r="AP3" s="63">
        <v>2000</v>
      </c>
      <c r="AQ3" s="64">
        <v>0.33333333333333331</v>
      </c>
      <c r="AR3" s="63">
        <v>1250</v>
      </c>
      <c r="AS3" s="63">
        <v>2000</v>
      </c>
      <c r="AT3" s="64">
        <v>0.6</v>
      </c>
      <c r="AU3" s="63">
        <v>200</v>
      </c>
      <c r="AV3" s="63">
        <v>200</v>
      </c>
      <c r="AW3" s="64">
        <v>0</v>
      </c>
      <c r="AX3" s="63">
        <v>1500</v>
      </c>
      <c r="AY3" s="63">
        <v>3500</v>
      </c>
      <c r="AZ3" s="64">
        <v>1.3333333333333333</v>
      </c>
      <c r="BA3" s="63">
        <v>2500</v>
      </c>
      <c r="BB3" s="63">
        <v>3500</v>
      </c>
      <c r="BC3" s="64">
        <v>0.4</v>
      </c>
      <c r="BD3" s="63">
        <v>50</v>
      </c>
      <c r="BE3" s="63">
        <v>50</v>
      </c>
      <c r="BF3" s="64">
        <v>0</v>
      </c>
      <c r="BG3" s="63">
        <v>1250</v>
      </c>
      <c r="BH3" s="63">
        <v>1300</v>
      </c>
      <c r="BI3" s="64">
        <v>0.04</v>
      </c>
      <c r="BJ3" s="63">
        <v>160</v>
      </c>
      <c r="BK3" s="63">
        <v>250</v>
      </c>
      <c r="BL3" s="64">
        <v>0.5625</v>
      </c>
      <c r="BM3" s="63">
        <v>75</v>
      </c>
      <c r="BN3" s="63">
        <v>150</v>
      </c>
      <c r="BO3" s="65">
        <v>1</v>
      </c>
      <c r="BP3" s="63">
        <v>34632.92</v>
      </c>
      <c r="BQ3" s="63">
        <v>59866.67</v>
      </c>
      <c r="BR3" s="64">
        <v>0.72860590444005302</v>
      </c>
    </row>
    <row r="4" spans="1:70" x14ac:dyDescent="0.3">
      <c r="A4" s="54" t="s">
        <v>171</v>
      </c>
      <c r="B4" s="63">
        <v>1000</v>
      </c>
      <c r="C4" s="63">
        <v>1000</v>
      </c>
      <c r="D4" s="64">
        <v>0</v>
      </c>
      <c r="E4" s="63">
        <v>1000</v>
      </c>
      <c r="F4" s="63">
        <v>1500</v>
      </c>
      <c r="G4" s="64">
        <v>0.5</v>
      </c>
      <c r="H4" s="63">
        <v>2500</v>
      </c>
      <c r="I4" s="63">
        <v>3500</v>
      </c>
      <c r="J4" s="64">
        <v>0.4</v>
      </c>
      <c r="K4" s="63">
        <v>3000</v>
      </c>
      <c r="L4" s="63">
        <v>5000</v>
      </c>
      <c r="M4" s="64">
        <v>0.66666666666666663</v>
      </c>
      <c r="N4" s="63">
        <v>3000</v>
      </c>
      <c r="O4" s="63">
        <v>3000</v>
      </c>
      <c r="P4" s="64">
        <v>0</v>
      </c>
      <c r="Q4" s="63">
        <v>7000</v>
      </c>
      <c r="R4" s="63">
        <v>10000</v>
      </c>
      <c r="S4" s="64">
        <v>0.42857142857142855</v>
      </c>
      <c r="T4" s="63">
        <v>3000</v>
      </c>
      <c r="U4" s="63">
        <v>3500</v>
      </c>
      <c r="V4" s="64">
        <v>0.16666666666666666</v>
      </c>
      <c r="W4" s="63">
        <v>5000</v>
      </c>
      <c r="X4" s="63">
        <v>5750</v>
      </c>
      <c r="Y4" s="64">
        <v>0.15</v>
      </c>
      <c r="Z4" s="63">
        <v>105</v>
      </c>
      <c r="AA4" s="63">
        <v>175</v>
      </c>
      <c r="AB4" s="64">
        <v>0.66666666666666663</v>
      </c>
      <c r="AC4" s="63">
        <v>100</v>
      </c>
      <c r="AD4" s="63">
        <v>175</v>
      </c>
      <c r="AE4" s="64">
        <v>0.75</v>
      </c>
      <c r="AF4" s="63">
        <v>300</v>
      </c>
      <c r="AG4" s="63">
        <v>400</v>
      </c>
      <c r="AH4" s="64">
        <v>0.33333333333333331</v>
      </c>
      <c r="AI4" s="63">
        <v>375</v>
      </c>
      <c r="AJ4" s="63">
        <v>425</v>
      </c>
      <c r="AK4" s="65">
        <v>0.13333333333333333</v>
      </c>
      <c r="AL4" s="63">
        <v>120</v>
      </c>
      <c r="AM4" s="63">
        <v>127.5</v>
      </c>
      <c r="AN4" s="64">
        <v>6.25E-2</v>
      </c>
      <c r="AO4" s="63">
        <v>1000</v>
      </c>
      <c r="AP4" s="63">
        <v>2000</v>
      </c>
      <c r="AQ4" s="64">
        <v>1</v>
      </c>
      <c r="AR4" s="63">
        <v>1200</v>
      </c>
      <c r="AS4" s="63">
        <v>1500</v>
      </c>
      <c r="AT4" s="64">
        <v>0.25</v>
      </c>
      <c r="AU4" s="63">
        <v>175</v>
      </c>
      <c r="AV4" s="63">
        <v>200</v>
      </c>
      <c r="AW4" s="64">
        <v>0.14285714285714285</v>
      </c>
      <c r="AX4" s="63">
        <v>1250</v>
      </c>
      <c r="AY4" s="63">
        <v>1250</v>
      </c>
      <c r="AZ4" s="64">
        <v>0</v>
      </c>
      <c r="BA4" s="63">
        <v>2300</v>
      </c>
      <c r="BB4" s="63">
        <v>2500</v>
      </c>
      <c r="BC4" s="64">
        <v>8.6956521739130432E-2</v>
      </c>
      <c r="BD4" s="63">
        <v>100</v>
      </c>
      <c r="BE4" s="63">
        <v>500</v>
      </c>
      <c r="BF4" s="64">
        <v>4</v>
      </c>
      <c r="BG4" s="63">
        <v>1000</v>
      </c>
      <c r="BH4" s="63">
        <v>1000</v>
      </c>
      <c r="BI4" s="64">
        <v>0</v>
      </c>
      <c r="BJ4" s="63">
        <v>200</v>
      </c>
      <c r="BK4" s="63">
        <v>200</v>
      </c>
      <c r="BL4" s="64">
        <v>0</v>
      </c>
      <c r="BM4" s="63">
        <v>75</v>
      </c>
      <c r="BN4" s="63">
        <v>75</v>
      </c>
      <c r="BO4" s="65">
        <v>0</v>
      </c>
      <c r="BP4" s="63">
        <v>33800</v>
      </c>
      <c r="BQ4" s="63">
        <v>43777.5</v>
      </c>
      <c r="BR4" s="64">
        <v>0.2951923076923077</v>
      </c>
    </row>
    <row r="5" spans="1:70" x14ac:dyDescent="0.3">
      <c r="A5" s="54" t="s">
        <v>0</v>
      </c>
      <c r="B5" s="63" t="s">
        <v>187</v>
      </c>
      <c r="C5" s="63" t="s">
        <v>187</v>
      </c>
      <c r="D5" s="64"/>
      <c r="E5" s="63">
        <v>2000</v>
      </c>
      <c r="F5" s="63">
        <v>2500</v>
      </c>
      <c r="G5" s="64">
        <v>0.25</v>
      </c>
      <c r="H5" s="63">
        <v>4000</v>
      </c>
      <c r="I5" s="63">
        <v>4000</v>
      </c>
      <c r="J5" s="64">
        <v>0</v>
      </c>
      <c r="K5" s="63">
        <v>6500</v>
      </c>
      <c r="L5" s="63">
        <v>8000</v>
      </c>
      <c r="M5" s="64">
        <v>0.23076923076923078</v>
      </c>
      <c r="N5" s="63">
        <v>3500</v>
      </c>
      <c r="O5" s="63">
        <v>5000</v>
      </c>
      <c r="P5" s="64">
        <v>0.42857142857142855</v>
      </c>
      <c r="Q5" s="63">
        <v>6000</v>
      </c>
      <c r="R5" s="63">
        <v>10000</v>
      </c>
      <c r="S5" s="64">
        <v>0.66666666666666663</v>
      </c>
      <c r="T5" s="63">
        <v>3000</v>
      </c>
      <c r="U5" s="63">
        <v>4500</v>
      </c>
      <c r="V5" s="64">
        <v>0.5</v>
      </c>
      <c r="W5" s="63">
        <v>6000</v>
      </c>
      <c r="X5" s="63">
        <v>6000</v>
      </c>
      <c r="Y5" s="64">
        <v>0</v>
      </c>
      <c r="Z5" s="63">
        <v>105</v>
      </c>
      <c r="AA5" s="63">
        <v>105</v>
      </c>
      <c r="AB5" s="64">
        <v>0</v>
      </c>
      <c r="AC5" s="63">
        <v>83.33</v>
      </c>
      <c r="AD5" s="63">
        <v>83.33</v>
      </c>
      <c r="AE5" s="64">
        <v>0</v>
      </c>
      <c r="AF5" s="63">
        <v>200</v>
      </c>
      <c r="AG5" s="63">
        <v>400</v>
      </c>
      <c r="AH5" s="64">
        <v>1</v>
      </c>
      <c r="AI5" s="63">
        <v>250</v>
      </c>
      <c r="AJ5" s="63">
        <v>300</v>
      </c>
      <c r="AK5" s="65">
        <v>0.2</v>
      </c>
      <c r="AL5" s="63">
        <v>150</v>
      </c>
      <c r="AM5" s="63">
        <v>150</v>
      </c>
      <c r="AN5" s="64">
        <v>0</v>
      </c>
      <c r="AO5" s="63">
        <v>1500</v>
      </c>
      <c r="AP5" s="63">
        <v>1500</v>
      </c>
      <c r="AQ5" s="64">
        <v>0</v>
      </c>
      <c r="AR5" s="63">
        <v>1000</v>
      </c>
      <c r="AS5" s="63">
        <v>1500</v>
      </c>
      <c r="AT5" s="64">
        <v>0.5</v>
      </c>
      <c r="AU5" s="63">
        <v>200</v>
      </c>
      <c r="AV5" s="63">
        <v>250</v>
      </c>
      <c r="AW5" s="64">
        <v>0.25</v>
      </c>
      <c r="AX5" s="63">
        <v>2000</v>
      </c>
      <c r="AY5" s="63">
        <v>2500</v>
      </c>
      <c r="AZ5" s="64">
        <v>0.25</v>
      </c>
      <c r="BA5" s="63">
        <v>2800</v>
      </c>
      <c r="BB5" s="63">
        <v>3500</v>
      </c>
      <c r="BC5" s="64">
        <v>0.25</v>
      </c>
      <c r="BD5" s="63">
        <v>50</v>
      </c>
      <c r="BE5" s="63">
        <v>50</v>
      </c>
      <c r="BF5" s="64">
        <v>0</v>
      </c>
      <c r="BG5" s="63">
        <v>1200</v>
      </c>
      <c r="BH5" s="63">
        <v>1400</v>
      </c>
      <c r="BI5" s="64">
        <v>0.16666666666666666</v>
      </c>
      <c r="BJ5" s="63">
        <v>250</v>
      </c>
      <c r="BK5" s="63">
        <v>250</v>
      </c>
      <c r="BL5" s="64">
        <v>0</v>
      </c>
      <c r="BM5" s="63">
        <v>150</v>
      </c>
      <c r="BN5" s="63">
        <v>150</v>
      </c>
      <c r="BO5" s="65">
        <v>0</v>
      </c>
      <c r="BP5" s="63">
        <v>40938.33</v>
      </c>
      <c r="BQ5" s="63">
        <v>52138.33</v>
      </c>
      <c r="BR5" s="64">
        <v>0.27358223943184784</v>
      </c>
    </row>
    <row r="6" spans="1:70" x14ac:dyDescent="0.3">
      <c r="A6" s="54" t="s">
        <v>184</v>
      </c>
      <c r="B6" s="63">
        <v>500</v>
      </c>
      <c r="C6" s="63">
        <v>1500</v>
      </c>
      <c r="D6" s="64">
        <v>2</v>
      </c>
      <c r="E6" s="63">
        <v>1000</v>
      </c>
      <c r="F6" s="63">
        <v>2500</v>
      </c>
      <c r="G6" s="64">
        <v>1.5</v>
      </c>
      <c r="H6" s="63">
        <v>2500</v>
      </c>
      <c r="I6" s="63">
        <v>5000</v>
      </c>
      <c r="J6" s="64">
        <v>1</v>
      </c>
      <c r="K6" s="63">
        <v>3000</v>
      </c>
      <c r="L6" s="63">
        <v>3000</v>
      </c>
      <c r="M6" s="64">
        <v>0</v>
      </c>
      <c r="N6" s="63">
        <v>2500</v>
      </c>
      <c r="O6" s="63">
        <v>3000</v>
      </c>
      <c r="P6" s="64">
        <v>0.2</v>
      </c>
      <c r="Q6" s="63">
        <v>12000</v>
      </c>
      <c r="R6" s="63">
        <v>15000</v>
      </c>
      <c r="S6" s="64">
        <v>0.25</v>
      </c>
      <c r="T6" s="63">
        <v>2000</v>
      </c>
      <c r="U6" s="63">
        <v>5000</v>
      </c>
      <c r="V6" s="64">
        <v>1.5</v>
      </c>
      <c r="W6" s="63">
        <v>6000</v>
      </c>
      <c r="X6" s="63">
        <v>17500</v>
      </c>
      <c r="Y6" s="64">
        <v>1.9166666666666667</v>
      </c>
      <c r="Z6" s="63">
        <v>50</v>
      </c>
      <c r="AA6" s="63">
        <v>500</v>
      </c>
      <c r="AB6" s="64">
        <v>9</v>
      </c>
      <c r="AC6" s="63">
        <v>50</v>
      </c>
      <c r="AD6" s="63">
        <v>93.75</v>
      </c>
      <c r="AE6" s="64">
        <v>0.875</v>
      </c>
      <c r="AF6" s="63">
        <v>100</v>
      </c>
      <c r="AG6" s="63">
        <v>250</v>
      </c>
      <c r="AH6" s="64">
        <v>1.5</v>
      </c>
      <c r="AI6" s="63">
        <v>50</v>
      </c>
      <c r="AJ6" s="63">
        <v>250</v>
      </c>
      <c r="AK6" s="65">
        <v>4</v>
      </c>
      <c r="AL6" s="63">
        <v>100</v>
      </c>
      <c r="AM6" s="63">
        <v>100</v>
      </c>
      <c r="AN6" s="64">
        <v>0</v>
      </c>
      <c r="AO6" s="63">
        <v>1000</v>
      </c>
      <c r="AP6" s="63">
        <v>3000</v>
      </c>
      <c r="AQ6" s="64">
        <v>2</v>
      </c>
      <c r="AR6" s="63">
        <v>1000</v>
      </c>
      <c r="AS6" s="63">
        <v>1500</v>
      </c>
      <c r="AT6" s="64">
        <v>0.5</v>
      </c>
      <c r="AU6" s="63">
        <v>175</v>
      </c>
      <c r="AV6" s="63">
        <v>200</v>
      </c>
      <c r="AW6" s="64">
        <v>0.14285714285714285</v>
      </c>
      <c r="AX6" s="63">
        <v>1000</v>
      </c>
      <c r="AY6" s="63">
        <v>1500</v>
      </c>
      <c r="AZ6" s="64">
        <v>0.5</v>
      </c>
      <c r="BA6" s="63">
        <v>2000</v>
      </c>
      <c r="BB6" s="63">
        <v>3000</v>
      </c>
      <c r="BC6" s="64">
        <v>0.5</v>
      </c>
      <c r="BD6" s="63">
        <v>50</v>
      </c>
      <c r="BE6" s="63">
        <v>50</v>
      </c>
      <c r="BF6" s="64">
        <v>0</v>
      </c>
      <c r="BG6" s="63">
        <v>800</v>
      </c>
      <c r="BH6" s="63">
        <v>800</v>
      </c>
      <c r="BI6" s="64">
        <v>0</v>
      </c>
      <c r="BJ6" s="63">
        <v>200</v>
      </c>
      <c r="BK6" s="63">
        <v>200</v>
      </c>
      <c r="BL6" s="64">
        <v>0</v>
      </c>
      <c r="BM6" s="63">
        <v>25</v>
      </c>
      <c r="BN6" s="63">
        <v>50</v>
      </c>
      <c r="BO6" s="65">
        <v>1</v>
      </c>
      <c r="BP6" s="63">
        <v>36100</v>
      </c>
      <c r="BQ6" s="63">
        <v>63993.75</v>
      </c>
      <c r="BR6" s="64">
        <v>0.77268005540166207</v>
      </c>
    </row>
    <row r="7" spans="1:70" x14ac:dyDescent="0.3">
      <c r="A7" s="54" t="s">
        <v>172</v>
      </c>
      <c r="B7" s="63">
        <v>3000</v>
      </c>
      <c r="C7" s="63">
        <v>3000</v>
      </c>
      <c r="D7" s="64">
        <v>0</v>
      </c>
      <c r="E7" s="63">
        <v>1200</v>
      </c>
      <c r="F7" s="63">
        <v>1500</v>
      </c>
      <c r="G7" s="64">
        <v>0.25</v>
      </c>
      <c r="H7" s="63">
        <v>3000</v>
      </c>
      <c r="I7" s="63">
        <v>3000</v>
      </c>
      <c r="J7" s="64">
        <v>0</v>
      </c>
      <c r="K7" s="63">
        <v>4000</v>
      </c>
      <c r="L7" s="63">
        <v>4000</v>
      </c>
      <c r="M7" s="64">
        <v>0</v>
      </c>
      <c r="N7" s="63">
        <v>2500</v>
      </c>
      <c r="O7" s="63">
        <v>3000</v>
      </c>
      <c r="P7" s="64">
        <v>0.2</v>
      </c>
      <c r="Q7" s="63">
        <v>14000</v>
      </c>
      <c r="R7" s="63">
        <v>15000</v>
      </c>
      <c r="S7" s="64">
        <v>7.1428571428571425E-2</v>
      </c>
      <c r="T7" s="63">
        <v>5000</v>
      </c>
      <c r="U7" s="63">
        <v>5000</v>
      </c>
      <c r="V7" s="64">
        <v>0</v>
      </c>
      <c r="W7" s="63">
        <v>5000</v>
      </c>
      <c r="X7" s="63">
        <v>7500</v>
      </c>
      <c r="Y7" s="64">
        <v>0.5</v>
      </c>
      <c r="Z7" s="63">
        <v>250</v>
      </c>
      <c r="AA7" s="63">
        <v>350</v>
      </c>
      <c r="AB7" s="64">
        <v>0.4</v>
      </c>
      <c r="AC7" s="63">
        <v>200</v>
      </c>
      <c r="AD7" s="63">
        <v>200</v>
      </c>
      <c r="AE7" s="64">
        <v>0</v>
      </c>
      <c r="AF7" s="63">
        <v>300</v>
      </c>
      <c r="AG7" s="63">
        <v>350</v>
      </c>
      <c r="AH7" s="64">
        <v>0.16666666666666666</v>
      </c>
      <c r="AI7" s="63">
        <v>200</v>
      </c>
      <c r="AJ7" s="63">
        <v>350</v>
      </c>
      <c r="AK7" s="65">
        <v>0.75</v>
      </c>
      <c r="AL7" s="63">
        <v>125</v>
      </c>
      <c r="AM7" s="63">
        <v>250</v>
      </c>
      <c r="AN7" s="64">
        <v>1</v>
      </c>
      <c r="AO7" s="63">
        <v>3000</v>
      </c>
      <c r="AP7" s="63">
        <v>3500</v>
      </c>
      <c r="AQ7" s="64">
        <v>0.16666666666666666</v>
      </c>
      <c r="AR7" s="63">
        <v>1200</v>
      </c>
      <c r="AS7" s="63">
        <v>1250</v>
      </c>
      <c r="AT7" s="64">
        <v>4.1666666666666664E-2</v>
      </c>
      <c r="AU7" s="63">
        <v>150</v>
      </c>
      <c r="AV7" s="63">
        <v>150</v>
      </c>
      <c r="AW7" s="64">
        <v>0</v>
      </c>
      <c r="AX7" s="63">
        <v>800</v>
      </c>
      <c r="AY7" s="63">
        <v>1500</v>
      </c>
      <c r="AZ7" s="64">
        <v>0.875</v>
      </c>
      <c r="BA7" s="63">
        <v>2000</v>
      </c>
      <c r="BB7" s="63">
        <v>2250</v>
      </c>
      <c r="BC7" s="64">
        <v>0.125</v>
      </c>
      <c r="BD7" s="63">
        <v>50</v>
      </c>
      <c r="BE7" s="63">
        <v>100</v>
      </c>
      <c r="BF7" s="64">
        <v>1</v>
      </c>
      <c r="BG7" s="63">
        <v>800</v>
      </c>
      <c r="BH7" s="63">
        <v>800</v>
      </c>
      <c r="BI7" s="64">
        <v>0</v>
      </c>
      <c r="BJ7" s="63">
        <v>100</v>
      </c>
      <c r="BK7" s="63">
        <v>200</v>
      </c>
      <c r="BL7" s="64">
        <v>1</v>
      </c>
      <c r="BM7" s="63">
        <v>50</v>
      </c>
      <c r="BN7" s="63">
        <v>50</v>
      </c>
      <c r="BO7" s="65">
        <v>0</v>
      </c>
      <c r="BP7" s="63">
        <v>46925</v>
      </c>
      <c r="BQ7" s="63">
        <v>53300</v>
      </c>
      <c r="BR7" s="64">
        <v>0.13585508790623335</v>
      </c>
    </row>
    <row r="8" spans="1:70" x14ac:dyDescent="0.3">
      <c r="A8" s="54" t="s">
        <v>88</v>
      </c>
      <c r="B8" s="63">
        <v>1500</v>
      </c>
      <c r="C8" s="63">
        <v>2000</v>
      </c>
      <c r="D8" s="64">
        <v>0.33333333333333331</v>
      </c>
      <c r="E8" s="63">
        <v>1500</v>
      </c>
      <c r="F8" s="63">
        <v>1500</v>
      </c>
      <c r="G8" s="64">
        <v>0</v>
      </c>
      <c r="H8" s="63">
        <v>3500</v>
      </c>
      <c r="I8" s="63">
        <v>4500</v>
      </c>
      <c r="J8" s="64">
        <v>0.2857142857142857</v>
      </c>
      <c r="K8" s="63">
        <v>5000</v>
      </c>
      <c r="L8" s="63">
        <v>7500</v>
      </c>
      <c r="M8" s="64">
        <v>0.5</v>
      </c>
      <c r="N8" s="63">
        <v>3000</v>
      </c>
      <c r="O8" s="63">
        <v>4500</v>
      </c>
      <c r="P8" s="64">
        <v>0.5</v>
      </c>
      <c r="Q8" s="63">
        <v>14000</v>
      </c>
      <c r="R8" s="63">
        <v>15000</v>
      </c>
      <c r="S8" s="64">
        <v>7.1428571428571425E-2</v>
      </c>
      <c r="T8" s="63">
        <v>1000</v>
      </c>
      <c r="U8" s="63">
        <v>6500</v>
      </c>
      <c r="V8" s="64">
        <v>5.5</v>
      </c>
      <c r="W8" s="63">
        <v>6000</v>
      </c>
      <c r="X8" s="63">
        <v>6500</v>
      </c>
      <c r="Y8" s="64">
        <v>8.3333333333333329E-2</v>
      </c>
      <c r="Z8" s="63">
        <v>200</v>
      </c>
      <c r="AA8" s="63">
        <v>200</v>
      </c>
      <c r="AB8" s="64">
        <v>0</v>
      </c>
      <c r="AC8" s="63">
        <v>300</v>
      </c>
      <c r="AD8" s="63">
        <v>350</v>
      </c>
      <c r="AE8" s="64">
        <v>0.16666666666666666</v>
      </c>
      <c r="AF8" s="63">
        <v>250</v>
      </c>
      <c r="AG8" s="63">
        <v>300</v>
      </c>
      <c r="AH8" s="64">
        <v>0.2</v>
      </c>
      <c r="AI8" s="63">
        <v>400</v>
      </c>
      <c r="AJ8" s="63">
        <v>450</v>
      </c>
      <c r="AK8" s="65">
        <v>0.125</v>
      </c>
      <c r="AL8" s="63">
        <v>300</v>
      </c>
      <c r="AM8" s="63">
        <v>300</v>
      </c>
      <c r="AN8" s="64">
        <v>0</v>
      </c>
      <c r="AO8" s="63">
        <v>3000</v>
      </c>
      <c r="AP8" s="63">
        <v>3000</v>
      </c>
      <c r="AQ8" s="64">
        <v>0</v>
      </c>
      <c r="AR8" s="63">
        <v>1500</v>
      </c>
      <c r="AS8" s="63">
        <v>1500</v>
      </c>
      <c r="AT8" s="64">
        <v>0</v>
      </c>
      <c r="AU8" s="63">
        <v>200</v>
      </c>
      <c r="AV8" s="63">
        <v>250</v>
      </c>
      <c r="AW8" s="64">
        <v>0.25</v>
      </c>
      <c r="AX8" s="63">
        <v>2000</v>
      </c>
      <c r="AY8" s="63">
        <v>2500</v>
      </c>
      <c r="AZ8" s="64">
        <v>0.25</v>
      </c>
      <c r="BA8" s="63">
        <v>3000</v>
      </c>
      <c r="BB8" s="63">
        <v>4000</v>
      </c>
      <c r="BC8" s="64">
        <v>0.33333333333333331</v>
      </c>
      <c r="BD8" s="63">
        <v>100</v>
      </c>
      <c r="BE8" s="63">
        <v>100</v>
      </c>
      <c r="BF8" s="64">
        <v>0</v>
      </c>
      <c r="BG8" s="63">
        <v>1300</v>
      </c>
      <c r="BH8" s="63">
        <v>1300</v>
      </c>
      <c r="BI8" s="64">
        <v>0</v>
      </c>
      <c r="BJ8" s="63">
        <v>100</v>
      </c>
      <c r="BK8" s="63">
        <v>100</v>
      </c>
      <c r="BL8" s="64">
        <v>0</v>
      </c>
      <c r="BM8" s="63">
        <v>100</v>
      </c>
      <c r="BN8" s="63">
        <v>100</v>
      </c>
      <c r="BO8" s="65">
        <v>0</v>
      </c>
      <c r="BP8" s="63">
        <v>48250</v>
      </c>
      <c r="BQ8" s="63">
        <v>62450</v>
      </c>
      <c r="BR8" s="64">
        <v>0.29430051813471503</v>
      </c>
    </row>
    <row r="9" spans="1:70" x14ac:dyDescent="0.3">
      <c r="A9" s="54" t="s">
        <v>189</v>
      </c>
      <c r="B9" s="63">
        <v>750</v>
      </c>
      <c r="C9" s="63">
        <v>2000</v>
      </c>
      <c r="D9" s="64">
        <v>1.6666666666666667</v>
      </c>
      <c r="E9" s="63">
        <v>1500</v>
      </c>
      <c r="F9" s="63">
        <v>3000</v>
      </c>
      <c r="G9" s="64">
        <v>1</v>
      </c>
      <c r="H9" s="63">
        <v>2500</v>
      </c>
      <c r="I9" s="63">
        <v>6000</v>
      </c>
      <c r="J9" s="64">
        <v>1.4</v>
      </c>
      <c r="K9" s="63">
        <v>3000</v>
      </c>
      <c r="L9" s="63">
        <v>3000</v>
      </c>
      <c r="M9" s="64">
        <v>0</v>
      </c>
      <c r="N9" s="63">
        <v>2000</v>
      </c>
      <c r="O9" s="63">
        <v>4000</v>
      </c>
      <c r="P9" s="64">
        <v>1</v>
      </c>
      <c r="Q9" s="63">
        <v>10000</v>
      </c>
      <c r="R9" s="63">
        <v>12000</v>
      </c>
      <c r="S9" s="64">
        <v>0.2</v>
      </c>
      <c r="T9" s="63">
        <v>3000</v>
      </c>
      <c r="U9" s="63">
        <v>6000</v>
      </c>
      <c r="V9" s="64">
        <v>1</v>
      </c>
      <c r="W9" s="63">
        <v>3500</v>
      </c>
      <c r="X9" s="63">
        <v>7500</v>
      </c>
      <c r="Y9" s="64">
        <v>1.1428571428571428</v>
      </c>
      <c r="Z9" s="63">
        <v>140</v>
      </c>
      <c r="AA9" s="63">
        <v>787.5</v>
      </c>
      <c r="AB9" s="64">
        <v>4.625</v>
      </c>
      <c r="AC9" s="63">
        <v>125</v>
      </c>
      <c r="AD9" s="63">
        <v>500</v>
      </c>
      <c r="AE9" s="64">
        <v>3</v>
      </c>
      <c r="AF9" s="63">
        <v>500</v>
      </c>
      <c r="AG9" s="63">
        <v>600</v>
      </c>
      <c r="AH9" s="64">
        <v>0.2</v>
      </c>
      <c r="AI9" s="63">
        <v>300</v>
      </c>
      <c r="AJ9" s="63">
        <v>600</v>
      </c>
      <c r="AK9" s="65">
        <v>1</v>
      </c>
      <c r="AL9" s="63">
        <v>75</v>
      </c>
      <c r="AM9" s="63">
        <v>250</v>
      </c>
      <c r="AN9" s="64">
        <v>2.3333333333333335</v>
      </c>
      <c r="AO9" s="63">
        <v>1000</v>
      </c>
      <c r="AP9" s="63">
        <v>1500</v>
      </c>
      <c r="AQ9" s="64">
        <v>0.5</v>
      </c>
      <c r="AR9" s="63">
        <v>1350</v>
      </c>
      <c r="AS9" s="63">
        <v>1650</v>
      </c>
      <c r="AT9" s="64">
        <v>0.22222222222222221</v>
      </c>
      <c r="AU9" s="63">
        <v>200</v>
      </c>
      <c r="AV9" s="63">
        <v>250</v>
      </c>
      <c r="AW9" s="64">
        <v>0.25</v>
      </c>
      <c r="AX9" s="63">
        <v>1500</v>
      </c>
      <c r="AY9" s="63">
        <v>1750</v>
      </c>
      <c r="AZ9" s="64">
        <v>0.16666666666666666</v>
      </c>
      <c r="BA9" s="63">
        <v>2000</v>
      </c>
      <c r="BB9" s="63">
        <v>4000</v>
      </c>
      <c r="BC9" s="64">
        <v>1</v>
      </c>
      <c r="BD9" s="63">
        <v>100</v>
      </c>
      <c r="BE9" s="63">
        <v>500</v>
      </c>
      <c r="BF9" s="64">
        <v>4</v>
      </c>
      <c r="BG9" s="63">
        <v>1100</v>
      </c>
      <c r="BH9" s="63">
        <v>1200</v>
      </c>
      <c r="BI9" s="64">
        <v>9.0909090909090912E-2</v>
      </c>
      <c r="BJ9" s="63">
        <v>150</v>
      </c>
      <c r="BK9" s="63">
        <v>250</v>
      </c>
      <c r="BL9" s="64">
        <v>0.66666666666666663</v>
      </c>
      <c r="BM9" s="63">
        <v>75</v>
      </c>
      <c r="BN9" s="63">
        <v>100</v>
      </c>
      <c r="BO9" s="65">
        <v>0.33333333333333331</v>
      </c>
      <c r="BP9" s="63">
        <v>34865</v>
      </c>
      <c r="BQ9" s="63">
        <v>57437.5</v>
      </c>
      <c r="BR9" s="64">
        <v>0.64742578517137528</v>
      </c>
    </row>
    <row r="10" spans="1:70" x14ac:dyDescent="0.3">
      <c r="A10" s="54" t="s">
        <v>186</v>
      </c>
      <c r="B10" s="63">
        <v>750</v>
      </c>
      <c r="C10" s="63">
        <v>1500</v>
      </c>
      <c r="D10" s="64">
        <v>1</v>
      </c>
      <c r="E10" s="63">
        <v>750</v>
      </c>
      <c r="F10" s="63">
        <v>1500</v>
      </c>
      <c r="G10" s="64">
        <v>1</v>
      </c>
      <c r="H10" s="63">
        <v>3000</v>
      </c>
      <c r="I10" s="63">
        <v>4000</v>
      </c>
      <c r="J10" s="64">
        <v>0.33333333333333331</v>
      </c>
      <c r="K10" s="63">
        <v>6000</v>
      </c>
      <c r="L10" s="63">
        <v>8000</v>
      </c>
      <c r="M10" s="64">
        <v>0.33333333333333331</v>
      </c>
      <c r="N10" s="63">
        <v>2750</v>
      </c>
      <c r="O10" s="63">
        <v>3500</v>
      </c>
      <c r="P10" s="64">
        <v>0.27272727272727271</v>
      </c>
      <c r="Q10" s="63">
        <v>7500</v>
      </c>
      <c r="R10" s="63">
        <v>10000</v>
      </c>
      <c r="S10" s="64">
        <v>0.33333333333333331</v>
      </c>
      <c r="T10" s="63">
        <v>3000</v>
      </c>
      <c r="U10" s="63">
        <v>4000</v>
      </c>
      <c r="V10" s="64">
        <v>0.33333333333333331</v>
      </c>
      <c r="W10" s="63">
        <v>4000</v>
      </c>
      <c r="X10" s="63">
        <v>5000</v>
      </c>
      <c r="Y10" s="64">
        <v>0.25</v>
      </c>
      <c r="Z10" s="63">
        <v>250</v>
      </c>
      <c r="AA10" s="63">
        <v>500</v>
      </c>
      <c r="AB10" s="64">
        <v>1</v>
      </c>
      <c r="AC10" s="63">
        <v>225</v>
      </c>
      <c r="AD10" s="63">
        <v>400</v>
      </c>
      <c r="AE10" s="64">
        <v>0.77777777777777779</v>
      </c>
      <c r="AF10" s="63">
        <v>100</v>
      </c>
      <c r="AG10" s="63">
        <v>250</v>
      </c>
      <c r="AH10" s="64">
        <v>1.5</v>
      </c>
      <c r="AI10" s="63">
        <v>250</v>
      </c>
      <c r="AJ10" s="63">
        <v>250</v>
      </c>
      <c r="AK10" s="65">
        <v>0</v>
      </c>
      <c r="AL10" s="63">
        <v>250</v>
      </c>
      <c r="AM10" s="63">
        <v>500</v>
      </c>
      <c r="AN10" s="64">
        <v>1</v>
      </c>
      <c r="AO10" s="63" t="s">
        <v>187</v>
      </c>
      <c r="AP10" s="63" t="s">
        <v>187</v>
      </c>
      <c r="AQ10" s="64"/>
      <c r="AR10" s="63">
        <v>1250</v>
      </c>
      <c r="AS10" s="63">
        <v>1500</v>
      </c>
      <c r="AT10" s="64">
        <v>0.2</v>
      </c>
      <c r="AU10" s="63">
        <v>150</v>
      </c>
      <c r="AV10" s="63">
        <v>200</v>
      </c>
      <c r="AW10" s="64">
        <v>0.33333333333333331</v>
      </c>
      <c r="AX10" s="63">
        <v>1000</v>
      </c>
      <c r="AY10" s="63">
        <v>1250</v>
      </c>
      <c r="AZ10" s="64">
        <v>0.25</v>
      </c>
      <c r="BA10" s="63">
        <v>2000</v>
      </c>
      <c r="BB10" s="63">
        <v>2500</v>
      </c>
      <c r="BC10" s="64">
        <v>0.25</v>
      </c>
      <c r="BD10" s="63">
        <v>50</v>
      </c>
      <c r="BE10" s="63">
        <v>100</v>
      </c>
      <c r="BF10" s="64">
        <v>1</v>
      </c>
      <c r="BG10" s="63">
        <v>800</v>
      </c>
      <c r="BH10" s="63">
        <v>850</v>
      </c>
      <c r="BI10" s="64">
        <v>6.25E-2</v>
      </c>
      <c r="BJ10" s="63">
        <v>100</v>
      </c>
      <c r="BK10" s="63">
        <v>250</v>
      </c>
      <c r="BL10" s="64">
        <v>1.5</v>
      </c>
      <c r="BM10" s="63">
        <v>50</v>
      </c>
      <c r="BN10" s="63">
        <v>100</v>
      </c>
      <c r="BO10" s="65">
        <v>1</v>
      </c>
      <c r="BP10" s="63">
        <v>34225</v>
      </c>
      <c r="BQ10" s="63">
        <v>46150</v>
      </c>
      <c r="BR10" s="64">
        <v>0.34842951059167276</v>
      </c>
    </row>
    <row r="11" spans="1:70" x14ac:dyDescent="0.3">
      <c r="A11" s="54" t="s">
        <v>275</v>
      </c>
      <c r="B11" s="63" t="s">
        <v>187</v>
      </c>
      <c r="C11" s="63" t="s">
        <v>187</v>
      </c>
      <c r="D11" s="64"/>
      <c r="E11" s="63">
        <v>1000</v>
      </c>
      <c r="F11" s="63">
        <v>1500</v>
      </c>
      <c r="G11" s="64">
        <v>0.5</v>
      </c>
      <c r="H11" s="63">
        <v>10000</v>
      </c>
      <c r="I11" s="63">
        <v>15000</v>
      </c>
      <c r="J11" s="64">
        <v>0.5</v>
      </c>
      <c r="K11" s="63">
        <v>6000</v>
      </c>
      <c r="L11" s="63">
        <v>7000</v>
      </c>
      <c r="M11" s="64">
        <v>0.16666666666666666</v>
      </c>
      <c r="N11" s="63">
        <v>3000</v>
      </c>
      <c r="O11" s="63">
        <v>3500</v>
      </c>
      <c r="P11" s="64">
        <v>0.16666666666666666</v>
      </c>
      <c r="Q11" s="63">
        <v>20000</v>
      </c>
      <c r="R11" s="63">
        <v>20000</v>
      </c>
      <c r="S11" s="64">
        <v>0</v>
      </c>
      <c r="T11" s="63">
        <v>3000</v>
      </c>
      <c r="U11" s="63">
        <v>3000</v>
      </c>
      <c r="V11" s="64">
        <v>0</v>
      </c>
      <c r="W11" s="63">
        <v>4500</v>
      </c>
      <c r="X11" s="63">
        <v>4500</v>
      </c>
      <c r="Y11" s="64">
        <v>0</v>
      </c>
      <c r="Z11" s="63">
        <v>200</v>
      </c>
      <c r="AA11" s="63">
        <v>350</v>
      </c>
      <c r="AB11" s="64">
        <v>0.75</v>
      </c>
      <c r="AC11" s="63">
        <v>150</v>
      </c>
      <c r="AD11" s="63">
        <v>250</v>
      </c>
      <c r="AE11" s="64">
        <v>0.66666666666666663</v>
      </c>
      <c r="AF11" s="63">
        <v>100</v>
      </c>
      <c r="AG11" s="63">
        <v>250</v>
      </c>
      <c r="AH11" s="64">
        <v>1.5</v>
      </c>
      <c r="AI11" s="63">
        <v>100</v>
      </c>
      <c r="AJ11" s="63">
        <v>500</v>
      </c>
      <c r="AK11" s="65">
        <v>4</v>
      </c>
      <c r="AL11" s="63">
        <v>100</v>
      </c>
      <c r="AM11" s="63">
        <v>250</v>
      </c>
      <c r="AN11" s="64">
        <v>1.5</v>
      </c>
      <c r="AO11" s="63">
        <v>4500</v>
      </c>
      <c r="AP11" s="63">
        <v>4500</v>
      </c>
      <c r="AQ11" s="64">
        <v>0</v>
      </c>
      <c r="AR11" s="63">
        <v>1250</v>
      </c>
      <c r="AS11" s="63">
        <v>1500</v>
      </c>
      <c r="AT11" s="64">
        <v>0.2</v>
      </c>
      <c r="AU11" s="63">
        <v>150</v>
      </c>
      <c r="AV11" s="63">
        <v>250</v>
      </c>
      <c r="AW11" s="64">
        <v>0.66666666666666663</v>
      </c>
      <c r="AX11" s="63">
        <v>1250</v>
      </c>
      <c r="AY11" s="63">
        <v>1500</v>
      </c>
      <c r="AZ11" s="64">
        <v>0.2</v>
      </c>
      <c r="BA11" s="63">
        <v>2000</v>
      </c>
      <c r="BB11" s="63">
        <v>2500</v>
      </c>
      <c r="BC11" s="64">
        <v>0.25</v>
      </c>
      <c r="BD11" s="63">
        <v>50</v>
      </c>
      <c r="BE11" s="63">
        <v>50</v>
      </c>
      <c r="BF11" s="64">
        <v>0</v>
      </c>
      <c r="BG11" s="63">
        <v>1000</v>
      </c>
      <c r="BH11" s="63">
        <v>1000</v>
      </c>
      <c r="BI11" s="64">
        <v>0</v>
      </c>
      <c r="BJ11" s="63">
        <v>100</v>
      </c>
      <c r="BK11" s="63">
        <v>650</v>
      </c>
      <c r="BL11" s="64">
        <v>5.5</v>
      </c>
      <c r="BM11" s="63">
        <v>25</v>
      </c>
      <c r="BN11" s="63">
        <v>250</v>
      </c>
      <c r="BO11" s="65">
        <v>9</v>
      </c>
      <c r="BP11" s="63">
        <v>58475</v>
      </c>
      <c r="BQ11" s="63">
        <v>68300</v>
      </c>
      <c r="BR11" s="64">
        <v>0.16802052159042324</v>
      </c>
    </row>
    <row r="12" spans="1:70" x14ac:dyDescent="0.3">
      <c r="A12" s="11" t="s">
        <v>169</v>
      </c>
      <c r="B12" s="63">
        <v>250</v>
      </c>
      <c r="C12" s="63">
        <v>500</v>
      </c>
      <c r="D12" s="64">
        <v>1</v>
      </c>
      <c r="E12" s="63">
        <v>3000</v>
      </c>
      <c r="F12" s="63">
        <v>3500</v>
      </c>
      <c r="G12" s="64">
        <v>0.16666666666666666</v>
      </c>
      <c r="H12" s="63">
        <v>5500</v>
      </c>
      <c r="I12" s="63">
        <v>8000</v>
      </c>
      <c r="J12" s="64">
        <v>0.45454545454545453</v>
      </c>
      <c r="K12" s="63">
        <v>11000</v>
      </c>
      <c r="L12" s="63">
        <v>12000</v>
      </c>
      <c r="M12" s="64">
        <v>9.0909090909090912E-2</v>
      </c>
      <c r="N12" s="63">
        <v>2500</v>
      </c>
      <c r="O12" s="63">
        <v>3000</v>
      </c>
      <c r="P12" s="64">
        <v>0.2</v>
      </c>
      <c r="Q12" s="63">
        <v>13000</v>
      </c>
      <c r="R12" s="63">
        <v>15000</v>
      </c>
      <c r="S12" s="64">
        <v>0.15384615384615385</v>
      </c>
      <c r="T12" s="63">
        <v>6500</v>
      </c>
      <c r="U12" s="63">
        <v>6500</v>
      </c>
      <c r="V12" s="64">
        <v>0</v>
      </c>
      <c r="W12" s="63" t="s">
        <v>187</v>
      </c>
      <c r="X12" s="63" t="s">
        <v>187</v>
      </c>
      <c r="Y12" s="64"/>
      <c r="Z12" s="63" t="s">
        <v>187</v>
      </c>
      <c r="AA12" s="63" t="s">
        <v>187</v>
      </c>
      <c r="AB12" s="64"/>
      <c r="AC12" s="63">
        <v>150</v>
      </c>
      <c r="AD12" s="63">
        <v>150</v>
      </c>
      <c r="AE12" s="64">
        <v>0</v>
      </c>
      <c r="AF12" s="63">
        <v>250</v>
      </c>
      <c r="AG12" s="63">
        <v>300</v>
      </c>
      <c r="AH12" s="64">
        <v>0.2</v>
      </c>
      <c r="AI12" s="63">
        <v>500</v>
      </c>
      <c r="AJ12" s="63">
        <v>500</v>
      </c>
      <c r="AK12" s="65">
        <v>0</v>
      </c>
      <c r="AL12" s="63">
        <v>150</v>
      </c>
      <c r="AM12" s="63">
        <v>150</v>
      </c>
      <c r="AN12" s="64">
        <v>0</v>
      </c>
      <c r="AO12" s="63">
        <v>1500</v>
      </c>
      <c r="AP12" s="63">
        <v>1500</v>
      </c>
      <c r="AQ12" s="64">
        <v>0</v>
      </c>
      <c r="AR12" s="63">
        <v>500</v>
      </c>
      <c r="AS12" s="63">
        <v>2000</v>
      </c>
      <c r="AT12" s="64">
        <v>3</v>
      </c>
      <c r="AU12" s="63">
        <v>500</v>
      </c>
      <c r="AV12" s="63">
        <v>500</v>
      </c>
      <c r="AW12" s="64">
        <v>0</v>
      </c>
      <c r="AX12" s="63">
        <v>2500</v>
      </c>
      <c r="AY12" s="63">
        <v>3500</v>
      </c>
      <c r="AZ12" s="64">
        <v>0.4</v>
      </c>
      <c r="BA12" s="63">
        <v>6500</v>
      </c>
      <c r="BB12" s="63">
        <v>8000</v>
      </c>
      <c r="BC12" s="64">
        <v>0.23076923076923078</v>
      </c>
      <c r="BD12" s="63" t="s">
        <v>187</v>
      </c>
      <c r="BE12" s="63" t="s">
        <v>187</v>
      </c>
      <c r="BF12" s="64"/>
      <c r="BG12" s="63">
        <v>2000</v>
      </c>
      <c r="BH12" s="63">
        <v>2000</v>
      </c>
      <c r="BI12" s="64">
        <v>0</v>
      </c>
      <c r="BJ12" s="63">
        <v>300</v>
      </c>
      <c r="BK12" s="63">
        <v>300</v>
      </c>
      <c r="BL12" s="64">
        <v>0</v>
      </c>
      <c r="BM12" s="63">
        <v>150</v>
      </c>
      <c r="BN12" s="63">
        <v>150</v>
      </c>
      <c r="BO12" s="65">
        <v>0</v>
      </c>
      <c r="BP12" s="63">
        <v>56750</v>
      </c>
      <c r="BQ12" s="63">
        <v>67550</v>
      </c>
      <c r="BR12" s="64">
        <v>0.19030837004405288</v>
      </c>
    </row>
    <row r="13" spans="1:70" x14ac:dyDescent="0.3">
      <c r="A13" s="56" t="s">
        <v>105</v>
      </c>
      <c r="B13" s="212">
        <v>1000</v>
      </c>
      <c r="C13" s="212">
        <v>1000</v>
      </c>
      <c r="D13" s="213">
        <v>0</v>
      </c>
      <c r="E13" s="212">
        <v>2500</v>
      </c>
      <c r="F13" s="212">
        <v>3000</v>
      </c>
      <c r="G13" s="213">
        <v>0.2</v>
      </c>
      <c r="H13" s="212">
        <v>4500</v>
      </c>
      <c r="I13" s="212">
        <v>5000</v>
      </c>
      <c r="J13" s="213">
        <v>0.1111111111111111</v>
      </c>
      <c r="K13" s="212">
        <v>8500</v>
      </c>
      <c r="L13" s="212">
        <v>10000</v>
      </c>
      <c r="M13" s="213">
        <v>0.17647058823529413</v>
      </c>
      <c r="N13" s="212">
        <v>5000</v>
      </c>
      <c r="O13" s="212">
        <v>6000</v>
      </c>
      <c r="P13" s="213">
        <v>0.2</v>
      </c>
      <c r="Q13" s="212">
        <v>10000</v>
      </c>
      <c r="R13" s="212">
        <v>10000</v>
      </c>
      <c r="S13" s="213">
        <v>0</v>
      </c>
      <c r="T13" s="212">
        <v>4000</v>
      </c>
      <c r="U13" s="212">
        <v>4500</v>
      </c>
      <c r="V13" s="213">
        <v>0.125</v>
      </c>
      <c r="W13" s="212">
        <v>7500</v>
      </c>
      <c r="X13" s="212">
        <v>9000</v>
      </c>
      <c r="Y13" s="213">
        <v>0.2</v>
      </c>
      <c r="Z13" s="212">
        <v>52.5</v>
      </c>
      <c r="AA13" s="212">
        <v>52.5</v>
      </c>
      <c r="AB13" s="213">
        <v>0</v>
      </c>
      <c r="AC13" s="212">
        <v>166.67</v>
      </c>
      <c r="AD13" s="212">
        <v>187.5</v>
      </c>
      <c r="AE13" s="213">
        <v>0.12497750044999109</v>
      </c>
      <c r="AF13" s="212">
        <v>750</v>
      </c>
      <c r="AG13" s="212">
        <v>750</v>
      </c>
      <c r="AH13" s="213">
        <v>0</v>
      </c>
      <c r="AI13" s="212">
        <v>234.375</v>
      </c>
      <c r="AJ13" s="212">
        <v>241.93</v>
      </c>
      <c r="AK13" s="214">
        <v>3.2234666666666696E-2</v>
      </c>
      <c r="AL13" s="212">
        <v>112.5</v>
      </c>
      <c r="AM13" s="212">
        <v>125</v>
      </c>
      <c r="AN13" s="213">
        <v>0.1111111111111111</v>
      </c>
      <c r="AO13" s="212">
        <v>1500</v>
      </c>
      <c r="AP13" s="212">
        <v>1500</v>
      </c>
      <c r="AQ13" s="213">
        <v>0</v>
      </c>
      <c r="AR13" s="212">
        <v>3000</v>
      </c>
      <c r="AS13" s="212">
        <v>3000</v>
      </c>
      <c r="AT13" s="213">
        <v>0</v>
      </c>
      <c r="AU13" s="212">
        <v>350</v>
      </c>
      <c r="AV13" s="212">
        <v>350</v>
      </c>
      <c r="AW13" s="213">
        <v>0</v>
      </c>
      <c r="AX13" s="212">
        <v>2500</v>
      </c>
      <c r="AY13" s="212">
        <v>3000</v>
      </c>
      <c r="AZ13" s="213">
        <v>0.2</v>
      </c>
      <c r="BA13" s="212">
        <v>4000</v>
      </c>
      <c r="BB13" s="212">
        <v>4500</v>
      </c>
      <c r="BC13" s="213">
        <v>0.125</v>
      </c>
      <c r="BD13" s="212">
        <v>250</v>
      </c>
      <c r="BE13" s="212">
        <v>250</v>
      </c>
      <c r="BF13" s="213">
        <v>0</v>
      </c>
      <c r="BG13" s="212">
        <v>2500</v>
      </c>
      <c r="BH13" s="212">
        <v>2500</v>
      </c>
      <c r="BI13" s="213">
        <v>0</v>
      </c>
      <c r="BJ13" s="212">
        <v>300</v>
      </c>
      <c r="BK13" s="212">
        <v>300</v>
      </c>
      <c r="BL13" s="213">
        <v>0</v>
      </c>
      <c r="BM13" s="212">
        <v>225</v>
      </c>
      <c r="BN13" s="212">
        <v>240</v>
      </c>
      <c r="BO13" s="214">
        <v>6.6666666666666666E-2</v>
      </c>
      <c r="BP13" s="212">
        <v>58941.044999999998</v>
      </c>
      <c r="BQ13" s="212">
        <v>65496.93</v>
      </c>
      <c r="BR13" s="213">
        <v>0.11122783791838102</v>
      </c>
    </row>
    <row r="14" spans="1:70" x14ac:dyDescent="0.3">
      <c r="Q14" s="211"/>
      <c r="R14" s="190"/>
      <c r="S14" s="211"/>
    </row>
    <row r="15" spans="1:70" x14ac:dyDescent="0.3">
      <c r="Q15" s="211"/>
      <c r="R15" s="190"/>
      <c r="S15" s="211"/>
    </row>
    <row r="16" spans="1:70" x14ac:dyDescent="0.3">
      <c r="Q16" s="211"/>
      <c r="R16" s="190"/>
      <c r="S16" s="211"/>
    </row>
    <row r="17" spans="17:19" x14ac:dyDescent="0.3">
      <c r="Q17" s="211"/>
      <c r="R17" s="190"/>
      <c r="S17" s="211"/>
    </row>
    <row r="18" spans="17:19" x14ac:dyDescent="0.3">
      <c r="Q18" s="211"/>
      <c r="R18" s="190"/>
      <c r="S18" s="211"/>
    </row>
    <row r="19" spans="17:19" x14ac:dyDescent="0.3">
      <c r="Q19" s="211"/>
      <c r="R19" s="190"/>
      <c r="S19" s="211"/>
    </row>
    <row r="20" spans="17:19" x14ac:dyDescent="0.3">
      <c r="Q20" s="211"/>
      <c r="R20" s="211"/>
      <c r="S20" s="211"/>
    </row>
  </sheetData>
  <mergeCells count="23">
    <mergeCell ref="Q1:S1"/>
    <mergeCell ref="B1:D1"/>
    <mergeCell ref="E1:G1"/>
    <mergeCell ref="H1:J1"/>
    <mergeCell ref="K1:M1"/>
    <mergeCell ref="N1:P1"/>
    <mergeCell ref="BA1:BC1"/>
    <mergeCell ref="T1:V1"/>
    <mergeCell ref="W1:Y1"/>
    <mergeCell ref="Z1:AB1"/>
    <mergeCell ref="AC1:AE1"/>
    <mergeCell ref="AF1:AH1"/>
    <mergeCell ref="AI1:AK1"/>
    <mergeCell ref="AL1:AN1"/>
    <mergeCell ref="AO1:AQ1"/>
    <mergeCell ref="AR1:AT1"/>
    <mergeCell ref="AU1:AW1"/>
    <mergeCell ref="AX1:AZ1"/>
    <mergeCell ref="BD1:BF1"/>
    <mergeCell ref="BG1:BI1"/>
    <mergeCell ref="BJ1:BL1"/>
    <mergeCell ref="BM1:BO1"/>
    <mergeCell ref="BP1:BR1"/>
  </mergeCells>
  <conditionalFormatting sqref="Z2">
    <cfRule type="colorScale" priority="2399">
      <colorScale>
        <cfvo type="min"/>
        <cfvo type="percentile" val="50"/>
        <cfvo type="max"/>
        <color rgb="FF63BE7B"/>
        <color rgb="FFFFEB84"/>
        <color rgb="FFF8696B"/>
      </colorScale>
    </cfRule>
  </conditionalFormatting>
  <conditionalFormatting sqref="Z2">
    <cfRule type="colorScale" priority="2400">
      <colorScale>
        <cfvo type="min"/>
        <cfvo type="percentile" val="50"/>
        <cfvo type="max"/>
        <color rgb="FFC6EFCE"/>
        <color rgb="FFFFEB9C"/>
        <color rgb="FFFFC7CE"/>
      </colorScale>
    </cfRule>
  </conditionalFormatting>
  <conditionalFormatting sqref="R14:R19">
    <cfRule type="colorScale" priority="1625">
      <colorScale>
        <cfvo type="min"/>
        <cfvo type="percentile" val="50"/>
        <cfvo type="max"/>
        <color rgb="FF63BE7B"/>
        <color rgb="FFFFEB84"/>
        <color rgb="FFF8696B"/>
      </colorScale>
    </cfRule>
  </conditionalFormatting>
  <conditionalFormatting sqref="R14:R19">
    <cfRule type="colorScale" priority="1626">
      <colorScale>
        <cfvo type="min"/>
        <cfvo type="percentile" val="50"/>
        <cfvo type="max"/>
        <color rgb="FFC6EFCE"/>
        <color rgb="FFFFEB9C"/>
        <color rgb="FFFFC7CE"/>
      </colorScale>
    </cfRule>
  </conditionalFormatting>
  <conditionalFormatting sqref="AU2">
    <cfRule type="colorScale" priority="487">
      <colorScale>
        <cfvo type="min"/>
        <cfvo type="percentile" val="50"/>
        <cfvo type="max"/>
        <color rgb="FF63BE7B"/>
        <color rgb="FFFFEB84"/>
        <color rgb="FFF8696B"/>
      </colorScale>
    </cfRule>
  </conditionalFormatting>
  <conditionalFormatting sqref="AU2">
    <cfRule type="colorScale" priority="488">
      <colorScale>
        <cfvo type="min"/>
        <cfvo type="percentile" val="50"/>
        <cfvo type="max"/>
        <color rgb="FFC6EFCE"/>
        <color rgb="FFFFEB9C"/>
        <color rgb="FFFFC7CE"/>
      </colorScale>
    </cfRule>
  </conditionalFormatting>
  <conditionalFormatting sqref="B11">
    <cfRule type="colorScale" priority="453">
      <colorScale>
        <cfvo type="min"/>
        <cfvo type="percentile" val="50"/>
        <cfvo type="max"/>
        <color rgb="FF63BE7B"/>
        <color rgb="FFFFEB84"/>
        <color rgb="FFF8696B"/>
      </colorScale>
    </cfRule>
  </conditionalFormatting>
  <conditionalFormatting sqref="B11">
    <cfRule type="colorScale" priority="454">
      <colorScale>
        <cfvo type="min"/>
        <cfvo type="percentile" val="50"/>
        <cfvo type="max"/>
        <color rgb="FFC6EFCE"/>
        <color rgb="FFFFEB9C"/>
        <color rgb="FFFFC7CE"/>
      </colorScale>
    </cfRule>
  </conditionalFormatting>
  <conditionalFormatting sqref="C11">
    <cfRule type="colorScale" priority="451">
      <colorScale>
        <cfvo type="min"/>
        <cfvo type="percentile" val="50"/>
        <cfvo type="max"/>
        <color rgb="FF63BE7B"/>
        <color rgb="FFFFEB84"/>
        <color rgb="FFF8696B"/>
      </colorScale>
    </cfRule>
  </conditionalFormatting>
  <conditionalFormatting sqref="C11">
    <cfRule type="colorScale" priority="452">
      <colorScale>
        <cfvo type="min"/>
        <cfvo type="percentile" val="50"/>
        <cfvo type="max"/>
        <color rgb="FFC6EFCE"/>
        <color rgb="FFFFEB9C"/>
        <color rgb="FFFFC7CE"/>
      </colorScale>
    </cfRule>
  </conditionalFormatting>
  <conditionalFormatting sqref="B5">
    <cfRule type="colorScale" priority="179">
      <colorScale>
        <cfvo type="min"/>
        <cfvo type="percentile" val="50"/>
        <cfvo type="max"/>
        <color rgb="FF63BE7B"/>
        <color rgb="FFFFEB84"/>
        <color rgb="FFF8696B"/>
      </colorScale>
    </cfRule>
  </conditionalFormatting>
  <conditionalFormatting sqref="B5">
    <cfRule type="colorScale" priority="180">
      <colorScale>
        <cfvo type="min"/>
        <cfvo type="percentile" val="50"/>
        <cfvo type="max"/>
        <color rgb="FFC6EFCE"/>
        <color rgb="FFFFEB9C"/>
        <color rgb="FFFFC7CE"/>
      </colorScale>
    </cfRule>
  </conditionalFormatting>
  <conditionalFormatting sqref="C5">
    <cfRule type="colorScale" priority="177">
      <colorScale>
        <cfvo type="min"/>
        <cfvo type="percentile" val="50"/>
        <cfvo type="max"/>
        <color rgb="FF63BE7B"/>
        <color rgb="FFFFEB84"/>
        <color rgb="FFF8696B"/>
      </colorScale>
    </cfRule>
  </conditionalFormatting>
  <conditionalFormatting sqref="C5">
    <cfRule type="colorScale" priority="178">
      <colorScale>
        <cfvo type="min"/>
        <cfvo type="percentile" val="50"/>
        <cfvo type="max"/>
        <color rgb="FFC6EFCE"/>
        <color rgb="FFFFEB9C"/>
        <color rgb="FFFFC7CE"/>
      </colorScale>
    </cfRule>
  </conditionalFormatting>
  <conditionalFormatting sqref="B12:B13 B3:B4 B6:B10">
    <cfRule type="colorScale" priority="2575">
      <colorScale>
        <cfvo type="min"/>
        <cfvo type="percentile" val="50"/>
        <cfvo type="max"/>
        <color rgb="FF63BE7B"/>
        <color rgb="FFFFEB84"/>
        <color rgb="FFF8696B"/>
      </colorScale>
    </cfRule>
  </conditionalFormatting>
  <conditionalFormatting sqref="B12:B13 B3:B4 B6:B10">
    <cfRule type="colorScale" priority="2578">
      <colorScale>
        <cfvo type="min"/>
        <cfvo type="percentile" val="50"/>
        <cfvo type="max"/>
        <color rgb="FFC6EFCE"/>
        <color rgb="FFFFEB9C"/>
        <color rgb="FFFFC7CE"/>
      </colorScale>
    </cfRule>
  </conditionalFormatting>
  <conditionalFormatting sqref="C12:C13 C3:C4 C6:C10">
    <cfRule type="colorScale" priority="2581">
      <colorScale>
        <cfvo type="min"/>
        <cfvo type="percentile" val="50"/>
        <cfvo type="max"/>
        <color rgb="FF63BE7B"/>
        <color rgb="FFFFEB84"/>
        <color rgb="FFF8696B"/>
      </colorScale>
    </cfRule>
  </conditionalFormatting>
  <conditionalFormatting sqref="C12:C13 C3:C4 C6:C10">
    <cfRule type="colorScale" priority="2584">
      <colorScale>
        <cfvo type="min"/>
        <cfvo type="percentile" val="50"/>
        <cfvo type="max"/>
        <color rgb="FFC6EFCE"/>
        <color rgb="FFFFEB9C"/>
        <color rgb="FFFFC7CE"/>
      </colorScale>
    </cfRule>
  </conditionalFormatting>
  <conditionalFormatting sqref="E3:E13">
    <cfRule type="colorScale" priority="2587">
      <colorScale>
        <cfvo type="min"/>
        <cfvo type="percentile" val="50"/>
        <cfvo type="max"/>
        <color rgb="FF63BE7B"/>
        <color rgb="FFFFEB84"/>
        <color rgb="FFF8696B"/>
      </colorScale>
    </cfRule>
  </conditionalFormatting>
  <conditionalFormatting sqref="E3:E13">
    <cfRule type="colorScale" priority="2589">
      <colorScale>
        <cfvo type="min"/>
        <cfvo type="percentile" val="50"/>
        <cfvo type="max"/>
        <color rgb="FFC6EFCE"/>
        <color rgb="FFFFEB9C"/>
        <color rgb="FFFFC7CE"/>
      </colorScale>
    </cfRule>
  </conditionalFormatting>
  <conditionalFormatting sqref="F3:F13">
    <cfRule type="colorScale" priority="2591">
      <colorScale>
        <cfvo type="min"/>
        <cfvo type="percentile" val="50"/>
        <cfvo type="max"/>
        <color rgb="FF63BE7B"/>
        <color rgb="FFFFEB84"/>
        <color rgb="FFF8696B"/>
      </colorScale>
    </cfRule>
  </conditionalFormatting>
  <conditionalFormatting sqref="F3:F13">
    <cfRule type="colorScale" priority="2593">
      <colorScale>
        <cfvo type="min"/>
        <cfvo type="percentile" val="50"/>
        <cfvo type="max"/>
        <color rgb="FFC6EFCE"/>
        <color rgb="FFFFEB9C"/>
        <color rgb="FFFFC7CE"/>
      </colorScale>
    </cfRule>
  </conditionalFormatting>
  <conditionalFormatting sqref="H3:H13">
    <cfRule type="colorScale" priority="2595">
      <colorScale>
        <cfvo type="min"/>
        <cfvo type="percentile" val="50"/>
        <cfvo type="max"/>
        <color rgb="FF63BE7B"/>
        <color rgb="FFFFEB84"/>
        <color rgb="FFF8696B"/>
      </colorScale>
    </cfRule>
  </conditionalFormatting>
  <conditionalFormatting sqref="H3:H13">
    <cfRule type="colorScale" priority="2597">
      <colorScale>
        <cfvo type="min"/>
        <cfvo type="percentile" val="50"/>
        <cfvo type="max"/>
        <color rgb="FFC6EFCE"/>
        <color rgb="FFFFEB9C"/>
        <color rgb="FFFFC7CE"/>
      </colorScale>
    </cfRule>
  </conditionalFormatting>
  <conditionalFormatting sqref="I3:I13">
    <cfRule type="colorScale" priority="2599">
      <colorScale>
        <cfvo type="min"/>
        <cfvo type="percentile" val="50"/>
        <cfvo type="max"/>
        <color rgb="FF63BE7B"/>
        <color rgb="FFFFEB84"/>
        <color rgb="FFF8696B"/>
      </colorScale>
    </cfRule>
  </conditionalFormatting>
  <conditionalFormatting sqref="I3:I13">
    <cfRule type="colorScale" priority="2601">
      <colorScale>
        <cfvo type="min"/>
        <cfvo type="percentile" val="50"/>
        <cfvo type="max"/>
        <color rgb="FFC6EFCE"/>
        <color rgb="FFFFEB9C"/>
        <color rgb="FFFFC7CE"/>
      </colorScale>
    </cfRule>
  </conditionalFormatting>
  <conditionalFormatting sqref="K3:K13">
    <cfRule type="colorScale" priority="2603">
      <colorScale>
        <cfvo type="min"/>
        <cfvo type="percentile" val="50"/>
        <cfvo type="max"/>
        <color rgb="FF63BE7B"/>
        <color rgb="FFFFEB84"/>
        <color rgb="FFF8696B"/>
      </colorScale>
    </cfRule>
  </conditionalFormatting>
  <conditionalFormatting sqref="K3:K13">
    <cfRule type="colorScale" priority="2605">
      <colorScale>
        <cfvo type="min"/>
        <cfvo type="percentile" val="50"/>
        <cfvo type="max"/>
        <color rgb="FFC6EFCE"/>
        <color rgb="FFFFEB9C"/>
        <color rgb="FFFFC7CE"/>
      </colorScale>
    </cfRule>
  </conditionalFormatting>
  <conditionalFormatting sqref="L3:L13">
    <cfRule type="colorScale" priority="2607">
      <colorScale>
        <cfvo type="min"/>
        <cfvo type="percentile" val="50"/>
        <cfvo type="max"/>
        <color rgb="FF63BE7B"/>
        <color rgb="FFFFEB84"/>
        <color rgb="FFF8696B"/>
      </colorScale>
    </cfRule>
  </conditionalFormatting>
  <conditionalFormatting sqref="L3:L13">
    <cfRule type="colorScale" priority="2609">
      <colorScale>
        <cfvo type="min"/>
        <cfvo type="percentile" val="50"/>
        <cfvo type="max"/>
        <color rgb="FFC6EFCE"/>
        <color rgb="FFFFEB9C"/>
        <color rgb="FFFFC7CE"/>
      </colorScale>
    </cfRule>
  </conditionalFormatting>
  <conditionalFormatting sqref="N3:N13">
    <cfRule type="colorScale" priority="2611">
      <colorScale>
        <cfvo type="min"/>
        <cfvo type="percentile" val="50"/>
        <cfvo type="max"/>
        <color rgb="FF63BE7B"/>
        <color rgb="FFFFEB84"/>
        <color rgb="FFF8696B"/>
      </colorScale>
    </cfRule>
  </conditionalFormatting>
  <conditionalFormatting sqref="N3:N13">
    <cfRule type="colorScale" priority="2613">
      <colorScale>
        <cfvo type="min"/>
        <cfvo type="percentile" val="50"/>
        <cfvo type="max"/>
        <color rgb="FFC6EFCE"/>
        <color rgb="FFFFEB9C"/>
        <color rgb="FFFFC7CE"/>
      </colorScale>
    </cfRule>
  </conditionalFormatting>
  <conditionalFormatting sqref="O3:O13">
    <cfRule type="colorScale" priority="2615">
      <colorScale>
        <cfvo type="min"/>
        <cfvo type="percentile" val="50"/>
        <cfvo type="max"/>
        <color rgb="FF63BE7B"/>
        <color rgb="FFFFEB84"/>
        <color rgb="FFF8696B"/>
      </colorScale>
    </cfRule>
  </conditionalFormatting>
  <conditionalFormatting sqref="O3:O13">
    <cfRule type="colorScale" priority="2617">
      <colorScale>
        <cfvo type="min"/>
        <cfvo type="percentile" val="50"/>
        <cfvo type="max"/>
        <color rgb="FFC6EFCE"/>
        <color rgb="FFFFEB9C"/>
        <color rgb="FFFFC7CE"/>
      </colorScale>
    </cfRule>
  </conditionalFormatting>
  <conditionalFormatting sqref="Q3:Q13">
    <cfRule type="colorScale" priority="2619">
      <colorScale>
        <cfvo type="min"/>
        <cfvo type="percentile" val="50"/>
        <cfvo type="max"/>
        <color rgb="FF63BE7B"/>
        <color rgb="FFFFEB84"/>
        <color rgb="FFF8696B"/>
      </colorScale>
    </cfRule>
  </conditionalFormatting>
  <conditionalFormatting sqref="Q3:Q13">
    <cfRule type="colorScale" priority="2621">
      <colorScale>
        <cfvo type="min"/>
        <cfvo type="percentile" val="50"/>
        <cfvo type="max"/>
        <color rgb="FFC6EFCE"/>
        <color rgb="FFFFEB9C"/>
        <color rgb="FFFFC7CE"/>
      </colorScale>
    </cfRule>
  </conditionalFormatting>
  <conditionalFormatting sqref="R3:R13">
    <cfRule type="colorScale" priority="2623">
      <colorScale>
        <cfvo type="min"/>
        <cfvo type="percentile" val="50"/>
        <cfvo type="max"/>
        <color rgb="FF63BE7B"/>
        <color rgb="FFFFEB84"/>
        <color rgb="FFF8696B"/>
      </colorScale>
    </cfRule>
  </conditionalFormatting>
  <conditionalFormatting sqref="R3:R13">
    <cfRule type="colorScale" priority="2625">
      <colorScale>
        <cfvo type="min"/>
        <cfvo type="percentile" val="50"/>
        <cfvo type="max"/>
        <color rgb="FFC6EFCE"/>
        <color rgb="FFFFEB9C"/>
        <color rgb="FFFFC7CE"/>
      </colorScale>
    </cfRule>
  </conditionalFormatting>
  <conditionalFormatting sqref="T3:T13">
    <cfRule type="colorScale" priority="2627">
      <colorScale>
        <cfvo type="min"/>
        <cfvo type="percentile" val="50"/>
        <cfvo type="max"/>
        <color rgb="FF63BE7B"/>
        <color rgb="FFFFEB84"/>
        <color rgb="FFF8696B"/>
      </colorScale>
    </cfRule>
  </conditionalFormatting>
  <conditionalFormatting sqref="T3:T13">
    <cfRule type="colorScale" priority="2629">
      <colorScale>
        <cfvo type="min"/>
        <cfvo type="percentile" val="50"/>
        <cfvo type="max"/>
        <color rgb="FFC6EFCE"/>
        <color rgb="FFFFEB9C"/>
        <color rgb="FFFFC7CE"/>
      </colorScale>
    </cfRule>
  </conditionalFormatting>
  <conditionalFormatting sqref="U3:U13">
    <cfRule type="colorScale" priority="2631">
      <colorScale>
        <cfvo type="min"/>
        <cfvo type="percentile" val="50"/>
        <cfvo type="max"/>
        <color rgb="FF63BE7B"/>
        <color rgb="FFFFEB84"/>
        <color rgb="FFF8696B"/>
      </colorScale>
    </cfRule>
  </conditionalFormatting>
  <conditionalFormatting sqref="U3:U13">
    <cfRule type="colorScale" priority="2633">
      <colorScale>
        <cfvo type="min"/>
        <cfvo type="percentile" val="50"/>
        <cfvo type="max"/>
        <color rgb="FFC6EFCE"/>
        <color rgb="FFFFEB9C"/>
        <color rgb="FFFFC7CE"/>
      </colorScale>
    </cfRule>
  </conditionalFormatting>
  <conditionalFormatting sqref="W3:W13">
    <cfRule type="colorScale" priority="2635">
      <colorScale>
        <cfvo type="min"/>
        <cfvo type="percentile" val="50"/>
        <cfvo type="max"/>
        <color rgb="FF63BE7B"/>
        <color rgb="FFFFEB84"/>
        <color rgb="FFF8696B"/>
      </colorScale>
    </cfRule>
  </conditionalFormatting>
  <conditionalFormatting sqref="W3:W13">
    <cfRule type="colorScale" priority="2637">
      <colorScale>
        <cfvo type="min"/>
        <cfvo type="percentile" val="50"/>
        <cfvo type="max"/>
        <color rgb="FFC6EFCE"/>
        <color rgb="FFFFEB9C"/>
        <color rgb="FFFFC7CE"/>
      </colorScale>
    </cfRule>
  </conditionalFormatting>
  <conditionalFormatting sqref="X3:X13">
    <cfRule type="colorScale" priority="2639">
      <colorScale>
        <cfvo type="min"/>
        <cfvo type="percentile" val="50"/>
        <cfvo type="max"/>
        <color rgb="FF63BE7B"/>
        <color rgb="FFFFEB84"/>
        <color rgb="FFF8696B"/>
      </colorScale>
    </cfRule>
  </conditionalFormatting>
  <conditionalFormatting sqref="X3:X13">
    <cfRule type="colorScale" priority="2641">
      <colorScale>
        <cfvo type="min"/>
        <cfvo type="percentile" val="50"/>
        <cfvo type="max"/>
        <color rgb="FFC6EFCE"/>
        <color rgb="FFFFEB9C"/>
        <color rgb="FFFFC7CE"/>
      </colorScale>
    </cfRule>
  </conditionalFormatting>
  <conditionalFormatting sqref="Z3:Z13">
    <cfRule type="colorScale" priority="2643">
      <colorScale>
        <cfvo type="min"/>
        <cfvo type="percentile" val="50"/>
        <cfvo type="max"/>
        <color rgb="FF63BE7B"/>
        <color rgb="FFFFEB84"/>
        <color rgb="FFF8696B"/>
      </colorScale>
    </cfRule>
  </conditionalFormatting>
  <conditionalFormatting sqref="Z3:Z13">
    <cfRule type="colorScale" priority="2645">
      <colorScale>
        <cfvo type="min"/>
        <cfvo type="percentile" val="50"/>
        <cfvo type="max"/>
        <color rgb="FFC6EFCE"/>
        <color rgb="FFFFEB9C"/>
        <color rgb="FFFFC7CE"/>
      </colorScale>
    </cfRule>
  </conditionalFormatting>
  <conditionalFormatting sqref="AA3:AA13">
    <cfRule type="colorScale" priority="2647">
      <colorScale>
        <cfvo type="min"/>
        <cfvo type="percentile" val="50"/>
        <cfvo type="max"/>
        <color rgb="FF63BE7B"/>
        <color rgb="FFFFEB84"/>
        <color rgb="FFF8696B"/>
      </colorScale>
    </cfRule>
  </conditionalFormatting>
  <conditionalFormatting sqref="AA3:AA13">
    <cfRule type="colorScale" priority="2649">
      <colorScale>
        <cfvo type="min"/>
        <cfvo type="percentile" val="50"/>
        <cfvo type="max"/>
        <color rgb="FFC6EFCE"/>
        <color rgb="FFFFEB9C"/>
        <color rgb="FFFFC7CE"/>
      </colorScale>
    </cfRule>
  </conditionalFormatting>
  <conditionalFormatting sqref="AC3:AC13">
    <cfRule type="colorScale" priority="2651">
      <colorScale>
        <cfvo type="min"/>
        <cfvo type="percentile" val="50"/>
        <cfvo type="max"/>
        <color rgb="FF63BE7B"/>
        <color rgb="FFFFEB84"/>
        <color rgb="FFF8696B"/>
      </colorScale>
    </cfRule>
  </conditionalFormatting>
  <conditionalFormatting sqref="AC3:AC13">
    <cfRule type="colorScale" priority="2653">
      <colorScale>
        <cfvo type="min"/>
        <cfvo type="percentile" val="50"/>
        <cfvo type="max"/>
        <color rgb="FFC6EFCE"/>
        <color rgb="FFFFEB9C"/>
        <color rgb="FFFFC7CE"/>
      </colorScale>
    </cfRule>
  </conditionalFormatting>
  <conditionalFormatting sqref="AD3:AD13">
    <cfRule type="colorScale" priority="2655">
      <colorScale>
        <cfvo type="min"/>
        <cfvo type="percentile" val="50"/>
        <cfvo type="max"/>
        <color rgb="FF63BE7B"/>
        <color rgb="FFFFEB84"/>
        <color rgb="FFF8696B"/>
      </colorScale>
    </cfRule>
  </conditionalFormatting>
  <conditionalFormatting sqref="AD3:AD13">
    <cfRule type="colorScale" priority="2657">
      <colorScale>
        <cfvo type="min"/>
        <cfvo type="percentile" val="50"/>
        <cfvo type="max"/>
        <color rgb="FFC6EFCE"/>
        <color rgb="FFFFEB9C"/>
        <color rgb="FFFFC7CE"/>
      </colorScale>
    </cfRule>
  </conditionalFormatting>
  <conditionalFormatting sqref="AF3:AF13">
    <cfRule type="colorScale" priority="2659">
      <colorScale>
        <cfvo type="min"/>
        <cfvo type="percentile" val="50"/>
        <cfvo type="max"/>
        <color rgb="FF63BE7B"/>
        <color rgb="FFFFEB84"/>
        <color rgb="FFF8696B"/>
      </colorScale>
    </cfRule>
  </conditionalFormatting>
  <conditionalFormatting sqref="AF3:AF13">
    <cfRule type="colorScale" priority="2661">
      <colorScale>
        <cfvo type="min"/>
        <cfvo type="percentile" val="50"/>
        <cfvo type="max"/>
        <color rgb="FFC6EFCE"/>
        <color rgb="FFFFEB9C"/>
        <color rgb="FFFFC7CE"/>
      </colorScale>
    </cfRule>
  </conditionalFormatting>
  <conditionalFormatting sqref="AG3:AG13">
    <cfRule type="colorScale" priority="2663">
      <colorScale>
        <cfvo type="min"/>
        <cfvo type="percentile" val="50"/>
        <cfvo type="max"/>
        <color rgb="FF63BE7B"/>
        <color rgb="FFFFEB84"/>
        <color rgb="FFF8696B"/>
      </colorScale>
    </cfRule>
  </conditionalFormatting>
  <conditionalFormatting sqref="AG3:AG13">
    <cfRule type="colorScale" priority="2665">
      <colorScale>
        <cfvo type="min"/>
        <cfvo type="percentile" val="50"/>
        <cfvo type="max"/>
        <color rgb="FFC6EFCE"/>
        <color rgb="FFFFEB9C"/>
        <color rgb="FFFFC7CE"/>
      </colorScale>
    </cfRule>
  </conditionalFormatting>
  <conditionalFormatting sqref="AI3:AI13">
    <cfRule type="colorScale" priority="2667">
      <colorScale>
        <cfvo type="min"/>
        <cfvo type="percentile" val="50"/>
        <cfvo type="max"/>
        <color rgb="FF63BE7B"/>
        <color rgb="FFFFEB84"/>
        <color rgb="FFF8696B"/>
      </colorScale>
    </cfRule>
  </conditionalFormatting>
  <conditionalFormatting sqref="AI3:AI13">
    <cfRule type="colorScale" priority="2669">
      <colorScale>
        <cfvo type="min"/>
        <cfvo type="percentile" val="50"/>
        <cfvo type="max"/>
        <color rgb="FFC6EFCE"/>
        <color rgb="FFFFEB9C"/>
        <color rgb="FFFFC7CE"/>
      </colorScale>
    </cfRule>
  </conditionalFormatting>
  <conditionalFormatting sqref="AJ3:AJ13">
    <cfRule type="colorScale" priority="2671">
      <colorScale>
        <cfvo type="min"/>
        <cfvo type="percentile" val="50"/>
        <cfvo type="max"/>
        <color rgb="FF63BE7B"/>
        <color rgb="FFFFEB84"/>
        <color rgb="FFF8696B"/>
      </colorScale>
    </cfRule>
  </conditionalFormatting>
  <conditionalFormatting sqref="AJ3:AJ13">
    <cfRule type="colorScale" priority="2673">
      <colorScale>
        <cfvo type="min"/>
        <cfvo type="percentile" val="50"/>
        <cfvo type="max"/>
        <color rgb="FFC6EFCE"/>
        <color rgb="FFFFEB9C"/>
        <color rgb="FFFFC7CE"/>
      </colorScale>
    </cfRule>
  </conditionalFormatting>
  <conditionalFormatting sqref="AL3:AL13">
    <cfRule type="colorScale" priority="2675">
      <colorScale>
        <cfvo type="min"/>
        <cfvo type="percentile" val="50"/>
        <cfvo type="max"/>
        <color rgb="FF63BE7B"/>
        <color rgb="FFFFEB84"/>
        <color rgb="FFF8696B"/>
      </colorScale>
    </cfRule>
  </conditionalFormatting>
  <conditionalFormatting sqref="AL3:AL13">
    <cfRule type="colorScale" priority="2677">
      <colorScale>
        <cfvo type="min"/>
        <cfvo type="percentile" val="50"/>
        <cfvo type="max"/>
        <color rgb="FFC6EFCE"/>
        <color rgb="FFFFEB9C"/>
        <color rgb="FFFFC7CE"/>
      </colorScale>
    </cfRule>
  </conditionalFormatting>
  <conditionalFormatting sqref="AM3:AM13">
    <cfRule type="colorScale" priority="2679">
      <colorScale>
        <cfvo type="min"/>
        <cfvo type="percentile" val="50"/>
        <cfvo type="max"/>
        <color rgb="FF63BE7B"/>
        <color rgb="FFFFEB84"/>
        <color rgb="FFF8696B"/>
      </colorScale>
    </cfRule>
  </conditionalFormatting>
  <conditionalFormatting sqref="AM3:AM13">
    <cfRule type="colorScale" priority="2681">
      <colorScale>
        <cfvo type="min"/>
        <cfvo type="percentile" val="50"/>
        <cfvo type="max"/>
        <color rgb="FFC6EFCE"/>
        <color rgb="FFFFEB9C"/>
        <color rgb="FFFFC7CE"/>
      </colorScale>
    </cfRule>
  </conditionalFormatting>
  <conditionalFormatting sqref="AO3:AO13">
    <cfRule type="colorScale" priority="2683">
      <colorScale>
        <cfvo type="min"/>
        <cfvo type="percentile" val="50"/>
        <cfvo type="max"/>
        <color rgb="FF63BE7B"/>
        <color rgb="FFFFEB84"/>
        <color rgb="FFF8696B"/>
      </colorScale>
    </cfRule>
  </conditionalFormatting>
  <conditionalFormatting sqref="AO3:AO13">
    <cfRule type="colorScale" priority="2685">
      <colorScale>
        <cfvo type="min"/>
        <cfvo type="percentile" val="50"/>
        <cfvo type="max"/>
        <color rgb="FFC6EFCE"/>
        <color rgb="FFFFEB9C"/>
        <color rgb="FFFFC7CE"/>
      </colorScale>
    </cfRule>
  </conditionalFormatting>
  <conditionalFormatting sqref="AP3:AP13">
    <cfRule type="colorScale" priority="2687">
      <colorScale>
        <cfvo type="min"/>
        <cfvo type="percentile" val="50"/>
        <cfvo type="max"/>
        <color rgb="FF63BE7B"/>
        <color rgb="FFFFEB84"/>
        <color rgb="FFF8696B"/>
      </colorScale>
    </cfRule>
  </conditionalFormatting>
  <conditionalFormatting sqref="AP3:AP13">
    <cfRule type="colorScale" priority="2689">
      <colorScale>
        <cfvo type="min"/>
        <cfvo type="percentile" val="50"/>
        <cfvo type="max"/>
        <color rgb="FFC6EFCE"/>
        <color rgb="FFFFEB9C"/>
        <color rgb="FFFFC7CE"/>
      </colorScale>
    </cfRule>
  </conditionalFormatting>
  <conditionalFormatting sqref="AR3:AR13">
    <cfRule type="colorScale" priority="2691">
      <colorScale>
        <cfvo type="min"/>
        <cfvo type="percentile" val="50"/>
        <cfvo type="max"/>
        <color rgb="FF63BE7B"/>
        <color rgb="FFFFEB84"/>
        <color rgb="FFF8696B"/>
      </colorScale>
    </cfRule>
  </conditionalFormatting>
  <conditionalFormatting sqref="AR3:AR13">
    <cfRule type="colorScale" priority="2693">
      <colorScale>
        <cfvo type="min"/>
        <cfvo type="percentile" val="50"/>
        <cfvo type="max"/>
        <color rgb="FFC6EFCE"/>
        <color rgb="FFFFEB9C"/>
        <color rgb="FFFFC7CE"/>
      </colorScale>
    </cfRule>
  </conditionalFormatting>
  <conditionalFormatting sqref="AS3:AS13">
    <cfRule type="colorScale" priority="2695">
      <colorScale>
        <cfvo type="min"/>
        <cfvo type="percentile" val="50"/>
        <cfvo type="max"/>
        <color rgb="FF63BE7B"/>
        <color rgb="FFFFEB84"/>
        <color rgb="FFF8696B"/>
      </colorScale>
    </cfRule>
  </conditionalFormatting>
  <conditionalFormatting sqref="AS3:AS13">
    <cfRule type="colorScale" priority="2697">
      <colorScale>
        <cfvo type="min"/>
        <cfvo type="percentile" val="50"/>
        <cfvo type="max"/>
        <color rgb="FFC6EFCE"/>
        <color rgb="FFFFEB9C"/>
        <color rgb="FFFFC7CE"/>
      </colorScale>
    </cfRule>
  </conditionalFormatting>
  <conditionalFormatting sqref="AU3:AU13">
    <cfRule type="colorScale" priority="2699">
      <colorScale>
        <cfvo type="min"/>
        <cfvo type="percentile" val="50"/>
        <cfvo type="max"/>
        <color rgb="FF63BE7B"/>
        <color rgb="FFFFEB84"/>
        <color rgb="FFF8696B"/>
      </colorScale>
    </cfRule>
  </conditionalFormatting>
  <conditionalFormatting sqref="AU3:AU13">
    <cfRule type="colorScale" priority="2701">
      <colorScale>
        <cfvo type="min"/>
        <cfvo type="percentile" val="50"/>
        <cfvo type="max"/>
        <color rgb="FFC6EFCE"/>
        <color rgb="FFFFEB9C"/>
        <color rgb="FFFFC7CE"/>
      </colorScale>
    </cfRule>
  </conditionalFormatting>
  <conditionalFormatting sqref="AV3:AV13">
    <cfRule type="colorScale" priority="2703">
      <colorScale>
        <cfvo type="min"/>
        <cfvo type="percentile" val="50"/>
        <cfvo type="max"/>
        <color rgb="FF63BE7B"/>
        <color rgb="FFFFEB84"/>
        <color rgb="FFF8696B"/>
      </colorScale>
    </cfRule>
  </conditionalFormatting>
  <conditionalFormatting sqref="AV3:AV13">
    <cfRule type="colorScale" priority="2705">
      <colorScale>
        <cfvo type="min"/>
        <cfvo type="percentile" val="50"/>
        <cfvo type="max"/>
        <color rgb="FFC6EFCE"/>
        <color rgb="FFFFEB9C"/>
        <color rgb="FFFFC7CE"/>
      </colorScale>
    </cfRule>
  </conditionalFormatting>
  <conditionalFormatting sqref="AX3:AX13">
    <cfRule type="colorScale" priority="2707">
      <colorScale>
        <cfvo type="min"/>
        <cfvo type="percentile" val="50"/>
        <cfvo type="max"/>
        <color rgb="FF63BE7B"/>
        <color rgb="FFFFEB84"/>
        <color rgb="FFF8696B"/>
      </colorScale>
    </cfRule>
  </conditionalFormatting>
  <conditionalFormatting sqref="AX3:AX13">
    <cfRule type="colorScale" priority="2709">
      <colorScale>
        <cfvo type="min"/>
        <cfvo type="percentile" val="50"/>
        <cfvo type="max"/>
        <color rgb="FFC6EFCE"/>
        <color rgb="FFFFEB9C"/>
        <color rgb="FFFFC7CE"/>
      </colorScale>
    </cfRule>
  </conditionalFormatting>
  <conditionalFormatting sqref="AY3:AY13">
    <cfRule type="colorScale" priority="2711">
      <colorScale>
        <cfvo type="min"/>
        <cfvo type="percentile" val="50"/>
        <cfvo type="max"/>
        <color rgb="FF63BE7B"/>
        <color rgb="FFFFEB84"/>
        <color rgb="FFF8696B"/>
      </colorScale>
    </cfRule>
  </conditionalFormatting>
  <conditionalFormatting sqref="AY3:AY13">
    <cfRule type="colorScale" priority="2713">
      <colorScale>
        <cfvo type="min"/>
        <cfvo type="percentile" val="50"/>
        <cfvo type="max"/>
        <color rgb="FFC6EFCE"/>
        <color rgb="FFFFEB9C"/>
        <color rgb="FFFFC7CE"/>
      </colorScale>
    </cfRule>
  </conditionalFormatting>
  <conditionalFormatting sqref="BA3:BA13">
    <cfRule type="colorScale" priority="2715">
      <colorScale>
        <cfvo type="min"/>
        <cfvo type="percentile" val="50"/>
        <cfvo type="max"/>
        <color rgb="FF63BE7B"/>
        <color rgb="FFFFEB84"/>
        <color rgb="FFF8696B"/>
      </colorScale>
    </cfRule>
  </conditionalFormatting>
  <conditionalFormatting sqref="BA3:BA13">
    <cfRule type="colorScale" priority="2717">
      <colorScale>
        <cfvo type="min"/>
        <cfvo type="percentile" val="50"/>
        <cfvo type="max"/>
        <color rgb="FFC6EFCE"/>
        <color rgb="FFFFEB9C"/>
        <color rgb="FFFFC7CE"/>
      </colorScale>
    </cfRule>
  </conditionalFormatting>
  <conditionalFormatting sqref="BB3:BB13">
    <cfRule type="colorScale" priority="2719">
      <colorScale>
        <cfvo type="min"/>
        <cfvo type="percentile" val="50"/>
        <cfvo type="max"/>
        <color rgb="FF63BE7B"/>
        <color rgb="FFFFEB84"/>
        <color rgb="FFF8696B"/>
      </colorScale>
    </cfRule>
  </conditionalFormatting>
  <conditionalFormatting sqref="BB3:BB13">
    <cfRule type="colorScale" priority="2721">
      <colorScale>
        <cfvo type="min"/>
        <cfvo type="percentile" val="50"/>
        <cfvo type="max"/>
        <color rgb="FFC6EFCE"/>
        <color rgb="FFFFEB9C"/>
        <color rgb="FFFFC7CE"/>
      </colorScale>
    </cfRule>
  </conditionalFormatting>
  <conditionalFormatting sqref="BD3:BD13">
    <cfRule type="colorScale" priority="2723">
      <colorScale>
        <cfvo type="min"/>
        <cfvo type="percentile" val="50"/>
        <cfvo type="max"/>
        <color rgb="FF63BE7B"/>
        <color rgb="FFFFEB84"/>
        <color rgb="FFF8696B"/>
      </colorScale>
    </cfRule>
  </conditionalFormatting>
  <conditionalFormatting sqref="BD3:BD13">
    <cfRule type="colorScale" priority="2725">
      <colorScale>
        <cfvo type="min"/>
        <cfvo type="percentile" val="50"/>
        <cfvo type="max"/>
        <color rgb="FFC6EFCE"/>
        <color rgb="FFFFEB9C"/>
        <color rgb="FFFFC7CE"/>
      </colorScale>
    </cfRule>
  </conditionalFormatting>
  <conditionalFormatting sqref="BE3:BE13">
    <cfRule type="colorScale" priority="2727">
      <colorScale>
        <cfvo type="min"/>
        <cfvo type="percentile" val="50"/>
        <cfvo type="max"/>
        <color rgb="FF63BE7B"/>
        <color rgb="FFFFEB84"/>
        <color rgb="FFF8696B"/>
      </colorScale>
    </cfRule>
  </conditionalFormatting>
  <conditionalFormatting sqref="BE3:BE13">
    <cfRule type="colorScale" priority="2729">
      <colorScale>
        <cfvo type="min"/>
        <cfvo type="percentile" val="50"/>
        <cfvo type="max"/>
        <color rgb="FFC6EFCE"/>
        <color rgb="FFFFEB9C"/>
        <color rgb="FFFFC7CE"/>
      </colorScale>
    </cfRule>
  </conditionalFormatting>
  <conditionalFormatting sqref="BG3:BG13">
    <cfRule type="colorScale" priority="2731">
      <colorScale>
        <cfvo type="min"/>
        <cfvo type="percentile" val="50"/>
        <cfvo type="max"/>
        <color rgb="FF63BE7B"/>
        <color rgb="FFFFEB84"/>
        <color rgb="FFF8696B"/>
      </colorScale>
    </cfRule>
  </conditionalFormatting>
  <conditionalFormatting sqref="BG3:BG13">
    <cfRule type="colorScale" priority="2733">
      <colorScale>
        <cfvo type="min"/>
        <cfvo type="percentile" val="50"/>
        <cfvo type="max"/>
        <color rgb="FFC6EFCE"/>
        <color rgb="FFFFEB9C"/>
        <color rgb="FFFFC7CE"/>
      </colorScale>
    </cfRule>
  </conditionalFormatting>
  <conditionalFormatting sqref="BH3:BH13">
    <cfRule type="colorScale" priority="2735">
      <colorScale>
        <cfvo type="min"/>
        <cfvo type="percentile" val="50"/>
        <cfvo type="max"/>
        <color rgb="FF63BE7B"/>
        <color rgb="FFFFEB84"/>
        <color rgb="FFF8696B"/>
      </colorScale>
    </cfRule>
  </conditionalFormatting>
  <conditionalFormatting sqref="BH3:BH13">
    <cfRule type="colorScale" priority="2737">
      <colorScale>
        <cfvo type="min"/>
        <cfvo type="percentile" val="50"/>
        <cfvo type="max"/>
        <color rgb="FFC6EFCE"/>
        <color rgb="FFFFEB9C"/>
        <color rgb="FFFFC7CE"/>
      </colorScale>
    </cfRule>
  </conditionalFormatting>
  <conditionalFormatting sqref="BJ3:BJ13">
    <cfRule type="colorScale" priority="2739">
      <colorScale>
        <cfvo type="min"/>
        <cfvo type="percentile" val="50"/>
        <cfvo type="max"/>
        <color rgb="FF63BE7B"/>
        <color rgb="FFFFEB84"/>
        <color rgb="FFF8696B"/>
      </colorScale>
    </cfRule>
  </conditionalFormatting>
  <conditionalFormatting sqref="BJ3:BJ13">
    <cfRule type="colorScale" priority="2741">
      <colorScale>
        <cfvo type="min"/>
        <cfvo type="percentile" val="50"/>
        <cfvo type="max"/>
        <color rgb="FFC6EFCE"/>
        <color rgb="FFFFEB9C"/>
        <color rgb="FFFFC7CE"/>
      </colorScale>
    </cfRule>
  </conditionalFormatting>
  <conditionalFormatting sqref="BK3:BK13">
    <cfRule type="colorScale" priority="2743">
      <colorScale>
        <cfvo type="min"/>
        <cfvo type="percentile" val="50"/>
        <cfvo type="max"/>
        <color rgb="FF63BE7B"/>
        <color rgb="FFFFEB84"/>
        <color rgb="FFF8696B"/>
      </colorScale>
    </cfRule>
  </conditionalFormatting>
  <conditionalFormatting sqref="BK3:BK13">
    <cfRule type="colorScale" priority="2745">
      <colorScale>
        <cfvo type="min"/>
        <cfvo type="percentile" val="50"/>
        <cfvo type="max"/>
        <color rgb="FFC6EFCE"/>
        <color rgb="FFFFEB9C"/>
        <color rgb="FFFFC7CE"/>
      </colorScale>
    </cfRule>
  </conditionalFormatting>
  <conditionalFormatting sqref="BM3:BM13">
    <cfRule type="colorScale" priority="2747">
      <colorScale>
        <cfvo type="min"/>
        <cfvo type="percentile" val="50"/>
        <cfvo type="max"/>
        <color rgb="FF63BE7B"/>
        <color rgb="FFFFEB84"/>
        <color rgb="FFF8696B"/>
      </colorScale>
    </cfRule>
  </conditionalFormatting>
  <conditionalFormatting sqref="BM3:BM13">
    <cfRule type="colorScale" priority="2749">
      <colorScale>
        <cfvo type="min"/>
        <cfvo type="percentile" val="50"/>
        <cfvo type="max"/>
        <color rgb="FFC6EFCE"/>
        <color rgb="FFFFEB9C"/>
        <color rgb="FFFFC7CE"/>
      </colorScale>
    </cfRule>
  </conditionalFormatting>
  <conditionalFormatting sqref="BN3:BN13">
    <cfRule type="colorScale" priority="2751">
      <colorScale>
        <cfvo type="min"/>
        <cfvo type="percentile" val="50"/>
        <cfvo type="max"/>
        <color rgb="FF63BE7B"/>
        <color rgb="FFFFEB84"/>
        <color rgb="FFF8696B"/>
      </colorScale>
    </cfRule>
  </conditionalFormatting>
  <conditionalFormatting sqref="BN3:BN13">
    <cfRule type="colorScale" priority="2753">
      <colorScale>
        <cfvo type="min"/>
        <cfvo type="percentile" val="50"/>
        <cfvo type="max"/>
        <color rgb="FFC6EFCE"/>
        <color rgb="FFFFEB9C"/>
        <color rgb="FFFFC7CE"/>
      </colorScale>
    </cfRule>
  </conditionalFormatting>
  <conditionalFormatting sqref="BP3:BP13">
    <cfRule type="colorScale" priority="2755">
      <colorScale>
        <cfvo type="min"/>
        <cfvo type="percentile" val="50"/>
        <cfvo type="max"/>
        <color rgb="FF63BE7B"/>
        <color rgb="FFFFEB84"/>
        <color rgb="FFF8696B"/>
      </colorScale>
    </cfRule>
  </conditionalFormatting>
  <conditionalFormatting sqref="BP3:BP13">
    <cfRule type="colorScale" priority="2757">
      <colorScale>
        <cfvo type="min"/>
        <cfvo type="percentile" val="50"/>
        <cfvo type="max"/>
        <color rgb="FFC6EFCE"/>
        <color rgb="FFFFEB9C"/>
        <color rgb="FFFFC7CE"/>
      </colorScale>
    </cfRule>
  </conditionalFormatting>
  <conditionalFormatting sqref="BQ3:BQ13">
    <cfRule type="colorScale" priority="2759">
      <colorScale>
        <cfvo type="min"/>
        <cfvo type="percentile" val="50"/>
        <cfvo type="max"/>
        <color rgb="FF63BE7B"/>
        <color rgb="FFFFEB84"/>
        <color rgb="FFF8696B"/>
      </colorScale>
    </cfRule>
  </conditionalFormatting>
  <conditionalFormatting sqref="BQ3:BQ13">
    <cfRule type="colorScale" priority="2761">
      <colorScale>
        <cfvo type="min"/>
        <cfvo type="percentile" val="50"/>
        <cfvo type="max"/>
        <color rgb="FFC6EFCE"/>
        <color rgb="FFFFEB9C"/>
        <color rgb="FFFFC7CE"/>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zoomScaleNormal="100" workbookViewId="0">
      <pane xSplit="1" topLeftCell="B1" activePane="topRight" state="frozen"/>
      <selection activeCell="A3" sqref="A3"/>
      <selection pane="topRight" sqref="A1:XFD1048576"/>
    </sheetView>
  </sheetViews>
  <sheetFormatPr defaultColWidth="8.77734375" defaultRowHeight="14.4" x14ac:dyDescent="0.3"/>
  <cols>
    <col min="1" max="1" width="24.21875" style="299" customWidth="1"/>
    <col min="2" max="2" width="12.21875" style="299" customWidth="1"/>
    <col min="3" max="3" width="9" style="299" bestFit="1" customWidth="1"/>
    <col min="4" max="4" width="10.77734375" style="299" bestFit="1" customWidth="1"/>
    <col min="5" max="5" width="11.21875" style="299" bestFit="1" customWidth="1"/>
    <col min="6" max="6" width="9" style="299" bestFit="1" customWidth="1"/>
    <col min="7" max="7" width="9.77734375" style="299" bestFit="1" customWidth="1"/>
    <col min="8" max="8" width="9" style="299" bestFit="1" customWidth="1"/>
    <col min="9" max="9" width="10.21875" style="299" bestFit="1" customWidth="1"/>
    <col min="10" max="12" width="8.77734375" style="299" bestFit="1" customWidth="1"/>
    <col min="13" max="13" width="10.21875" style="299" bestFit="1" customWidth="1"/>
    <col min="14" max="15" width="8.77734375" style="299" bestFit="1" customWidth="1"/>
    <col min="16" max="16" width="9" style="299" bestFit="1" customWidth="1"/>
    <col min="17" max="19" width="8.77734375" style="299" bestFit="1" customWidth="1"/>
    <col min="20" max="21" width="10.21875" style="299" bestFit="1" customWidth="1"/>
    <col min="22" max="22" width="8.77734375" style="299" bestFit="1" customWidth="1"/>
    <col min="23" max="23" width="9" style="299" bestFit="1" customWidth="1"/>
    <col min="24" max="16384" width="8.77734375" style="299"/>
  </cols>
  <sheetData>
    <row r="1" spans="1:24" x14ac:dyDescent="0.3">
      <c r="A1" s="297" t="s">
        <v>53</v>
      </c>
      <c r="B1" s="297"/>
      <c r="C1" s="297"/>
      <c r="D1" s="298"/>
      <c r="E1" s="297"/>
      <c r="F1" s="297"/>
      <c r="G1" s="297"/>
      <c r="H1" s="297"/>
      <c r="I1" s="297"/>
      <c r="J1" s="297"/>
      <c r="K1" s="297"/>
      <c r="L1" s="297"/>
      <c r="M1" s="297"/>
      <c r="N1" s="297"/>
      <c r="O1" s="297"/>
      <c r="P1" s="297"/>
      <c r="Q1" s="297"/>
      <c r="R1" s="297"/>
      <c r="S1" s="297"/>
      <c r="T1" s="297"/>
      <c r="U1" s="297"/>
      <c r="V1" s="297"/>
      <c r="W1" s="297"/>
      <c r="X1" s="297"/>
    </row>
    <row r="2" spans="1:24" x14ac:dyDescent="0.3">
      <c r="A2" s="297"/>
      <c r="B2" s="297"/>
      <c r="C2" s="297"/>
      <c r="D2" s="297"/>
      <c r="E2" s="297"/>
      <c r="F2" s="297"/>
      <c r="G2" s="297"/>
      <c r="H2" s="297"/>
      <c r="I2" s="297"/>
      <c r="J2" s="297"/>
      <c r="K2" s="297"/>
      <c r="L2" s="297"/>
      <c r="M2" s="297"/>
      <c r="N2" s="297"/>
      <c r="O2" s="297"/>
      <c r="P2" s="297"/>
      <c r="Q2" s="297"/>
      <c r="R2" s="297"/>
      <c r="S2" s="297"/>
      <c r="T2" s="297"/>
      <c r="U2" s="297"/>
      <c r="V2" s="297"/>
      <c r="W2" s="297"/>
      <c r="X2" s="297"/>
    </row>
    <row r="3" spans="1:24" ht="27.6" x14ac:dyDescent="0.3">
      <c r="A3" s="300" t="s">
        <v>40</v>
      </c>
      <c r="B3" s="301" t="s">
        <v>44</v>
      </c>
      <c r="C3" s="301" t="s">
        <v>32</v>
      </c>
      <c r="D3" s="301" t="s">
        <v>48</v>
      </c>
      <c r="E3" s="301" t="s">
        <v>26</v>
      </c>
      <c r="F3" s="301" t="s">
        <v>49</v>
      </c>
      <c r="G3" s="301" t="s">
        <v>28</v>
      </c>
      <c r="H3" s="301" t="s">
        <v>50</v>
      </c>
      <c r="I3" s="301" t="s">
        <v>59</v>
      </c>
      <c r="J3" s="301" t="s">
        <v>56</v>
      </c>
      <c r="K3" s="301" t="s">
        <v>58</v>
      </c>
      <c r="L3" s="301" t="s">
        <v>2</v>
      </c>
      <c r="M3" s="301" t="s">
        <v>5</v>
      </c>
      <c r="N3" s="301" t="s">
        <v>174</v>
      </c>
      <c r="O3" s="301" t="s">
        <v>27</v>
      </c>
      <c r="P3" s="301" t="s">
        <v>175</v>
      </c>
      <c r="Q3" s="301" t="s">
        <v>29</v>
      </c>
      <c r="R3" s="301" t="s">
        <v>30</v>
      </c>
      <c r="S3" s="301" t="s">
        <v>31</v>
      </c>
      <c r="T3" s="301" t="s">
        <v>176</v>
      </c>
      <c r="U3" s="301" t="s">
        <v>8</v>
      </c>
      <c r="V3" s="301" t="s">
        <v>9</v>
      </c>
      <c r="W3" s="301" t="s">
        <v>10</v>
      </c>
    </row>
    <row r="4" spans="1:24" x14ac:dyDescent="0.3">
      <c r="A4" s="302" t="s">
        <v>321</v>
      </c>
      <c r="B4" s="20">
        <v>1000</v>
      </c>
      <c r="C4" s="20">
        <v>1600</v>
      </c>
      <c r="D4" s="19">
        <v>2500</v>
      </c>
      <c r="E4" s="19">
        <v>4000</v>
      </c>
      <c r="F4" s="19">
        <v>3000</v>
      </c>
      <c r="G4" s="20">
        <v>10000</v>
      </c>
      <c r="H4" s="19">
        <v>3500</v>
      </c>
      <c r="I4" s="19">
        <v>5500</v>
      </c>
      <c r="J4" s="319">
        <v>225</v>
      </c>
      <c r="K4" s="19">
        <v>66.67</v>
      </c>
      <c r="L4" s="19">
        <v>450</v>
      </c>
      <c r="M4" s="19">
        <v>1500</v>
      </c>
      <c r="N4" s="19">
        <v>150</v>
      </c>
      <c r="O4" s="19">
        <v>131.25</v>
      </c>
      <c r="P4" s="19">
        <v>1500</v>
      </c>
      <c r="Q4" s="19">
        <v>250</v>
      </c>
      <c r="R4" s="19">
        <v>90</v>
      </c>
      <c r="S4" s="19">
        <v>200</v>
      </c>
      <c r="T4" s="19">
        <v>1750</v>
      </c>
      <c r="U4" s="19">
        <v>3000</v>
      </c>
      <c r="V4" s="19">
        <v>50</v>
      </c>
      <c r="W4" s="19">
        <v>1250</v>
      </c>
    </row>
    <row r="5" spans="1:24" x14ac:dyDescent="0.3">
      <c r="A5" s="302" t="s">
        <v>171</v>
      </c>
      <c r="B5" s="20">
        <v>1000</v>
      </c>
      <c r="C5" s="20">
        <v>1000</v>
      </c>
      <c r="D5" s="19">
        <v>2500</v>
      </c>
      <c r="E5" s="19">
        <v>3250</v>
      </c>
      <c r="F5" s="19">
        <v>3000</v>
      </c>
      <c r="G5" s="20">
        <v>8500</v>
      </c>
      <c r="H5" s="19">
        <v>3000</v>
      </c>
      <c r="I5" s="19">
        <v>5000</v>
      </c>
      <c r="J5" s="19">
        <v>175</v>
      </c>
      <c r="K5" s="19">
        <v>175</v>
      </c>
      <c r="L5" s="19">
        <v>375</v>
      </c>
      <c r="M5" s="19">
        <v>2000</v>
      </c>
      <c r="N5" s="19">
        <v>400</v>
      </c>
      <c r="O5" s="19">
        <v>120</v>
      </c>
      <c r="P5" s="19">
        <v>1500</v>
      </c>
      <c r="Q5" s="19">
        <v>200</v>
      </c>
      <c r="R5" s="19">
        <v>75</v>
      </c>
      <c r="S5" s="19">
        <v>200</v>
      </c>
      <c r="T5" s="19">
        <v>1250</v>
      </c>
      <c r="U5" s="19">
        <v>2500</v>
      </c>
      <c r="V5" s="19">
        <v>250</v>
      </c>
      <c r="W5" s="19">
        <v>1000</v>
      </c>
      <c r="X5" s="303"/>
    </row>
    <row r="6" spans="1:24" x14ac:dyDescent="0.3">
      <c r="A6" s="302" t="s">
        <v>0</v>
      </c>
      <c r="B6" s="319">
        <v>1000</v>
      </c>
      <c r="C6" s="320">
        <v>1500</v>
      </c>
      <c r="D6" s="329">
        <v>4000</v>
      </c>
      <c r="E6" s="19">
        <v>7000</v>
      </c>
      <c r="F6" s="19">
        <v>4000</v>
      </c>
      <c r="G6" s="320">
        <v>10000</v>
      </c>
      <c r="H6" s="19">
        <v>3625</v>
      </c>
      <c r="I6" s="19">
        <v>6000</v>
      </c>
      <c r="J6" s="320">
        <v>225</v>
      </c>
      <c r="K6" s="19">
        <v>83.33</v>
      </c>
      <c r="L6" s="19">
        <v>250</v>
      </c>
      <c r="M6" s="19">
        <v>1500</v>
      </c>
      <c r="N6" s="19">
        <v>300</v>
      </c>
      <c r="O6" s="19">
        <v>150</v>
      </c>
      <c r="P6" s="19">
        <v>1500</v>
      </c>
      <c r="Q6" s="19">
        <v>250</v>
      </c>
      <c r="R6" s="19">
        <v>150</v>
      </c>
      <c r="S6" s="19">
        <v>200</v>
      </c>
      <c r="T6" s="19">
        <v>2000</v>
      </c>
      <c r="U6" s="19">
        <v>3250</v>
      </c>
      <c r="V6" s="19">
        <v>50</v>
      </c>
      <c r="W6" s="320">
        <v>1200</v>
      </c>
      <c r="X6" s="303"/>
    </row>
    <row r="7" spans="1:24" x14ac:dyDescent="0.3">
      <c r="A7" s="302" t="s">
        <v>184</v>
      </c>
      <c r="B7" s="20">
        <v>750</v>
      </c>
      <c r="C7" s="20">
        <v>1500</v>
      </c>
      <c r="D7" s="19">
        <v>5000</v>
      </c>
      <c r="E7" s="19">
        <v>3000</v>
      </c>
      <c r="F7" s="19">
        <v>2750</v>
      </c>
      <c r="G7" s="20">
        <v>12250</v>
      </c>
      <c r="H7" s="19">
        <v>3500</v>
      </c>
      <c r="I7" s="19">
        <v>12000</v>
      </c>
      <c r="J7" s="19">
        <v>50</v>
      </c>
      <c r="K7" s="19">
        <v>50</v>
      </c>
      <c r="L7" s="19">
        <v>250</v>
      </c>
      <c r="M7" s="19">
        <v>1000</v>
      </c>
      <c r="N7" s="19">
        <v>50</v>
      </c>
      <c r="O7" s="19">
        <v>100</v>
      </c>
      <c r="P7" s="19">
        <v>1000</v>
      </c>
      <c r="Q7" s="19">
        <v>200</v>
      </c>
      <c r="R7" s="19">
        <v>25</v>
      </c>
      <c r="S7" s="19">
        <v>200</v>
      </c>
      <c r="T7" s="19">
        <v>1000</v>
      </c>
      <c r="U7" s="19">
        <v>2000</v>
      </c>
      <c r="V7" s="19">
        <v>50</v>
      </c>
      <c r="W7" s="19">
        <v>800</v>
      </c>
      <c r="X7" s="303"/>
    </row>
    <row r="8" spans="1:24" x14ac:dyDescent="0.3">
      <c r="A8" s="302" t="s">
        <v>172</v>
      </c>
      <c r="B8" s="20">
        <v>3000</v>
      </c>
      <c r="C8" s="20">
        <v>1500</v>
      </c>
      <c r="D8" s="19">
        <v>3000</v>
      </c>
      <c r="E8" s="19">
        <v>4000</v>
      </c>
      <c r="F8" s="19">
        <v>3000</v>
      </c>
      <c r="G8" s="20">
        <v>15000</v>
      </c>
      <c r="H8" s="19">
        <v>5000</v>
      </c>
      <c r="I8" s="19">
        <v>5000</v>
      </c>
      <c r="J8" s="19">
        <v>350</v>
      </c>
      <c r="K8" s="19">
        <v>200</v>
      </c>
      <c r="L8" s="19">
        <v>350</v>
      </c>
      <c r="M8" s="19">
        <v>3000</v>
      </c>
      <c r="N8" s="19">
        <v>250</v>
      </c>
      <c r="O8" s="19">
        <v>125</v>
      </c>
      <c r="P8" s="19">
        <v>1200</v>
      </c>
      <c r="Q8" s="19">
        <v>100</v>
      </c>
      <c r="R8" s="19">
        <v>50</v>
      </c>
      <c r="S8" s="19">
        <v>150</v>
      </c>
      <c r="T8" s="19">
        <v>1000</v>
      </c>
      <c r="U8" s="19">
        <v>2000</v>
      </c>
      <c r="V8" s="19">
        <v>50</v>
      </c>
      <c r="W8" s="19">
        <v>800</v>
      </c>
      <c r="X8" s="303"/>
    </row>
    <row r="9" spans="1:24" ht="13.5" customHeight="1" x14ac:dyDescent="0.3">
      <c r="A9" s="302" t="s">
        <v>88</v>
      </c>
      <c r="B9" s="20">
        <v>2000</v>
      </c>
      <c r="C9" s="20">
        <v>1500</v>
      </c>
      <c r="D9" s="19">
        <v>3500</v>
      </c>
      <c r="E9" s="19">
        <v>6000</v>
      </c>
      <c r="F9" s="19">
        <v>3500</v>
      </c>
      <c r="G9" s="320">
        <v>10000</v>
      </c>
      <c r="H9" s="19">
        <v>6000</v>
      </c>
      <c r="I9" s="19">
        <v>6250</v>
      </c>
      <c r="J9" s="19">
        <v>200</v>
      </c>
      <c r="K9" s="19">
        <v>300</v>
      </c>
      <c r="L9" s="19">
        <v>250</v>
      </c>
      <c r="M9" s="19">
        <v>3000</v>
      </c>
      <c r="N9" s="19">
        <v>450</v>
      </c>
      <c r="O9" s="19">
        <v>300</v>
      </c>
      <c r="P9" s="19">
        <v>1500</v>
      </c>
      <c r="Q9" s="19">
        <v>100</v>
      </c>
      <c r="R9" s="19">
        <v>100</v>
      </c>
      <c r="S9" s="19">
        <v>200</v>
      </c>
      <c r="T9" s="19">
        <v>2000</v>
      </c>
      <c r="U9" s="19">
        <v>3000</v>
      </c>
      <c r="V9" s="19">
        <v>100</v>
      </c>
      <c r="W9" s="19">
        <v>1300</v>
      </c>
      <c r="X9" s="303"/>
    </row>
    <row r="10" spans="1:24" ht="13.5" customHeight="1" x14ac:dyDescent="0.3">
      <c r="A10" s="302" t="s">
        <v>189</v>
      </c>
      <c r="B10" s="20">
        <v>1500</v>
      </c>
      <c r="C10" s="20">
        <v>2000</v>
      </c>
      <c r="D10" s="19">
        <v>5000</v>
      </c>
      <c r="E10" s="19">
        <v>3000</v>
      </c>
      <c r="F10" s="19">
        <v>3000</v>
      </c>
      <c r="G10" s="20">
        <v>12000</v>
      </c>
      <c r="H10" s="19">
        <v>4000</v>
      </c>
      <c r="I10" s="19">
        <v>4500</v>
      </c>
      <c r="J10" s="19">
        <v>250</v>
      </c>
      <c r="K10" s="19">
        <v>250</v>
      </c>
      <c r="L10" s="19">
        <v>600</v>
      </c>
      <c r="M10" s="19">
        <v>1500</v>
      </c>
      <c r="N10" s="19">
        <v>375</v>
      </c>
      <c r="O10" s="19">
        <v>131.25</v>
      </c>
      <c r="P10" s="19">
        <v>1500</v>
      </c>
      <c r="Q10" s="19">
        <v>240</v>
      </c>
      <c r="R10" s="19">
        <v>100</v>
      </c>
      <c r="S10" s="19">
        <v>250</v>
      </c>
      <c r="T10" s="19">
        <v>1500</v>
      </c>
      <c r="U10" s="19">
        <v>4000</v>
      </c>
      <c r="V10" s="19">
        <v>100</v>
      </c>
      <c r="W10" s="19">
        <v>1200</v>
      </c>
      <c r="X10" s="303"/>
    </row>
    <row r="11" spans="1:24" ht="13.5" customHeight="1" x14ac:dyDescent="0.3">
      <c r="A11" s="302" t="s">
        <v>186</v>
      </c>
      <c r="B11" s="20">
        <v>1000</v>
      </c>
      <c r="C11" s="20">
        <v>1000</v>
      </c>
      <c r="D11" s="19">
        <v>3500</v>
      </c>
      <c r="E11" s="19">
        <v>7250</v>
      </c>
      <c r="F11" s="19">
        <v>3000</v>
      </c>
      <c r="G11" s="20">
        <v>9250</v>
      </c>
      <c r="H11" s="19">
        <v>3750</v>
      </c>
      <c r="I11" s="19">
        <v>4500</v>
      </c>
      <c r="J11" s="19">
        <v>350</v>
      </c>
      <c r="K11" s="19">
        <v>250</v>
      </c>
      <c r="L11" s="19">
        <v>100</v>
      </c>
      <c r="M11" s="319">
        <v>1500</v>
      </c>
      <c r="N11" s="19">
        <v>250</v>
      </c>
      <c r="O11" s="19">
        <v>500</v>
      </c>
      <c r="P11" s="19">
        <v>1500</v>
      </c>
      <c r="Q11" s="19">
        <v>250</v>
      </c>
      <c r="R11" s="19">
        <v>50</v>
      </c>
      <c r="S11" s="19">
        <v>200</v>
      </c>
      <c r="T11" s="19">
        <v>1000</v>
      </c>
      <c r="U11" s="19">
        <v>2250</v>
      </c>
      <c r="V11" s="19">
        <v>50</v>
      </c>
      <c r="W11" s="19">
        <v>800</v>
      </c>
      <c r="X11" s="303"/>
    </row>
    <row r="12" spans="1:24" x14ac:dyDescent="0.3">
      <c r="A12" s="302" t="s">
        <v>275</v>
      </c>
      <c r="B12" s="319">
        <v>1000</v>
      </c>
      <c r="C12" s="20">
        <v>1250</v>
      </c>
      <c r="D12" s="19">
        <v>13750</v>
      </c>
      <c r="E12" s="19">
        <v>6500</v>
      </c>
      <c r="F12" s="19">
        <v>3500</v>
      </c>
      <c r="G12" s="320">
        <v>10000</v>
      </c>
      <c r="H12" s="320">
        <v>3750</v>
      </c>
      <c r="I12" s="320">
        <v>5500</v>
      </c>
      <c r="J12" s="19">
        <v>300</v>
      </c>
      <c r="K12" s="19">
        <v>200</v>
      </c>
      <c r="L12" s="19">
        <v>100</v>
      </c>
      <c r="M12" s="19">
        <v>4500</v>
      </c>
      <c r="N12" s="19">
        <v>250</v>
      </c>
      <c r="O12" s="19">
        <v>250</v>
      </c>
      <c r="P12" s="19">
        <v>1350</v>
      </c>
      <c r="Q12" s="19">
        <v>100</v>
      </c>
      <c r="R12" s="19">
        <v>100</v>
      </c>
      <c r="S12" s="19">
        <v>200</v>
      </c>
      <c r="T12" s="19">
        <v>1250</v>
      </c>
      <c r="U12" s="19">
        <v>2500</v>
      </c>
      <c r="V12" s="19">
        <v>50</v>
      </c>
      <c r="W12" s="19">
        <v>1000</v>
      </c>
      <c r="X12" s="303"/>
    </row>
    <row r="13" spans="1:24" x14ac:dyDescent="0.3">
      <c r="A13" s="304" t="s">
        <v>169</v>
      </c>
      <c r="B13" s="20">
        <v>300</v>
      </c>
      <c r="C13" s="20">
        <v>3500</v>
      </c>
      <c r="D13" s="19">
        <v>7250</v>
      </c>
      <c r="E13" s="19">
        <v>11500</v>
      </c>
      <c r="F13" s="19">
        <v>3000</v>
      </c>
      <c r="G13" s="320">
        <v>10000</v>
      </c>
      <c r="H13" s="320">
        <v>3750</v>
      </c>
      <c r="I13" s="319">
        <v>5500</v>
      </c>
      <c r="J13" s="319">
        <v>225</v>
      </c>
      <c r="K13" s="19">
        <v>150</v>
      </c>
      <c r="L13" s="19">
        <v>250</v>
      </c>
      <c r="M13" s="320">
        <v>1500</v>
      </c>
      <c r="N13" s="19">
        <v>500</v>
      </c>
      <c r="O13" s="19">
        <v>150</v>
      </c>
      <c r="P13" s="19">
        <v>2000</v>
      </c>
      <c r="Q13" s="19">
        <v>300</v>
      </c>
      <c r="R13" s="19">
        <v>150</v>
      </c>
      <c r="S13" s="19">
        <v>500</v>
      </c>
      <c r="T13" s="19">
        <v>3000</v>
      </c>
      <c r="U13" s="19">
        <v>6750</v>
      </c>
      <c r="V13" s="319">
        <v>50</v>
      </c>
      <c r="W13" s="19">
        <v>2000</v>
      </c>
      <c r="X13" s="303"/>
    </row>
    <row r="14" spans="1:24" x14ac:dyDescent="0.3">
      <c r="A14" s="305" t="s">
        <v>105</v>
      </c>
      <c r="B14" s="20">
        <v>1000</v>
      </c>
      <c r="C14" s="20">
        <v>2500</v>
      </c>
      <c r="D14" s="19">
        <v>5000</v>
      </c>
      <c r="E14" s="19">
        <v>9000</v>
      </c>
      <c r="F14" s="19">
        <v>5000</v>
      </c>
      <c r="G14" s="20">
        <v>10000</v>
      </c>
      <c r="H14" s="19">
        <v>4500</v>
      </c>
      <c r="I14" s="19">
        <v>8000</v>
      </c>
      <c r="J14" s="19">
        <v>52.5</v>
      </c>
      <c r="K14" s="19">
        <v>187.5</v>
      </c>
      <c r="L14" s="19">
        <v>750</v>
      </c>
      <c r="M14" s="19">
        <v>1500</v>
      </c>
      <c r="N14" s="320">
        <v>275</v>
      </c>
      <c r="O14" s="320">
        <v>141</v>
      </c>
      <c r="P14" s="19">
        <v>3000</v>
      </c>
      <c r="Q14" s="19">
        <v>300</v>
      </c>
      <c r="R14" s="19">
        <v>240</v>
      </c>
      <c r="S14" s="19">
        <v>350</v>
      </c>
      <c r="T14" s="19">
        <v>2500</v>
      </c>
      <c r="U14" s="19">
        <v>4500</v>
      </c>
      <c r="V14" s="19">
        <v>250</v>
      </c>
      <c r="W14" s="19">
        <v>2500</v>
      </c>
      <c r="X14" s="303"/>
    </row>
    <row r="15" spans="1:24" ht="27.6" x14ac:dyDescent="0.3">
      <c r="A15" s="306" t="s">
        <v>177</v>
      </c>
      <c r="B15" s="318">
        <v>1000</v>
      </c>
      <c r="C15" s="318">
        <v>1500</v>
      </c>
      <c r="D15" s="318">
        <v>4000</v>
      </c>
      <c r="E15" s="318">
        <v>5000</v>
      </c>
      <c r="F15" s="318">
        <v>3000</v>
      </c>
      <c r="G15" s="318">
        <v>10000</v>
      </c>
      <c r="H15" s="318">
        <v>3750</v>
      </c>
      <c r="I15" s="318">
        <v>5500</v>
      </c>
      <c r="J15" s="318">
        <v>225</v>
      </c>
      <c r="K15" s="318">
        <v>187.5</v>
      </c>
      <c r="L15" s="318">
        <v>250</v>
      </c>
      <c r="M15" s="318">
        <v>1500</v>
      </c>
      <c r="N15" s="318">
        <v>275</v>
      </c>
      <c r="O15" s="318">
        <v>140.625</v>
      </c>
      <c r="P15" s="318">
        <v>1500</v>
      </c>
      <c r="Q15" s="318">
        <v>240</v>
      </c>
      <c r="R15" s="318">
        <v>100</v>
      </c>
      <c r="S15" s="318">
        <v>200</v>
      </c>
      <c r="T15" s="318">
        <v>1500</v>
      </c>
      <c r="U15" s="318">
        <v>3000</v>
      </c>
      <c r="V15" s="318">
        <v>50</v>
      </c>
      <c r="W15" s="318">
        <v>1100</v>
      </c>
      <c r="X15" s="307"/>
    </row>
    <row r="16" spans="1:24" x14ac:dyDescent="0.3">
      <c r="B16" s="308"/>
      <c r="C16" s="308"/>
      <c r="E16" s="308"/>
      <c r="F16" s="308"/>
      <c r="G16" s="308"/>
      <c r="H16" s="308"/>
      <c r="I16" s="308"/>
      <c r="J16" s="308"/>
      <c r="K16" s="308"/>
      <c r="L16" s="308"/>
      <c r="M16" s="308"/>
      <c r="N16" s="308"/>
      <c r="O16" s="308"/>
      <c r="P16" s="308"/>
      <c r="Q16" s="308"/>
      <c r="R16" s="308"/>
      <c r="S16" s="308"/>
      <c r="T16" s="308"/>
      <c r="U16" s="308"/>
      <c r="V16" s="308"/>
      <c r="W16" s="308"/>
    </row>
    <row r="17" spans="1:24" x14ac:dyDescent="0.3">
      <c r="A17" s="309" t="s">
        <v>768</v>
      </c>
      <c r="B17" s="310"/>
      <c r="C17" s="311"/>
      <c r="D17" s="311"/>
      <c r="E17" s="311"/>
      <c r="X17" s="303"/>
    </row>
    <row r="18" spans="1:24" x14ac:dyDescent="0.3">
      <c r="A18" s="312">
        <v>1000</v>
      </c>
      <c r="B18" s="403" t="s">
        <v>769</v>
      </c>
      <c r="C18" s="404"/>
      <c r="D18" s="404"/>
      <c r="E18" s="404"/>
      <c r="I18" s="313"/>
      <c r="X18" s="303"/>
    </row>
    <row r="19" spans="1:24" x14ac:dyDescent="0.3">
      <c r="A19" s="314">
        <v>1000</v>
      </c>
      <c r="B19" s="403" t="s">
        <v>770</v>
      </c>
      <c r="C19" s="404"/>
      <c r="D19" s="404"/>
      <c r="E19" s="404"/>
      <c r="I19" s="313"/>
      <c r="R19" s="297"/>
      <c r="S19" s="297"/>
      <c r="T19" s="297"/>
      <c r="U19" s="297"/>
      <c r="V19" s="297"/>
      <c r="W19" s="297"/>
      <c r="X19" s="303"/>
    </row>
    <row r="20" spans="1:24" x14ac:dyDescent="0.3">
      <c r="A20" s="304"/>
      <c r="B20" s="310"/>
      <c r="C20" s="311"/>
      <c r="D20" s="311"/>
      <c r="E20" s="311"/>
      <c r="H20" s="308"/>
      <c r="X20" s="303"/>
    </row>
    <row r="21" spans="1:24" x14ac:dyDescent="0.3">
      <c r="A21" s="405" t="s">
        <v>2245</v>
      </c>
      <c r="B21" s="405"/>
      <c r="C21" s="405"/>
      <c r="D21" s="405"/>
      <c r="E21" s="405"/>
      <c r="F21" s="405"/>
      <c r="R21" s="297"/>
      <c r="S21" s="297"/>
      <c r="T21" s="297"/>
      <c r="U21" s="297"/>
      <c r="V21" s="297"/>
      <c r="W21" s="297"/>
      <c r="X21" s="303"/>
    </row>
    <row r="22" spans="1:24" x14ac:dyDescent="0.3">
      <c r="A22" s="405"/>
      <c r="B22" s="405"/>
      <c r="C22" s="405"/>
      <c r="D22" s="405"/>
      <c r="E22" s="405"/>
      <c r="F22" s="405"/>
      <c r="X22" s="303"/>
    </row>
    <row r="23" spans="1:24" x14ac:dyDescent="0.3">
      <c r="A23" s="405"/>
      <c r="B23" s="405"/>
      <c r="C23" s="405"/>
      <c r="D23" s="405"/>
      <c r="E23" s="405"/>
      <c r="F23" s="405"/>
    </row>
    <row r="24" spans="1:24" x14ac:dyDescent="0.3">
      <c r="A24" s="304"/>
      <c r="B24" s="310"/>
      <c r="C24" s="311"/>
      <c r="D24" s="311"/>
      <c r="E24" s="311"/>
    </row>
    <row r="25" spans="1:24" x14ac:dyDescent="0.3">
      <c r="A25" s="304"/>
      <c r="B25" s="310"/>
      <c r="C25" s="311"/>
      <c r="D25" s="311"/>
      <c r="E25" s="311"/>
    </row>
    <row r="26" spans="1:24" x14ac:dyDescent="0.3">
      <c r="A26" s="304"/>
      <c r="B26" s="310"/>
      <c r="C26" s="311"/>
      <c r="D26" s="311"/>
      <c r="E26" s="311"/>
    </row>
    <row r="27" spans="1:24" x14ac:dyDescent="0.3">
      <c r="A27" s="315"/>
      <c r="B27" s="316"/>
      <c r="C27" s="317"/>
      <c r="D27" s="317"/>
      <c r="E27" s="317"/>
    </row>
  </sheetData>
  <mergeCells count="3">
    <mergeCell ref="B19:E19"/>
    <mergeCell ref="B18:E18"/>
    <mergeCell ref="A21:F23"/>
  </mergeCells>
  <conditionalFormatting sqref="G4:G5 G14 G10:G11 G7:G8">
    <cfRule type="colorScale" priority="75">
      <colorScale>
        <cfvo type="min"/>
        <cfvo type="percentile" val="50"/>
        <cfvo type="max"/>
        <color rgb="FF63BE7B"/>
        <color rgb="FFFFEB84"/>
        <color rgb="FFF8696B"/>
      </colorScale>
    </cfRule>
  </conditionalFormatting>
  <conditionalFormatting sqref="D4:D5 D7:D14">
    <cfRule type="colorScale" priority="23">
      <colorScale>
        <cfvo type="min"/>
        <cfvo type="percentile" val="50"/>
        <cfvo type="max"/>
        <color rgb="FF63BE7B"/>
        <color rgb="FFFFEB84"/>
        <color rgb="FFF8696B"/>
      </colorScale>
    </cfRule>
  </conditionalFormatting>
  <conditionalFormatting sqref="H4:H11 H14">
    <cfRule type="colorScale" priority="19">
      <colorScale>
        <cfvo type="min"/>
        <cfvo type="percentile" val="50"/>
        <cfvo type="max"/>
        <color rgb="FF63BE7B"/>
        <color rgb="FFFFEB84"/>
        <color rgb="FFF8696B"/>
      </colorScale>
    </cfRule>
  </conditionalFormatting>
  <conditionalFormatting sqref="I4:I11 I14">
    <cfRule type="colorScale" priority="18">
      <colorScale>
        <cfvo type="min"/>
        <cfvo type="percentile" val="50"/>
        <cfvo type="max"/>
        <color rgb="FF63BE7B"/>
        <color rgb="FFFFEB84"/>
        <color rgb="FFF8696B"/>
      </colorScale>
    </cfRule>
  </conditionalFormatting>
  <conditionalFormatting sqref="J7:J12 J14 J5">
    <cfRule type="colorScale" priority="17">
      <colorScale>
        <cfvo type="min"/>
        <cfvo type="percentile" val="50"/>
        <cfvo type="max"/>
        <color rgb="FF63BE7B"/>
        <color rgb="FFFFEB84"/>
        <color rgb="FFF8696B"/>
      </colorScale>
    </cfRule>
  </conditionalFormatting>
  <conditionalFormatting sqref="L4:L14">
    <cfRule type="colorScale" priority="14">
      <colorScale>
        <cfvo type="min"/>
        <cfvo type="percentile" val="50"/>
        <cfvo type="max"/>
        <color rgb="FF63BE7B"/>
        <color rgb="FFFFEB84"/>
        <color rgb="FFF8696B"/>
      </colorScale>
    </cfRule>
  </conditionalFormatting>
  <conditionalFormatting sqref="M4:M10 M14 M12">
    <cfRule type="colorScale" priority="13">
      <colorScale>
        <cfvo type="min"/>
        <cfvo type="percentile" val="50"/>
        <cfvo type="max"/>
        <color rgb="FF63BE7B"/>
        <color rgb="FFFFEB84"/>
        <color rgb="FFF8696B"/>
      </colorScale>
    </cfRule>
  </conditionalFormatting>
  <conditionalFormatting sqref="N4:N13">
    <cfRule type="colorScale" priority="12">
      <colorScale>
        <cfvo type="min"/>
        <cfvo type="percentile" val="50"/>
        <cfvo type="max"/>
        <color rgb="FF63BE7B"/>
        <color rgb="FFFFEB84"/>
        <color rgb="FFF8696B"/>
      </colorScale>
    </cfRule>
  </conditionalFormatting>
  <conditionalFormatting sqref="O4:O13">
    <cfRule type="colorScale" priority="10">
      <colorScale>
        <cfvo type="min"/>
        <cfvo type="percentile" val="50"/>
        <cfvo type="max"/>
        <color rgb="FF63BE7B"/>
        <color rgb="FFFFEB84"/>
        <color rgb="FFF8696B"/>
      </colorScale>
    </cfRule>
  </conditionalFormatting>
  <conditionalFormatting sqref="P4:P14">
    <cfRule type="colorScale" priority="9">
      <colorScale>
        <cfvo type="min"/>
        <cfvo type="percentile" val="50"/>
        <cfvo type="max"/>
        <color rgb="FF63BE7B"/>
        <color rgb="FFFFEB84"/>
        <color rgb="FFF8696B"/>
      </colorScale>
    </cfRule>
  </conditionalFormatting>
  <conditionalFormatting sqref="T4:T14">
    <cfRule type="colorScale" priority="5">
      <colorScale>
        <cfvo type="min"/>
        <cfvo type="percentile" val="50"/>
        <cfvo type="max"/>
        <color rgb="FF63BE7B"/>
        <color rgb="FFFFEB84"/>
        <color rgb="FFF8696B"/>
      </colorScale>
    </cfRule>
  </conditionalFormatting>
  <conditionalFormatting sqref="U4:U14">
    <cfRule type="colorScale" priority="4">
      <colorScale>
        <cfvo type="min"/>
        <cfvo type="percentile" val="50"/>
        <cfvo type="max"/>
        <color rgb="FF63BE7B"/>
        <color rgb="FFFFEB84"/>
        <color rgb="FFF8696B"/>
      </colorScale>
    </cfRule>
  </conditionalFormatting>
  <conditionalFormatting sqref="V4:V12 V14">
    <cfRule type="colorScale" priority="3">
      <colorScale>
        <cfvo type="min"/>
        <cfvo type="percentile" val="50"/>
        <cfvo type="max"/>
        <color rgb="FF63BE7B"/>
        <color rgb="FFFFEB84"/>
        <color rgb="FFF8696B"/>
      </colorScale>
    </cfRule>
  </conditionalFormatting>
  <conditionalFormatting sqref="B4:B5 B7:B11 B13:B14">
    <cfRule type="colorScale" priority="2763">
      <colorScale>
        <cfvo type="min"/>
        <cfvo type="percentile" val="50"/>
        <cfvo type="max"/>
        <color rgb="FF63BE7B"/>
        <color rgb="FFFFEB84"/>
        <color rgb="FFF8696B"/>
      </colorScale>
    </cfRule>
  </conditionalFormatting>
  <conditionalFormatting sqref="C4:C5 C7:C14">
    <cfRule type="colorScale" priority="2766">
      <colorScale>
        <cfvo type="min"/>
        <cfvo type="percentile" val="50"/>
        <cfvo type="max"/>
        <color rgb="FF63BE7B"/>
        <color rgb="FFFFEB84"/>
        <color rgb="FFF8696B"/>
      </colorScale>
    </cfRule>
  </conditionalFormatting>
  <conditionalFormatting sqref="E4:E14">
    <cfRule type="colorScale" priority="2774">
      <colorScale>
        <cfvo type="min"/>
        <cfvo type="percentile" val="50"/>
        <cfvo type="max"/>
        <color rgb="FF63BE7B"/>
        <color rgb="FFFFEB84"/>
        <color rgb="FFF8696B"/>
      </colorScale>
    </cfRule>
  </conditionalFormatting>
  <conditionalFormatting sqref="F4:F14">
    <cfRule type="colorScale" priority="2776">
      <colorScale>
        <cfvo type="min"/>
        <cfvo type="percentile" val="50"/>
        <cfvo type="max"/>
        <color rgb="FF63BE7B"/>
        <color rgb="FFFFEB84"/>
        <color rgb="FFF8696B"/>
      </colorScale>
    </cfRule>
  </conditionalFormatting>
  <conditionalFormatting sqref="Q4:Q14">
    <cfRule type="colorScale" priority="2790">
      <colorScale>
        <cfvo type="min"/>
        <cfvo type="percentile" val="50"/>
        <cfvo type="max"/>
        <color rgb="FF63BE7B"/>
        <color rgb="FFFFEB84"/>
        <color rgb="FFF8696B"/>
      </colorScale>
    </cfRule>
  </conditionalFormatting>
  <conditionalFormatting sqref="R4:R14">
    <cfRule type="colorScale" priority="2792">
      <colorScale>
        <cfvo type="min"/>
        <cfvo type="percentile" val="50"/>
        <cfvo type="max"/>
        <color rgb="FF63BE7B"/>
        <color rgb="FFFFEB84"/>
        <color rgb="FFF8696B"/>
      </colorScale>
    </cfRule>
  </conditionalFormatting>
  <conditionalFormatting sqref="S4:S14">
    <cfRule type="colorScale" priority="2794">
      <colorScale>
        <cfvo type="min"/>
        <cfvo type="percentile" val="50"/>
        <cfvo type="max"/>
        <color rgb="FF63BE7B"/>
        <color rgb="FFFFEB84"/>
        <color rgb="FFF8696B"/>
      </colorScale>
    </cfRule>
  </conditionalFormatting>
  <conditionalFormatting sqref="W4:W5 W7:W14">
    <cfRule type="colorScale" priority="2799">
      <colorScale>
        <cfvo type="min"/>
        <cfvo type="percentile" val="50"/>
        <cfvo type="max"/>
        <color rgb="FF63BE7B"/>
        <color rgb="FFFFEB84"/>
        <color rgb="FFF8696B"/>
      </colorScale>
    </cfRule>
  </conditionalFormatting>
  <conditionalFormatting sqref="K4:K14">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topLeftCell="A4" workbookViewId="0">
      <pane xSplit="1" topLeftCell="B1" activePane="topRight" state="frozen"/>
      <selection pane="topRight" activeCell="D11" sqref="D11"/>
    </sheetView>
  </sheetViews>
  <sheetFormatPr defaultRowHeight="14.4" x14ac:dyDescent="0.3"/>
  <cols>
    <col min="1" max="1" width="22.21875" customWidth="1"/>
    <col min="2" max="2" width="12" customWidth="1"/>
    <col min="3" max="3" width="12.21875" customWidth="1"/>
  </cols>
  <sheetData>
    <row r="1" spans="1:26" x14ac:dyDescent="0.3">
      <c r="A1" s="8" t="s">
        <v>38</v>
      </c>
      <c r="B1" s="10"/>
      <c r="C1" s="10"/>
      <c r="D1" s="10"/>
      <c r="E1" s="10"/>
      <c r="F1" s="10"/>
      <c r="G1" s="10"/>
      <c r="H1" s="10"/>
      <c r="I1" s="10"/>
      <c r="J1" s="10"/>
      <c r="K1" s="10"/>
      <c r="L1" s="10"/>
      <c r="M1" s="10"/>
      <c r="N1" s="10"/>
      <c r="O1" s="10"/>
      <c r="P1" s="10"/>
      <c r="Q1" s="10"/>
      <c r="R1" s="10"/>
      <c r="S1" s="10"/>
      <c r="T1" s="10"/>
      <c r="U1" s="10"/>
      <c r="V1" s="10"/>
      <c r="W1" s="10"/>
      <c r="X1" s="10"/>
      <c r="Y1" s="10"/>
      <c r="Z1" s="10"/>
    </row>
    <row r="2" spans="1:26" x14ac:dyDescent="0.3">
      <c r="A2" s="1" t="s">
        <v>39</v>
      </c>
      <c r="B2" s="10"/>
      <c r="C2" s="10"/>
      <c r="D2" s="10"/>
      <c r="E2" s="10"/>
      <c r="F2" s="10"/>
      <c r="G2" s="10"/>
      <c r="H2" s="10"/>
      <c r="I2" s="10"/>
      <c r="J2" s="10"/>
      <c r="K2" s="10"/>
      <c r="L2" s="10"/>
      <c r="M2" s="10"/>
      <c r="N2" s="10"/>
      <c r="O2" s="10"/>
      <c r="P2" s="10"/>
      <c r="Q2" s="10"/>
      <c r="R2" s="10"/>
      <c r="S2" s="10"/>
      <c r="T2" s="10"/>
      <c r="U2" s="10"/>
      <c r="V2" s="10"/>
      <c r="W2" s="10"/>
      <c r="X2" s="10"/>
      <c r="Y2" s="10"/>
      <c r="Z2" s="10"/>
    </row>
    <row r="5" spans="1:26" ht="20.399999999999999" x14ac:dyDescent="0.35">
      <c r="A5" s="7" t="s">
        <v>55</v>
      </c>
      <c r="B5" s="10"/>
      <c r="C5" s="10"/>
      <c r="D5" s="10"/>
      <c r="E5" s="10"/>
      <c r="F5" s="10"/>
      <c r="G5" s="10"/>
      <c r="H5" s="10"/>
      <c r="I5" s="10"/>
      <c r="J5" s="10"/>
      <c r="K5" s="10"/>
      <c r="L5" s="10"/>
      <c r="M5" s="10"/>
      <c r="N5" s="10"/>
      <c r="O5" s="10"/>
      <c r="P5" s="10"/>
      <c r="Q5" s="10"/>
      <c r="R5" s="10"/>
      <c r="S5" s="10"/>
      <c r="T5" s="10"/>
      <c r="U5" s="10"/>
      <c r="V5" s="10"/>
      <c r="W5" s="10"/>
      <c r="X5" s="10"/>
      <c r="Y5" s="10"/>
      <c r="Z5" s="10"/>
    </row>
    <row r="7" spans="1:26" ht="69" x14ac:dyDescent="0.3">
      <c r="A7" s="21" t="s">
        <v>40</v>
      </c>
      <c r="B7" s="2" t="s">
        <v>33</v>
      </c>
      <c r="C7" s="2" t="s">
        <v>63</v>
      </c>
      <c r="D7" s="2" t="s">
        <v>180</v>
      </c>
      <c r="E7" s="2" t="s">
        <v>179</v>
      </c>
      <c r="F7" s="2" t="s">
        <v>2328</v>
      </c>
      <c r="G7" s="2" t="s">
        <v>181</v>
      </c>
      <c r="H7" s="2" t="s">
        <v>2329</v>
      </c>
      <c r="I7" s="2" t="s">
        <v>61</v>
      </c>
      <c r="J7" s="2" t="s">
        <v>2330</v>
      </c>
      <c r="K7" s="2" t="s">
        <v>2331</v>
      </c>
      <c r="L7" s="2" t="s">
        <v>34</v>
      </c>
      <c r="M7" s="2" t="s">
        <v>35</v>
      </c>
      <c r="N7" s="2" t="s">
        <v>36</v>
      </c>
      <c r="O7" s="2" t="s">
        <v>37</v>
      </c>
      <c r="P7" s="2" t="s">
        <v>772</v>
      </c>
      <c r="Q7" s="2" t="s">
        <v>2332</v>
      </c>
      <c r="R7" s="2" t="s">
        <v>2335</v>
      </c>
      <c r="S7" s="10"/>
      <c r="T7" s="9" t="s">
        <v>62</v>
      </c>
      <c r="U7" s="13" t="s">
        <v>87</v>
      </c>
      <c r="V7" s="13" t="s">
        <v>42</v>
      </c>
      <c r="W7" s="13" t="s">
        <v>43</v>
      </c>
      <c r="X7" s="10"/>
      <c r="Y7" s="10"/>
      <c r="Z7" s="10"/>
    </row>
    <row r="8" spans="1:26" x14ac:dyDescent="0.3">
      <c r="A8" s="302" t="s">
        <v>321</v>
      </c>
      <c r="B8" s="31">
        <v>166.66666666666666</v>
      </c>
      <c r="C8" s="4">
        <v>266.66666666666669</v>
      </c>
      <c r="D8" s="31">
        <v>416.66666666666669</v>
      </c>
      <c r="E8" s="31">
        <v>500</v>
      </c>
      <c r="F8" s="4">
        <v>1666.6666666666667</v>
      </c>
      <c r="G8" s="31">
        <v>583.33333333333337</v>
      </c>
      <c r="H8" s="128">
        <v>7714.2857142857147</v>
      </c>
      <c r="I8" s="4">
        <v>4000.2</v>
      </c>
      <c r="J8" s="4">
        <v>13500</v>
      </c>
      <c r="K8" s="4">
        <v>5400</v>
      </c>
      <c r="L8" s="4">
        <v>5250</v>
      </c>
      <c r="M8" s="4">
        <v>6250</v>
      </c>
      <c r="N8" s="4">
        <v>600</v>
      </c>
      <c r="O8" s="31">
        <v>3000</v>
      </c>
      <c r="P8" s="4">
        <v>7500</v>
      </c>
      <c r="Q8" s="4">
        <v>2000</v>
      </c>
      <c r="R8" s="31">
        <v>375</v>
      </c>
      <c r="S8" s="10"/>
      <c r="T8" s="4">
        <v>59189.485714285714</v>
      </c>
      <c r="U8" s="12">
        <v>53214.485714285714</v>
      </c>
      <c r="V8" s="12">
        <v>3600.0000000000005</v>
      </c>
      <c r="W8" s="12">
        <v>2375</v>
      </c>
      <c r="X8" s="23"/>
      <c r="Y8" s="10"/>
      <c r="Z8" s="23"/>
    </row>
    <row r="9" spans="1:26" x14ac:dyDescent="0.3">
      <c r="A9" s="302" t="s">
        <v>171</v>
      </c>
      <c r="B9" s="31">
        <v>166.66666666666666</v>
      </c>
      <c r="C9" s="4">
        <v>166.66666666666666</v>
      </c>
      <c r="D9" s="31">
        <v>416.66666666666669</v>
      </c>
      <c r="E9" s="31">
        <v>500</v>
      </c>
      <c r="F9" s="4">
        <v>1416.6666666666667</v>
      </c>
      <c r="G9" s="31">
        <v>500</v>
      </c>
      <c r="H9" s="31">
        <v>6000</v>
      </c>
      <c r="I9" s="4">
        <v>10500</v>
      </c>
      <c r="J9" s="4">
        <v>11250</v>
      </c>
      <c r="K9" s="4">
        <v>14400</v>
      </c>
      <c r="L9" s="4">
        <v>4800</v>
      </c>
      <c r="M9" s="4">
        <v>5000</v>
      </c>
      <c r="N9" s="4">
        <v>500</v>
      </c>
      <c r="O9" s="31">
        <v>4000</v>
      </c>
      <c r="P9" s="4">
        <v>7500</v>
      </c>
      <c r="Q9" s="4">
        <v>2000</v>
      </c>
      <c r="R9" s="31">
        <v>312.5</v>
      </c>
      <c r="S9" s="10"/>
      <c r="T9" s="4">
        <v>69429.166666666672</v>
      </c>
      <c r="U9" s="12">
        <v>63950</v>
      </c>
      <c r="V9" s="12">
        <v>3166.666666666667</v>
      </c>
      <c r="W9" s="12">
        <v>2312.5</v>
      </c>
      <c r="X9" s="23"/>
      <c r="Y9" s="23"/>
      <c r="Z9" s="10"/>
    </row>
    <row r="10" spans="1:26" x14ac:dyDescent="0.3">
      <c r="A10" s="302" t="s">
        <v>0</v>
      </c>
      <c r="B10" s="128">
        <v>166.66666666666666</v>
      </c>
      <c r="C10" s="216">
        <v>250</v>
      </c>
      <c r="D10" s="31">
        <v>666.66666666666663</v>
      </c>
      <c r="E10" s="31">
        <v>666.66666666666663</v>
      </c>
      <c r="F10" s="216">
        <v>1666.6666666666667</v>
      </c>
      <c r="G10" s="31">
        <v>604.16666666666663</v>
      </c>
      <c r="H10" s="216">
        <v>7714.2857142857147</v>
      </c>
      <c r="I10" s="4">
        <v>4999.8</v>
      </c>
      <c r="J10" s="4">
        <v>7500</v>
      </c>
      <c r="K10" s="4">
        <v>10800</v>
      </c>
      <c r="L10" s="4">
        <v>6000</v>
      </c>
      <c r="M10" s="4">
        <v>6250</v>
      </c>
      <c r="N10" s="4">
        <v>1000</v>
      </c>
      <c r="O10" s="31">
        <v>3000</v>
      </c>
      <c r="P10" s="4">
        <v>7500</v>
      </c>
      <c r="Q10" s="4">
        <v>2000</v>
      </c>
      <c r="R10" s="31">
        <v>406.25</v>
      </c>
      <c r="S10" s="10"/>
      <c r="T10" s="4">
        <v>61191.169047619049</v>
      </c>
      <c r="U10" s="12">
        <v>54764.085714285713</v>
      </c>
      <c r="V10" s="12">
        <v>4020.8333333333335</v>
      </c>
      <c r="W10" s="12">
        <v>2406.25</v>
      </c>
      <c r="X10" s="10"/>
      <c r="Y10" s="23"/>
      <c r="Z10" s="10"/>
    </row>
    <row r="11" spans="1:26" x14ac:dyDescent="0.3">
      <c r="A11" s="302" t="s">
        <v>184</v>
      </c>
      <c r="B11" s="31">
        <v>125</v>
      </c>
      <c r="C11" s="4">
        <v>250</v>
      </c>
      <c r="D11" s="31">
        <v>833.33333333333337</v>
      </c>
      <c r="E11" s="31">
        <v>458.33333333333331</v>
      </c>
      <c r="F11" s="4">
        <v>2041.6666666666667</v>
      </c>
      <c r="G11" s="31">
        <v>583.33333333333337</v>
      </c>
      <c r="H11" s="31">
        <v>1714.2857142857142</v>
      </c>
      <c r="I11" s="4">
        <v>3000</v>
      </c>
      <c r="J11" s="4">
        <v>7500</v>
      </c>
      <c r="K11" s="4">
        <v>1800</v>
      </c>
      <c r="L11" s="4">
        <v>4000</v>
      </c>
      <c r="M11" s="4">
        <v>5000</v>
      </c>
      <c r="N11" s="4">
        <v>166.66666666666666</v>
      </c>
      <c r="O11" s="31">
        <v>2000</v>
      </c>
      <c r="P11" s="4">
        <v>5000</v>
      </c>
      <c r="Q11" s="4">
        <v>2000</v>
      </c>
      <c r="R11" s="31">
        <v>250</v>
      </c>
      <c r="S11" s="10"/>
      <c r="T11" s="4">
        <v>36722.619047619053</v>
      </c>
      <c r="U11" s="12">
        <v>30180.952380952382</v>
      </c>
      <c r="V11" s="12">
        <v>4291.666666666667</v>
      </c>
      <c r="W11" s="12">
        <v>2250</v>
      </c>
      <c r="X11" s="10"/>
      <c r="Y11" s="10"/>
      <c r="Z11" s="10"/>
    </row>
    <row r="12" spans="1:26" x14ac:dyDescent="0.3">
      <c r="A12" s="302" t="s">
        <v>172</v>
      </c>
      <c r="B12" s="31">
        <v>500</v>
      </c>
      <c r="C12" s="4">
        <v>250</v>
      </c>
      <c r="D12" s="31">
        <v>500</v>
      </c>
      <c r="E12" s="31">
        <v>500</v>
      </c>
      <c r="F12" s="4">
        <v>2500</v>
      </c>
      <c r="G12" s="31">
        <v>833.33333333333337</v>
      </c>
      <c r="H12" s="31">
        <v>12000</v>
      </c>
      <c r="I12" s="4">
        <v>12000</v>
      </c>
      <c r="J12" s="4">
        <v>10500</v>
      </c>
      <c r="K12" s="4">
        <v>9000</v>
      </c>
      <c r="L12" s="4">
        <v>5000</v>
      </c>
      <c r="M12" s="4">
        <v>2500</v>
      </c>
      <c r="N12" s="4">
        <v>333.33333333333331</v>
      </c>
      <c r="O12" s="31">
        <v>6000</v>
      </c>
      <c r="P12" s="4">
        <v>6000</v>
      </c>
      <c r="Q12" s="4">
        <v>1500</v>
      </c>
      <c r="R12" s="31">
        <v>250</v>
      </c>
      <c r="S12" s="10"/>
      <c r="T12" s="4">
        <v>70166.666666666657</v>
      </c>
      <c r="U12" s="12">
        <v>63333.333333333336</v>
      </c>
      <c r="V12" s="12">
        <v>5083.333333333333</v>
      </c>
      <c r="W12" s="12">
        <v>1750</v>
      </c>
      <c r="X12" s="10"/>
      <c r="Y12" s="10"/>
      <c r="Z12" s="10"/>
    </row>
    <row r="13" spans="1:26" s="10" customFormat="1" x14ac:dyDescent="0.3">
      <c r="A13" s="302" t="s">
        <v>88</v>
      </c>
      <c r="B13" s="31">
        <v>333.33333333333331</v>
      </c>
      <c r="C13" s="4">
        <v>250</v>
      </c>
      <c r="D13" s="31">
        <v>583.33333333333337</v>
      </c>
      <c r="E13" s="31">
        <v>583.33333333333337</v>
      </c>
      <c r="F13" s="216">
        <v>1666.6666666666667</v>
      </c>
      <c r="G13" s="31">
        <v>1000</v>
      </c>
      <c r="H13" s="31">
        <v>6857.1428571428569</v>
      </c>
      <c r="I13" s="4">
        <v>18000</v>
      </c>
      <c r="J13" s="4">
        <v>7500</v>
      </c>
      <c r="K13" s="4">
        <v>16200</v>
      </c>
      <c r="L13" s="4">
        <v>12000</v>
      </c>
      <c r="M13" s="4">
        <v>2500</v>
      </c>
      <c r="N13" s="4">
        <v>666.66666666666663</v>
      </c>
      <c r="O13" s="31">
        <v>6000</v>
      </c>
      <c r="P13" s="4">
        <v>7500</v>
      </c>
      <c r="Q13" s="4">
        <v>2000</v>
      </c>
      <c r="R13" s="31">
        <v>375</v>
      </c>
      <c r="T13" s="4">
        <v>84015.476190476198</v>
      </c>
      <c r="U13" s="12">
        <v>77223.809523809527</v>
      </c>
      <c r="V13" s="12">
        <v>4416.666666666667</v>
      </c>
      <c r="W13" s="12">
        <v>2375</v>
      </c>
    </row>
    <row r="14" spans="1:26" s="10" customFormat="1" x14ac:dyDescent="0.3">
      <c r="A14" s="302" t="s">
        <v>189</v>
      </c>
      <c r="B14" s="31">
        <v>250</v>
      </c>
      <c r="C14" s="4">
        <v>333.33333333333331</v>
      </c>
      <c r="D14" s="31">
        <v>833.33333333333337</v>
      </c>
      <c r="E14" s="31">
        <v>500</v>
      </c>
      <c r="F14" s="4">
        <v>2000</v>
      </c>
      <c r="G14" s="31">
        <v>666.66666666666663</v>
      </c>
      <c r="H14" s="31">
        <v>8571.4285714285706</v>
      </c>
      <c r="I14" s="4">
        <v>15000</v>
      </c>
      <c r="J14" s="4">
        <v>18000</v>
      </c>
      <c r="K14" s="4">
        <v>13500</v>
      </c>
      <c r="L14" s="4">
        <v>5250</v>
      </c>
      <c r="M14" s="4">
        <v>6000</v>
      </c>
      <c r="N14" s="4">
        <v>666.66666666666663</v>
      </c>
      <c r="O14" s="31">
        <v>3000</v>
      </c>
      <c r="P14" s="4">
        <v>7500</v>
      </c>
      <c r="Q14" s="4">
        <v>2500</v>
      </c>
      <c r="R14" s="31">
        <v>500</v>
      </c>
      <c r="T14" s="4">
        <v>85071.42857142858</v>
      </c>
      <c r="U14" s="12">
        <v>77488.095238095251</v>
      </c>
      <c r="V14" s="12">
        <v>4583.333333333333</v>
      </c>
      <c r="W14" s="12">
        <v>3000</v>
      </c>
    </row>
    <row r="15" spans="1:26" s="10" customFormat="1" x14ac:dyDescent="0.3">
      <c r="A15" s="302" t="s">
        <v>186</v>
      </c>
      <c r="B15" s="31">
        <v>166.66666666666666</v>
      </c>
      <c r="C15" s="4">
        <v>166.66666666666666</v>
      </c>
      <c r="D15" s="31">
        <v>583.33333333333337</v>
      </c>
      <c r="E15" s="31">
        <v>500</v>
      </c>
      <c r="F15" s="4">
        <v>1541.6666666666667</v>
      </c>
      <c r="G15" s="31">
        <v>625</v>
      </c>
      <c r="H15" s="31">
        <v>12000</v>
      </c>
      <c r="I15" s="4">
        <v>15000</v>
      </c>
      <c r="J15" s="4">
        <v>3000</v>
      </c>
      <c r="K15" s="4">
        <v>9000</v>
      </c>
      <c r="L15" s="4">
        <v>20000</v>
      </c>
      <c r="M15" s="4">
        <v>6250</v>
      </c>
      <c r="N15" s="4">
        <v>333.33333333333331</v>
      </c>
      <c r="O15" s="128">
        <v>3000</v>
      </c>
      <c r="P15" s="4">
        <v>7500</v>
      </c>
      <c r="Q15" s="4">
        <v>2000</v>
      </c>
      <c r="R15" s="31">
        <v>281.25</v>
      </c>
      <c r="T15" s="4">
        <v>81947.916666666672</v>
      </c>
      <c r="U15" s="12">
        <v>76083.333333333328</v>
      </c>
      <c r="V15" s="12">
        <v>3583.3333333333335</v>
      </c>
      <c r="W15" s="12">
        <v>2281.25</v>
      </c>
    </row>
    <row r="16" spans="1:26" s="10" customFormat="1" x14ac:dyDescent="0.3">
      <c r="A16" s="302" t="s">
        <v>275</v>
      </c>
      <c r="B16" s="31">
        <v>166.66666666666666</v>
      </c>
      <c r="C16" s="4">
        <v>208.33333333333334</v>
      </c>
      <c r="D16" s="31">
        <v>2291.6666666666665</v>
      </c>
      <c r="E16" s="31">
        <v>583.33333333333337</v>
      </c>
      <c r="F16" s="216">
        <v>1666.6666666666667</v>
      </c>
      <c r="G16" s="216">
        <v>625</v>
      </c>
      <c r="H16" s="31">
        <v>10285.714285714286</v>
      </c>
      <c r="I16" s="4">
        <v>12000</v>
      </c>
      <c r="J16" s="4">
        <v>3000</v>
      </c>
      <c r="K16" s="4">
        <v>9000</v>
      </c>
      <c r="L16" s="4">
        <v>10000</v>
      </c>
      <c r="M16" s="4">
        <v>2500</v>
      </c>
      <c r="N16" s="4">
        <v>666.66666666666663</v>
      </c>
      <c r="O16" s="31">
        <v>9000</v>
      </c>
      <c r="P16" s="4">
        <v>6750</v>
      </c>
      <c r="Q16" s="4">
        <v>2000</v>
      </c>
      <c r="R16" s="31">
        <v>312.5</v>
      </c>
      <c r="T16" s="4">
        <v>71056.547619047618</v>
      </c>
      <c r="U16" s="12">
        <v>63202.380952380954</v>
      </c>
      <c r="V16" s="12">
        <v>5541.666666666667</v>
      </c>
      <c r="W16" s="12">
        <v>2312.5</v>
      </c>
    </row>
    <row r="17" spans="1:23" s="10" customFormat="1" x14ac:dyDescent="0.3">
      <c r="A17" s="304" t="s">
        <v>169</v>
      </c>
      <c r="B17" s="31">
        <v>50</v>
      </c>
      <c r="C17" s="4">
        <v>583.33333333333337</v>
      </c>
      <c r="D17" s="31">
        <v>1208.3333333333333</v>
      </c>
      <c r="E17" s="31">
        <v>500</v>
      </c>
      <c r="F17" s="216">
        <v>1666.6666666666667</v>
      </c>
      <c r="G17" s="216">
        <v>625</v>
      </c>
      <c r="H17" s="128">
        <v>7714.2857142857147</v>
      </c>
      <c r="I17" s="4">
        <v>9000</v>
      </c>
      <c r="J17" s="4">
        <v>7500</v>
      </c>
      <c r="K17" s="4">
        <v>18000</v>
      </c>
      <c r="L17" s="4">
        <v>6000</v>
      </c>
      <c r="M17" s="4">
        <v>7500</v>
      </c>
      <c r="N17" s="4">
        <v>1000</v>
      </c>
      <c r="O17" s="216">
        <v>3000</v>
      </c>
      <c r="P17" s="4">
        <v>10000</v>
      </c>
      <c r="Q17" s="4">
        <v>5000</v>
      </c>
      <c r="R17" s="31">
        <v>843.75</v>
      </c>
      <c r="T17" s="4">
        <v>80191.369047619053</v>
      </c>
      <c r="U17" s="12">
        <v>69714.28571428571</v>
      </c>
      <c r="V17" s="12">
        <v>4633.333333333333</v>
      </c>
      <c r="W17" s="12">
        <v>5843.75</v>
      </c>
    </row>
    <row r="18" spans="1:23" s="10" customFormat="1" x14ac:dyDescent="0.3">
      <c r="A18" s="305" t="s">
        <v>105</v>
      </c>
      <c r="B18" s="31">
        <v>166.66666666666666</v>
      </c>
      <c r="C18" s="4">
        <v>416.66666666666669</v>
      </c>
      <c r="D18" s="31">
        <v>833.33333333333337</v>
      </c>
      <c r="E18" s="31">
        <v>833.33333333333337</v>
      </c>
      <c r="F18" s="4">
        <v>1666.6666666666667</v>
      </c>
      <c r="G18" s="31">
        <v>750</v>
      </c>
      <c r="H18" s="31">
        <v>1800</v>
      </c>
      <c r="I18" s="4">
        <v>11250</v>
      </c>
      <c r="J18" s="4">
        <v>22500</v>
      </c>
      <c r="K18" s="4">
        <v>9900</v>
      </c>
      <c r="L18" s="216">
        <v>5640</v>
      </c>
      <c r="M18" s="4">
        <v>7500</v>
      </c>
      <c r="N18" s="4">
        <v>1600</v>
      </c>
      <c r="O18" s="31">
        <v>3000</v>
      </c>
      <c r="P18" s="4">
        <v>15000</v>
      </c>
      <c r="Q18" s="4">
        <v>3500</v>
      </c>
      <c r="R18" s="31">
        <v>562.5</v>
      </c>
      <c r="T18" s="4">
        <v>86919.166666666672</v>
      </c>
      <c r="U18" s="12">
        <v>78190</v>
      </c>
      <c r="V18" s="12">
        <v>4666.666666666667</v>
      </c>
      <c r="W18" s="12">
        <v>4062.5</v>
      </c>
    </row>
    <row r="19" spans="1:23" x14ac:dyDescent="0.3">
      <c r="A19" s="15" t="s">
        <v>41</v>
      </c>
      <c r="B19" s="22">
        <v>166.66666666666666</v>
      </c>
      <c r="C19" s="22">
        <v>250</v>
      </c>
      <c r="D19" s="22">
        <v>666.66666666666663</v>
      </c>
      <c r="E19" s="22">
        <v>500</v>
      </c>
      <c r="F19" s="22">
        <v>1666.6666666666667</v>
      </c>
      <c r="G19" s="22">
        <v>625</v>
      </c>
      <c r="H19" s="22">
        <v>7714.2857142857147</v>
      </c>
      <c r="I19" s="22">
        <v>11250</v>
      </c>
      <c r="J19" s="22">
        <v>7500</v>
      </c>
      <c r="K19" s="22">
        <v>9900</v>
      </c>
      <c r="L19" s="22">
        <v>5625</v>
      </c>
      <c r="M19" s="22">
        <v>6000</v>
      </c>
      <c r="N19" s="22">
        <v>666.66666666666663</v>
      </c>
      <c r="O19" s="22">
        <v>3000</v>
      </c>
      <c r="P19" s="22">
        <v>7500</v>
      </c>
      <c r="Q19" s="22">
        <v>2000</v>
      </c>
      <c r="R19" s="22">
        <v>375</v>
      </c>
      <c r="S19" s="10"/>
      <c r="T19" s="16">
        <v>65405.952380952374</v>
      </c>
      <c r="U19" s="16">
        <v>59155.952380952374</v>
      </c>
      <c r="V19" s="16">
        <v>3875</v>
      </c>
      <c r="W19" s="16">
        <v>2375</v>
      </c>
    </row>
    <row r="20" spans="1:23" ht="20.399999999999999" x14ac:dyDescent="0.35">
      <c r="A20" s="7"/>
      <c r="B20" s="23"/>
      <c r="C20" s="23"/>
      <c r="D20" s="23"/>
      <c r="E20" s="23"/>
      <c r="F20" s="23"/>
      <c r="G20" s="23"/>
      <c r="H20" s="23"/>
      <c r="I20" s="23"/>
      <c r="J20" s="23"/>
      <c r="K20" s="23"/>
      <c r="L20" s="23"/>
      <c r="M20" s="23"/>
      <c r="N20" s="23"/>
      <c r="O20" s="23"/>
      <c r="P20" s="23"/>
      <c r="Q20" s="23"/>
      <c r="R20" s="23"/>
      <c r="S20" s="10"/>
      <c r="T20" s="10"/>
      <c r="U20" s="10"/>
      <c r="V20" s="10"/>
      <c r="W20" s="10"/>
    </row>
    <row r="21" spans="1:23" ht="16.5" customHeight="1" x14ac:dyDescent="0.3">
      <c r="A21" s="29" t="s">
        <v>768</v>
      </c>
      <c r="B21" s="10"/>
      <c r="C21" s="10"/>
      <c r="D21" s="10"/>
      <c r="E21" s="10"/>
      <c r="F21" s="10"/>
      <c r="G21" s="290"/>
      <c r="H21" s="24"/>
      <c r="I21" s="24"/>
      <c r="J21" s="24"/>
      <c r="K21" s="24"/>
      <c r="L21" s="24"/>
      <c r="M21" s="10"/>
      <c r="N21" s="10"/>
      <c r="O21" s="10"/>
      <c r="P21" s="10"/>
      <c r="Q21" s="10"/>
      <c r="R21" s="10"/>
      <c r="S21" s="10"/>
      <c r="T21" s="10"/>
      <c r="U21" s="10"/>
      <c r="V21" s="10"/>
      <c r="W21" s="10"/>
    </row>
    <row r="22" spans="1:23" x14ac:dyDescent="0.3">
      <c r="A22" s="217">
        <v>166.66666666666666</v>
      </c>
      <c r="B22" s="406" t="s">
        <v>769</v>
      </c>
      <c r="C22" s="407"/>
      <c r="D22" s="407"/>
      <c r="E22" s="407"/>
      <c r="F22" s="10"/>
      <c r="G22" s="237"/>
      <c r="H22" s="287"/>
      <c r="I22" s="24"/>
      <c r="J22" s="24"/>
      <c r="K22" s="24"/>
      <c r="L22" s="24"/>
      <c r="M22" s="10"/>
      <c r="N22" s="10"/>
      <c r="O22" s="10"/>
      <c r="P22" s="10"/>
      <c r="Q22" s="10"/>
      <c r="R22" s="10"/>
      <c r="S22" s="10"/>
      <c r="T22" s="10"/>
      <c r="U22" s="10"/>
      <c r="V22" s="10"/>
      <c r="W22" s="10"/>
    </row>
    <row r="23" spans="1:23" x14ac:dyDescent="0.3">
      <c r="A23" s="130">
        <v>166.66666666666666</v>
      </c>
      <c r="B23" s="406" t="s">
        <v>770</v>
      </c>
      <c r="C23" s="407"/>
      <c r="D23" s="407"/>
      <c r="E23" s="407"/>
      <c r="F23" s="10"/>
      <c r="G23" s="237"/>
      <c r="H23" s="287"/>
      <c r="I23" s="24"/>
      <c r="J23" s="24"/>
      <c r="K23" s="24"/>
      <c r="L23" s="24"/>
      <c r="M23" s="10"/>
      <c r="N23" s="10"/>
      <c r="O23" s="10"/>
      <c r="P23" s="10"/>
      <c r="Q23" s="10"/>
      <c r="R23" s="10"/>
      <c r="S23" s="10"/>
      <c r="T23" s="10"/>
      <c r="U23" s="10"/>
      <c r="V23" s="10"/>
      <c r="W23" s="10"/>
    </row>
    <row r="24" spans="1:23" x14ac:dyDescent="0.3">
      <c r="A24" s="287"/>
      <c r="B24" s="113"/>
      <c r="C24" s="113"/>
      <c r="D24" s="113"/>
      <c r="E24" s="24"/>
      <c r="F24" s="10"/>
      <c r="G24" s="10"/>
      <c r="H24" s="10"/>
      <c r="I24" s="10"/>
      <c r="J24" s="10"/>
      <c r="K24" s="10"/>
      <c r="L24" s="10"/>
      <c r="M24" s="10"/>
      <c r="N24" s="10"/>
      <c r="O24" s="10"/>
      <c r="P24" s="10"/>
      <c r="Q24" s="10"/>
      <c r="R24" s="10"/>
      <c r="S24" s="10"/>
      <c r="T24" s="10"/>
      <c r="U24" s="10"/>
      <c r="V24" s="10"/>
      <c r="W24" s="10"/>
    </row>
    <row r="25" spans="1:23" x14ac:dyDescent="0.3">
      <c r="A25" s="405" t="s">
        <v>2245</v>
      </c>
      <c r="B25" s="405"/>
      <c r="C25" s="405"/>
      <c r="D25" s="405"/>
      <c r="E25" s="405"/>
      <c r="F25" s="405"/>
      <c r="G25" s="10"/>
      <c r="H25" s="10"/>
      <c r="I25" s="10"/>
      <c r="J25" s="10"/>
      <c r="K25" s="10"/>
      <c r="L25" s="10"/>
      <c r="M25" s="10"/>
      <c r="N25" s="10"/>
      <c r="O25" s="10"/>
      <c r="P25" s="10"/>
      <c r="Q25" s="10"/>
      <c r="R25" s="10"/>
      <c r="S25" s="10"/>
      <c r="T25" s="10"/>
      <c r="U25" s="10"/>
      <c r="V25" s="10"/>
      <c r="W25" s="10"/>
    </row>
    <row r="26" spans="1:23" x14ac:dyDescent="0.3">
      <c r="A26" s="405"/>
      <c r="B26" s="405"/>
      <c r="C26" s="405"/>
      <c r="D26" s="405"/>
      <c r="E26" s="405"/>
      <c r="F26" s="405"/>
      <c r="G26" s="10"/>
      <c r="H26" s="10"/>
      <c r="I26" s="10"/>
      <c r="J26" s="10"/>
      <c r="K26" s="10"/>
      <c r="L26" s="10"/>
      <c r="M26" s="10"/>
      <c r="N26" s="10"/>
      <c r="O26" s="10"/>
      <c r="P26" s="10"/>
      <c r="Q26" s="10"/>
      <c r="R26" s="10"/>
      <c r="S26" s="10"/>
      <c r="T26" s="10"/>
      <c r="U26" s="10"/>
      <c r="V26" s="10"/>
      <c r="W26" s="10"/>
    </row>
    <row r="27" spans="1:23" x14ac:dyDescent="0.3">
      <c r="A27" s="405"/>
      <c r="B27" s="405"/>
      <c r="C27" s="405"/>
      <c r="D27" s="405"/>
      <c r="E27" s="405"/>
      <c r="F27" s="405"/>
      <c r="G27" s="10"/>
      <c r="H27" s="10"/>
      <c r="I27" s="10"/>
      <c r="J27" s="10"/>
      <c r="K27" s="10"/>
      <c r="L27" s="10"/>
      <c r="M27" s="10"/>
      <c r="N27" s="10"/>
      <c r="O27" s="10"/>
      <c r="P27" s="10"/>
      <c r="Q27" s="10"/>
      <c r="R27" s="10"/>
      <c r="S27" s="10"/>
      <c r="T27" s="10"/>
      <c r="U27" s="10"/>
      <c r="V27" s="10"/>
      <c r="W27" s="10"/>
    </row>
    <row r="28" spans="1:23" x14ac:dyDescent="0.3">
      <c r="A28" s="287"/>
      <c r="B28" s="113"/>
      <c r="C28" s="113"/>
      <c r="D28" s="113"/>
      <c r="E28" s="24"/>
      <c r="F28" s="10"/>
      <c r="G28" s="10"/>
      <c r="H28" s="10"/>
      <c r="I28" s="10"/>
      <c r="J28" s="10"/>
      <c r="K28" s="10"/>
      <c r="L28" s="10"/>
      <c r="M28" s="10"/>
      <c r="N28" s="10"/>
      <c r="O28" s="10"/>
      <c r="P28" s="10"/>
      <c r="Q28" s="10"/>
      <c r="R28" s="10"/>
      <c r="S28" s="10"/>
      <c r="T28" s="10"/>
      <c r="U28" s="10"/>
      <c r="V28" s="10"/>
      <c r="W28" s="10"/>
    </row>
    <row r="29" spans="1:23" x14ac:dyDescent="0.3">
      <c r="A29" s="287"/>
      <c r="B29" s="113"/>
      <c r="C29" s="113"/>
      <c r="D29" s="113"/>
      <c r="E29" s="24"/>
      <c r="F29" s="10"/>
      <c r="G29" s="10"/>
      <c r="H29" s="10"/>
      <c r="I29" s="10"/>
      <c r="J29" s="10"/>
      <c r="K29" s="10"/>
      <c r="L29" s="10"/>
      <c r="M29" s="10"/>
      <c r="N29" s="10"/>
      <c r="O29" s="10"/>
      <c r="P29" s="10"/>
      <c r="Q29" s="10"/>
      <c r="R29" s="10"/>
      <c r="S29" s="10"/>
      <c r="T29" s="10"/>
      <c r="U29" s="10"/>
      <c r="V29" s="10"/>
      <c r="W29" s="10"/>
    </row>
    <row r="30" spans="1:23" s="10" customFormat="1" x14ac:dyDescent="0.3">
      <c r="A30" s="287"/>
      <c r="B30" s="113"/>
      <c r="C30" s="113"/>
      <c r="D30" s="113"/>
      <c r="E30" s="24"/>
    </row>
    <row r="31" spans="1:23" s="10" customFormat="1" x14ac:dyDescent="0.3">
      <c r="A31" s="287"/>
      <c r="B31" s="113"/>
      <c r="C31" s="113"/>
      <c r="D31" s="113"/>
      <c r="E31" s="24"/>
    </row>
    <row r="32" spans="1:23" x14ac:dyDescent="0.3">
      <c r="A32" s="287"/>
      <c r="B32" s="113"/>
      <c r="C32" s="113"/>
      <c r="D32" s="113"/>
      <c r="E32" s="24"/>
      <c r="F32" s="10"/>
      <c r="G32" s="10"/>
      <c r="H32" s="10"/>
      <c r="I32" s="10"/>
      <c r="J32" s="10"/>
      <c r="K32" s="10"/>
      <c r="L32" s="10"/>
      <c r="M32" s="10"/>
      <c r="N32" s="10"/>
      <c r="O32" s="10"/>
      <c r="P32" s="10"/>
      <c r="Q32" s="10"/>
      <c r="R32" s="10"/>
      <c r="S32" s="10"/>
      <c r="T32" s="10"/>
      <c r="U32" s="10"/>
      <c r="V32" s="10"/>
      <c r="W32" s="10"/>
    </row>
    <row r="33" spans="1:5" x14ac:dyDescent="0.3">
      <c r="A33" s="288"/>
      <c r="B33" s="289"/>
      <c r="C33" s="289"/>
      <c r="D33" s="289"/>
      <c r="E33" s="24"/>
    </row>
    <row r="34" spans="1:5" x14ac:dyDescent="0.3">
      <c r="A34" s="24"/>
      <c r="B34" s="11"/>
      <c r="C34" s="24"/>
      <c r="D34" s="24"/>
      <c r="E34" s="24"/>
    </row>
  </sheetData>
  <mergeCells count="3">
    <mergeCell ref="B23:E23"/>
    <mergeCell ref="B22:E22"/>
    <mergeCell ref="A25:F27"/>
  </mergeCells>
  <conditionalFormatting sqref="D8:D18">
    <cfRule type="colorScale" priority="18">
      <colorScale>
        <cfvo type="min"/>
        <cfvo type="percentile" val="50"/>
        <cfvo type="max"/>
        <color rgb="FF63BE7B"/>
        <color rgb="FFFFEB84"/>
        <color rgb="FFF8696B"/>
      </colorScale>
    </cfRule>
  </conditionalFormatting>
  <conditionalFormatting sqref="G8:G15 G18">
    <cfRule type="colorScale" priority="5">
      <colorScale>
        <cfvo type="min"/>
        <cfvo type="percentile" val="50"/>
        <cfvo type="max"/>
        <color rgb="FF63BE7B"/>
        <color rgb="FFFFEB84"/>
        <color rgb="FFF8696B"/>
      </colorScale>
    </cfRule>
  </conditionalFormatting>
  <conditionalFormatting sqref="I8:I18">
    <cfRule type="colorScale" priority="7">
      <colorScale>
        <cfvo type="min"/>
        <cfvo type="percentile" val="50"/>
        <cfvo type="max"/>
        <color rgb="FF63BE7B"/>
        <color rgb="FFFFEB84"/>
        <color rgb="FFF8696B"/>
      </colorScale>
    </cfRule>
  </conditionalFormatting>
  <conditionalFormatting sqref="J8:J18">
    <cfRule type="colorScale" priority="8">
      <colorScale>
        <cfvo type="min"/>
        <cfvo type="percentile" val="50"/>
        <cfvo type="max"/>
        <color rgb="FF63BE7B"/>
        <color rgb="FFFFEB84"/>
        <color rgb="FFF8696B"/>
      </colorScale>
    </cfRule>
  </conditionalFormatting>
  <conditionalFormatting sqref="L8:L17">
    <cfRule type="colorScale" priority="10">
      <colorScale>
        <cfvo type="min"/>
        <cfvo type="percentile" val="50"/>
        <cfvo type="max"/>
        <color rgb="FF63BE7B"/>
        <color rgb="FFFFEB84"/>
        <color rgb="FFF8696B"/>
      </colorScale>
    </cfRule>
  </conditionalFormatting>
  <conditionalFormatting sqref="O8:O14 O18 O16">
    <cfRule type="colorScale" priority="13">
      <colorScale>
        <cfvo type="min"/>
        <cfvo type="percentile" val="50"/>
        <cfvo type="max"/>
        <color rgb="FF63BE7B"/>
        <color rgb="FFFFEB84"/>
        <color rgb="FFF8696B"/>
      </colorScale>
    </cfRule>
  </conditionalFormatting>
  <conditionalFormatting sqref="P8:P18">
    <cfRule type="colorScale" priority="14">
      <colorScale>
        <cfvo type="min"/>
        <cfvo type="percentile" val="50"/>
        <cfvo type="max"/>
        <color rgb="FF63BE7B"/>
        <color rgb="FFFFEB84"/>
        <color rgb="FFF8696B"/>
      </colorScale>
    </cfRule>
  </conditionalFormatting>
  <conditionalFormatting sqref="R8:R18">
    <cfRule type="colorScale" priority="16">
      <colorScale>
        <cfvo type="min"/>
        <cfvo type="percentile" val="50"/>
        <cfvo type="max"/>
        <color rgb="FF63BE7B"/>
        <color rgb="FFFFEB84"/>
        <color rgb="FFF8696B"/>
      </colorScale>
    </cfRule>
  </conditionalFormatting>
  <conditionalFormatting sqref="B8:B9 B11:B18">
    <cfRule type="colorScale" priority="3">
      <colorScale>
        <cfvo type="min"/>
        <cfvo type="percentile" val="50"/>
        <cfvo type="max"/>
        <color rgb="FF63BE7B"/>
        <color rgb="FFFFEB84"/>
        <color rgb="FFF8696B"/>
      </colorScale>
    </cfRule>
  </conditionalFormatting>
  <conditionalFormatting sqref="F8:F9 F18 F14:F15 F11:F12">
    <cfRule type="colorScale" priority="2">
      <colorScale>
        <cfvo type="min"/>
        <cfvo type="percentile" val="50"/>
        <cfvo type="max"/>
        <color rgb="FF63BE7B"/>
        <color rgb="FFFFEB84"/>
        <color rgb="FFF8696B"/>
      </colorScale>
    </cfRule>
  </conditionalFormatting>
  <conditionalFormatting sqref="H9 H18 H11:H16">
    <cfRule type="colorScale" priority="1">
      <colorScale>
        <cfvo type="min"/>
        <cfvo type="percentile" val="50"/>
        <cfvo type="max"/>
        <color rgb="FF63BE7B"/>
        <color rgb="FFFFEB84"/>
        <color rgb="FFF8696B"/>
      </colorScale>
    </cfRule>
  </conditionalFormatting>
  <conditionalFormatting sqref="W8:W18">
    <cfRule type="colorScale" priority="2799">
      <colorScale>
        <cfvo type="min"/>
        <cfvo type="percentile" val="50"/>
        <cfvo type="max"/>
        <color rgb="FF63BE7B"/>
        <color rgb="FFFFEB84"/>
        <color rgb="FFF8696B"/>
      </colorScale>
    </cfRule>
  </conditionalFormatting>
  <conditionalFormatting sqref="V8:V18">
    <cfRule type="colorScale" priority="2801">
      <colorScale>
        <cfvo type="min"/>
        <cfvo type="percentile" val="50"/>
        <cfvo type="max"/>
        <color rgb="FF63BE7B"/>
        <color rgb="FFFFEB84"/>
        <color rgb="FFF8696B"/>
      </colorScale>
    </cfRule>
  </conditionalFormatting>
  <conditionalFormatting sqref="U8:U18">
    <cfRule type="colorScale" priority="2803">
      <colorScale>
        <cfvo type="min"/>
        <cfvo type="percentile" val="50"/>
        <cfvo type="max"/>
        <color rgb="FF63BE7B"/>
        <color rgb="FFFFEB84"/>
        <color rgb="FFF8696B"/>
      </colorScale>
    </cfRule>
  </conditionalFormatting>
  <conditionalFormatting sqref="T8:T18">
    <cfRule type="colorScale" priority="2805">
      <colorScale>
        <cfvo type="min"/>
        <cfvo type="percentile" val="50"/>
        <cfvo type="max"/>
        <color rgb="FF63BE7B"/>
        <color rgb="FFFFEB84"/>
        <color rgb="FFF8696B"/>
      </colorScale>
    </cfRule>
  </conditionalFormatting>
  <conditionalFormatting sqref="C8:C9 C11:C18">
    <cfRule type="colorScale" priority="2807">
      <colorScale>
        <cfvo type="min"/>
        <cfvo type="percentile" val="50"/>
        <cfvo type="max"/>
        <color rgb="FF63BE7B"/>
        <color rgb="FFFFEB84"/>
        <color rgb="FFF8696B"/>
      </colorScale>
    </cfRule>
  </conditionalFormatting>
  <conditionalFormatting sqref="E8:E18">
    <cfRule type="colorScale" priority="2811">
      <colorScale>
        <cfvo type="min"/>
        <cfvo type="percentile" val="50"/>
        <cfvo type="max"/>
        <color rgb="FF63BE7B"/>
        <color rgb="FFFFEB84"/>
        <color rgb="FFF8696B"/>
      </colorScale>
    </cfRule>
  </conditionalFormatting>
  <conditionalFormatting sqref="K8:K18">
    <cfRule type="colorScale" priority="2816">
      <colorScale>
        <cfvo type="min"/>
        <cfvo type="percentile" val="50"/>
        <cfvo type="max"/>
        <color rgb="FF63BE7B"/>
        <color rgb="FFFFEB84"/>
        <color rgb="FFF8696B"/>
      </colorScale>
    </cfRule>
  </conditionalFormatting>
  <conditionalFormatting sqref="M8:M18">
    <cfRule type="colorScale" priority="2819">
      <colorScale>
        <cfvo type="min"/>
        <cfvo type="percentile" val="50"/>
        <cfvo type="max"/>
        <color rgb="FF63BE7B"/>
        <color rgb="FFFFEB84"/>
        <color rgb="FFF8696B"/>
      </colorScale>
    </cfRule>
  </conditionalFormatting>
  <conditionalFormatting sqref="N8:N18">
    <cfRule type="colorScale" priority="2821">
      <colorScale>
        <cfvo type="min"/>
        <cfvo type="percentile" val="50"/>
        <cfvo type="max"/>
        <color rgb="FF63BE7B"/>
        <color rgb="FFFFEB84"/>
        <color rgb="FFF8696B"/>
      </colorScale>
    </cfRule>
  </conditionalFormatting>
  <conditionalFormatting sqref="Q8:Q18">
    <cfRule type="colorScale" priority="2826">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D9" sqref="D9"/>
    </sheetView>
  </sheetViews>
  <sheetFormatPr defaultColWidth="8.77734375" defaultRowHeight="14.4" x14ac:dyDescent="0.3"/>
  <cols>
    <col min="1" max="4" width="8.77734375" style="10"/>
    <col min="5" max="5" width="11.109375" style="10" customWidth="1"/>
    <col min="6" max="6" width="77.77734375" style="10" customWidth="1"/>
    <col min="7" max="16384" width="8.77734375" style="10"/>
  </cols>
  <sheetData>
    <row r="1" spans="1:6" x14ac:dyDescent="0.3">
      <c r="A1" s="408" t="s">
        <v>2336</v>
      </c>
      <c r="B1" s="408"/>
      <c r="C1" s="408"/>
      <c r="D1" s="408"/>
      <c r="E1" s="408"/>
      <c r="F1" s="408"/>
    </row>
    <row r="2" spans="1:6" ht="27.45" customHeight="1" x14ac:dyDescent="0.3">
      <c r="A2" s="408"/>
      <c r="B2" s="408"/>
      <c r="C2" s="408"/>
      <c r="D2" s="408"/>
      <c r="E2" s="408"/>
      <c r="F2" s="408"/>
    </row>
    <row r="3" spans="1:6" x14ac:dyDescent="0.3">
      <c r="A3" s="1"/>
      <c r="B3" s="94"/>
      <c r="C3" s="94"/>
      <c r="D3" s="94"/>
      <c r="E3" s="1"/>
      <c r="F3" s="94"/>
    </row>
    <row r="4" spans="1:6" x14ac:dyDescent="0.3">
      <c r="A4" s="409" t="s">
        <v>2333</v>
      </c>
      <c r="B4" s="409"/>
      <c r="C4" s="409"/>
      <c r="D4" s="409"/>
      <c r="E4" s="409"/>
      <c r="F4" s="409"/>
    </row>
    <row r="5" spans="1:6" x14ac:dyDescent="0.3">
      <c r="A5" s="1"/>
      <c r="B5" s="94"/>
      <c r="C5" s="94"/>
      <c r="D5" s="94"/>
      <c r="E5" s="1"/>
      <c r="F5" s="94"/>
    </row>
    <row r="6" spans="1:6" ht="51.45" customHeight="1" x14ac:dyDescent="0.3">
      <c r="A6" s="95" t="s">
        <v>716</v>
      </c>
      <c r="B6" s="95" t="s">
        <v>2334</v>
      </c>
      <c r="C6" s="95">
        <v>43862</v>
      </c>
      <c r="D6" s="215">
        <v>43891</v>
      </c>
      <c r="E6" s="95" t="s">
        <v>2337</v>
      </c>
      <c r="F6" s="95" t="s">
        <v>139</v>
      </c>
    </row>
    <row r="7" spans="1:6" ht="41.4" x14ac:dyDescent="0.3">
      <c r="A7" s="96" t="s">
        <v>668</v>
      </c>
      <c r="B7" s="330" t="s">
        <v>717</v>
      </c>
      <c r="C7" s="97">
        <v>1000</v>
      </c>
      <c r="D7" s="97">
        <v>1000</v>
      </c>
      <c r="E7" s="72">
        <f>D7/C7-1</f>
        <v>0</v>
      </c>
      <c r="F7" s="94" t="s">
        <v>2338</v>
      </c>
    </row>
    <row r="8" spans="1:6" ht="27.6" x14ac:dyDescent="0.3">
      <c r="A8" s="96" t="s">
        <v>32</v>
      </c>
      <c r="B8" s="330" t="s">
        <v>718</v>
      </c>
      <c r="C8" s="97">
        <v>1500</v>
      </c>
      <c r="D8" s="97">
        <v>1500</v>
      </c>
      <c r="E8" s="72">
        <f>D8/C8-1</f>
        <v>0</v>
      </c>
      <c r="F8" s="94" t="s">
        <v>2339</v>
      </c>
    </row>
    <row r="9" spans="1:6" ht="27" customHeight="1" x14ac:dyDescent="0.3">
      <c r="A9" s="331" t="s">
        <v>48</v>
      </c>
      <c r="B9" s="332" t="s">
        <v>719</v>
      </c>
      <c r="C9" s="333">
        <v>3000</v>
      </c>
      <c r="D9" s="333">
        <v>3500</v>
      </c>
      <c r="E9" s="72">
        <f t="shared" ref="E9:E28" si="0">D9/C9-1</f>
        <v>0.16666666666666674</v>
      </c>
      <c r="F9" s="94" t="s">
        <v>2340</v>
      </c>
    </row>
    <row r="10" spans="1:6" ht="29.55" customHeight="1" x14ac:dyDescent="0.3">
      <c r="A10" s="331" t="s">
        <v>1</v>
      </c>
      <c r="B10" s="332" t="s">
        <v>720</v>
      </c>
      <c r="C10" s="333">
        <v>6750</v>
      </c>
      <c r="D10" s="333">
        <v>6500</v>
      </c>
      <c r="E10" s="72">
        <f t="shared" si="0"/>
        <v>-3.703703703703709E-2</v>
      </c>
      <c r="F10" s="94" t="s">
        <v>2340</v>
      </c>
    </row>
    <row r="11" spans="1:6" x14ac:dyDescent="0.3">
      <c r="A11" s="96" t="s">
        <v>49</v>
      </c>
      <c r="B11" s="98">
        <v>1</v>
      </c>
      <c r="C11" s="97">
        <v>3000</v>
      </c>
      <c r="D11" s="97">
        <v>3000</v>
      </c>
      <c r="E11" s="72">
        <f t="shared" si="0"/>
        <v>0</v>
      </c>
      <c r="F11" s="94" t="s">
        <v>2339</v>
      </c>
    </row>
    <row r="12" spans="1:6" ht="27.6" x14ac:dyDescent="0.3">
      <c r="A12" s="96" t="s">
        <v>669</v>
      </c>
      <c r="B12" s="330" t="s">
        <v>721</v>
      </c>
      <c r="C12" s="97">
        <v>10000</v>
      </c>
      <c r="D12" s="97">
        <v>9625</v>
      </c>
      <c r="E12" s="72">
        <f t="shared" si="0"/>
        <v>-3.7499999999999978E-2</v>
      </c>
      <c r="F12" s="94" t="s">
        <v>2341</v>
      </c>
    </row>
    <row r="13" spans="1:6" x14ac:dyDescent="0.3">
      <c r="A13" s="331" t="s">
        <v>50</v>
      </c>
      <c r="B13" s="334" t="s">
        <v>773</v>
      </c>
      <c r="C13" s="333">
        <v>3875</v>
      </c>
      <c r="D13" s="333">
        <v>3688</v>
      </c>
      <c r="E13" s="72">
        <f t="shared" si="0"/>
        <v>-4.8258064516129018E-2</v>
      </c>
      <c r="F13" s="94" t="s">
        <v>2340</v>
      </c>
    </row>
    <row r="14" spans="1:6" ht="27.6" x14ac:dyDescent="0.3">
      <c r="A14" s="331" t="s">
        <v>59</v>
      </c>
      <c r="B14" s="334" t="s">
        <v>774</v>
      </c>
      <c r="C14" s="333">
        <v>6250</v>
      </c>
      <c r="D14" s="333">
        <v>5750</v>
      </c>
      <c r="E14" s="72">
        <f t="shared" si="0"/>
        <v>-7.999999999999996E-2</v>
      </c>
      <c r="F14" s="94" t="s">
        <v>2340</v>
      </c>
    </row>
    <row r="15" spans="1:6" ht="27.6" x14ac:dyDescent="0.3">
      <c r="A15" s="96" t="s">
        <v>56</v>
      </c>
      <c r="B15" s="98" t="s">
        <v>775</v>
      </c>
      <c r="C15" s="97">
        <v>157</v>
      </c>
      <c r="D15" s="97">
        <v>175</v>
      </c>
      <c r="E15" s="72">
        <f t="shared" si="0"/>
        <v>0.11464968152866239</v>
      </c>
      <c r="F15" s="94" t="s">
        <v>2342</v>
      </c>
    </row>
    <row r="16" spans="1:6" ht="27.6" x14ac:dyDescent="0.3">
      <c r="A16" s="331" t="s">
        <v>58</v>
      </c>
      <c r="B16" s="334" t="s">
        <v>722</v>
      </c>
      <c r="C16" s="333">
        <v>200</v>
      </c>
      <c r="D16" s="333">
        <v>181</v>
      </c>
      <c r="E16" s="72">
        <f t="shared" si="0"/>
        <v>-9.4999999999999973E-2</v>
      </c>
      <c r="F16" s="94" t="s">
        <v>2340</v>
      </c>
    </row>
    <row r="17" spans="1:9" x14ac:dyDescent="0.3">
      <c r="A17" s="331" t="s">
        <v>2</v>
      </c>
      <c r="B17" s="334" t="s">
        <v>722</v>
      </c>
      <c r="C17" s="333">
        <v>225</v>
      </c>
      <c r="D17" s="333">
        <v>313</v>
      </c>
      <c r="E17" s="72">
        <f t="shared" si="0"/>
        <v>0.39111111111111119</v>
      </c>
      <c r="F17" s="94" t="s">
        <v>2340</v>
      </c>
      <c r="I17" s="1"/>
    </row>
    <row r="18" spans="1:9" x14ac:dyDescent="0.3">
      <c r="A18" s="96" t="s">
        <v>3</v>
      </c>
      <c r="B18" s="98" t="s">
        <v>722</v>
      </c>
      <c r="C18" s="97">
        <v>325</v>
      </c>
      <c r="D18" s="97">
        <v>325</v>
      </c>
      <c r="E18" s="72">
        <f t="shared" si="0"/>
        <v>0</v>
      </c>
      <c r="F18" s="94" t="s">
        <v>2344</v>
      </c>
    </row>
    <row r="19" spans="1:9" x14ac:dyDescent="0.3">
      <c r="A19" s="96" t="s">
        <v>670</v>
      </c>
      <c r="B19" s="98" t="s">
        <v>723</v>
      </c>
      <c r="C19" s="97">
        <v>150</v>
      </c>
      <c r="D19" s="97">
        <v>150</v>
      </c>
      <c r="E19" s="72">
        <f t="shared" si="0"/>
        <v>0</v>
      </c>
      <c r="F19" s="94" t="s">
        <v>2345</v>
      </c>
    </row>
    <row r="20" spans="1:9" x14ac:dyDescent="0.3">
      <c r="A20" s="331" t="s">
        <v>672</v>
      </c>
      <c r="B20" s="334" t="s">
        <v>724</v>
      </c>
      <c r="C20" s="333">
        <v>250</v>
      </c>
      <c r="D20" s="333">
        <v>250</v>
      </c>
      <c r="E20" s="72">
        <f t="shared" si="0"/>
        <v>0</v>
      </c>
      <c r="F20" s="94" t="s">
        <v>2340</v>
      </c>
    </row>
    <row r="21" spans="1:9" x14ac:dyDescent="0.3">
      <c r="A21" s="331" t="s">
        <v>4</v>
      </c>
      <c r="B21" s="334" t="s">
        <v>723</v>
      </c>
      <c r="C21" s="333">
        <v>138</v>
      </c>
      <c r="D21" s="333">
        <v>95</v>
      </c>
      <c r="E21" s="72">
        <f t="shared" si="0"/>
        <v>-0.31159420289855078</v>
      </c>
      <c r="F21" s="94" t="s">
        <v>2340</v>
      </c>
    </row>
    <row r="22" spans="1:9" x14ac:dyDescent="0.3">
      <c r="A22" s="96" t="s">
        <v>5</v>
      </c>
      <c r="B22" s="98" t="s">
        <v>725</v>
      </c>
      <c r="C22" s="97">
        <v>1500</v>
      </c>
      <c r="D22" s="97">
        <v>1500</v>
      </c>
      <c r="E22" s="72">
        <f t="shared" si="0"/>
        <v>0</v>
      </c>
      <c r="F22" s="94" t="s">
        <v>2343</v>
      </c>
    </row>
    <row r="23" spans="1:9" ht="27.6" x14ac:dyDescent="0.3">
      <c r="A23" s="96" t="s">
        <v>671</v>
      </c>
      <c r="B23" s="98" t="s">
        <v>726</v>
      </c>
      <c r="C23" s="97">
        <v>1500</v>
      </c>
      <c r="D23" s="97">
        <v>1500</v>
      </c>
      <c r="E23" s="72">
        <f t="shared" si="0"/>
        <v>0</v>
      </c>
      <c r="F23" s="94" t="s">
        <v>2339</v>
      </c>
    </row>
    <row r="24" spans="1:9" x14ac:dyDescent="0.3">
      <c r="A24" s="331" t="s">
        <v>6</v>
      </c>
      <c r="B24" s="334">
        <v>1</v>
      </c>
      <c r="C24" s="333">
        <v>200</v>
      </c>
      <c r="D24" s="333">
        <v>200</v>
      </c>
      <c r="E24" s="72">
        <f t="shared" si="0"/>
        <v>0</v>
      </c>
      <c r="F24" s="94" t="s">
        <v>2340</v>
      </c>
    </row>
    <row r="25" spans="1:9" ht="27.6" x14ac:dyDescent="0.3">
      <c r="A25" s="331" t="s">
        <v>7</v>
      </c>
      <c r="B25" s="334">
        <v>1</v>
      </c>
      <c r="C25" s="333">
        <v>2000</v>
      </c>
      <c r="D25" s="333">
        <v>1875</v>
      </c>
      <c r="E25" s="72">
        <f t="shared" si="0"/>
        <v>-6.25E-2</v>
      </c>
      <c r="F25" s="94" t="s">
        <v>2340</v>
      </c>
    </row>
    <row r="26" spans="1:9" ht="27.6" x14ac:dyDescent="0.3">
      <c r="A26" s="96" t="s">
        <v>8</v>
      </c>
      <c r="B26" s="98" t="s">
        <v>776</v>
      </c>
      <c r="C26" s="97">
        <v>2500</v>
      </c>
      <c r="D26" s="97">
        <v>3000</v>
      </c>
      <c r="E26" s="72">
        <f t="shared" si="0"/>
        <v>0.19999999999999996</v>
      </c>
      <c r="F26" s="94" t="s">
        <v>2339</v>
      </c>
    </row>
    <row r="27" spans="1:9" ht="27.6" x14ac:dyDescent="0.3">
      <c r="A27" s="96" t="s">
        <v>9</v>
      </c>
      <c r="B27" s="98" t="s">
        <v>182</v>
      </c>
      <c r="C27" s="97">
        <v>75</v>
      </c>
      <c r="D27" s="97">
        <v>75</v>
      </c>
      <c r="E27" s="72">
        <f t="shared" si="0"/>
        <v>0</v>
      </c>
      <c r="F27" s="94" t="s">
        <v>2340</v>
      </c>
    </row>
    <row r="28" spans="1:9" x14ac:dyDescent="0.3">
      <c r="A28" s="96" t="s">
        <v>10</v>
      </c>
      <c r="B28" s="98" t="s">
        <v>726</v>
      </c>
      <c r="C28" s="97">
        <v>1250</v>
      </c>
      <c r="D28" s="97">
        <v>1250</v>
      </c>
      <c r="E28" s="72">
        <f t="shared" si="0"/>
        <v>0</v>
      </c>
      <c r="F28" s="94" t="s">
        <v>2339</v>
      </c>
    </row>
    <row r="31" spans="1:9" x14ac:dyDescent="0.3">
      <c r="A31" s="57"/>
      <c r="B31" s="1" t="s">
        <v>771</v>
      </c>
    </row>
  </sheetData>
  <mergeCells count="2">
    <mergeCell ref="A1:F2"/>
    <mergeCell ref="A4:F4"/>
  </mergeCells>
  <conditionalFormatting sqref="E7:E28">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topLeftCell="A28" zoomScale="70" zoomScaleNormal="70" workbookViewId="0">
      <pane xSplit="2" topLeftCell="C1" activePane="topRight" state="frozen"/>
      <selection pane="topRight" activeCell="S38" sqref="S38"/>
    </sheetView>
  </sheetViews>
  <sheetFormatPr defaultColWidth="8.77734375" defaultRowHeight="13.8" x14ac:dyDescent="0.25"/>
  <cols>
    <col min="1" max="1" width="11.77734375" style="1" customWidth="1"/>
    <col min="2" max="2" width="12.33203125" style="1" customWidth="1"/>
    <col min="3" max="3" width="13.109375" style="1" bestFit="1" customWidth="1"/>
    <col min="4" max="4" width="10.77734375" style="1" bestFit="1" customWidth="1"/>
    <col min="5" max="5" width="11.88671875" style="1" customWidth="1"/>
    <col min="6" max="6" width="13.33203125" style="1" customWidth="1"/>
    <col min="7" max="7" width="11.6640625" style="1" customWidth="1"/>
    <col min="8" max="8" width="13.33203125" style="1" bestFit="1" customWidth="1"/>
    <col min="9" max="9" width="13.33203125" style="1" customWidth="1"/>
    <col min="10" max="14" width="12.21875" style="1" customWidth="1"/>
    <col min="15" max="15" width="8.77734375" style="1"/>
    <col min="16" max="16" width="11.88671875" style="1" customWidth="1"/>
    <col min="17" max="16384" width="8.77734375" style="1"/>
  </cols>
  <sheetData>
    <row r="1" spans="1:25" x14ac:dyDescent="0.25">
      <c r="A1" s="66"/>
      <c r="B1" s="1" t="s">
        <v>678</v>
      </c>
    </row>
    <row r="2" spans="1:25" x14ac:dyDescent="0.25">
      <c r="A2" s="420" t="s">
        <v>2346</v>
      </c>
      <c r="B2" s="420"/>
      <c r="C2" s="420"/>
      <c r="D2" s="420"/>
      <c r="E2" s="420"/>
      <c r="F2" s="420"/>
      <c r="G2" s="420"/>
      <c r="H2" s="420"/>
      <c r="I2" s="420"/>
      <c r="J2" s="420"/>
      <c r="K2" s="420"/>
      <c r="L2" s="420"/>
      <c r="M2" s="420"/>
      <c r="N2" s="420"/>
      <c r="O2" s="420"/>
      <c r="P2" s="420"/>
      <c r="Q2" s="420"/>
      <c r="R2" s="420"/>
      <c r="S2" s="420"/>
      <c r="T2" s="420"/>
      <c r="U2" s="420"/>
      <c r="V2" s="420"/>
      <c r="W2" s="420"/>
      <c r="X2" s="420"/>
      <c r="Y2" s="420"/>
    </row>
    <row r="3" spans="1:25" x14ac:dyDescent="0.25">
      <c r="P3" s="6"/>
      <c r="Q3" s="6"/>
      <c r="R3" s="6"/>
      <c r="S3" s="6"/>
      <c r="T3" s="6"/>
      <c r="U3" s="6"/>
      <c r="V3" s="6"/>
      <c r="W3" s="6"/>
    </row>
    <row r="4" spans="1:25" x14ac:dyDescent="0.25">
      <c r="A4" s="409" t="s">
        <v>679</v>
      </c>
      <c r="B4" s="409"/>
      <c r="C4" s="409"/>
      <c r="D4" s="409"/>
      <c r="E4" s="409"/>
      <c r="F4" s="409"/>
      <c r="G4" s="409"/>
      <c r="H4" s="409"/>
      <c r="I4" s="409"/>
      <c r="J4" s="409"/>
      <c r="K4" s="174"/>
      <c r="L4" s="323"/>
      <c r="M4" s="207"/>
      <c r="N4" s="323"/>
      <c r="P4" s="421"/>
      <c r="Q4" s="421"/>
      <c r="R4" s="421"/>
      <c r="S4" s="421"/>
      <c r="T4" s="421"/>
      <c r="U4" s="421"/>
      <c r="V4" s="421"/>
      <c r="W4" s="327"/>
      <c r="X4" s="68"/>
      <c r="Y4" s="68"/>
    </row>
    <row r="5" spans="1:25" s="335" customFormat="1" x14ac:dyDescent="0.25"/>
    <row r="6" spans="1:25" s="10" customFormat="1" ht="14.4" x14ac:dyDescent="0.3"/>
    <row r="7" spans="1:25" s="10" customFormat="1" ht="14.4" x14ac:dyDescent="0.3">
      <c r="A7" s="419" t="s">
        <v>714</v>
      </c>
      <c r="B7" s="419"/>
      <c r="C7" s="419"/>
      <c r="D7" s="419"/>
      <c r="E7" s="419"/>
      <c r="F7" s="419"/>
      <c r="G7" s="419"/>
      <c r="H7" s="419"/>
      <c r="I7" s="419"/>
      <c r="J7" s="419"/>
      <c r="K7" s="183"/>
      <c r="L7" s="328"/>
      <c r="M7" s="210"/>
      <c r="N7" s="328"/>
      <c r="O7" s="1"/>
      <c r="P7" s="409" t="s">
        <v>715</v>
      </c>
      <c r="Q7" s="409"/>
      <c r="R7" s="409"/>
      <c r="S7" s="409"/>
      <c r="T7" s="409"/>
      <c r="U7" s="409"/>
      <c r="V7" s="409"/>
      <c r="W7" s="323"/>
    </row>
    <row r="8" spans="1:25" s="10" customFormat="1" ht="14.4" x14ac:dyDescent="0.3">
      <c r="A8" s="1"/>
      <c r="B8" s="1"/>
      <c r="C8" s="1"/>
      <c r="D8" s="1"/>
      <c r="E8" s="1"/>
      <c r="F8" s="1"/>
      <c r="G8" s="1"/>
      <c r="H8" s="1"/>
      <c r="I8" s="1"/>
      <c r="J8" s="1"/>
      <c r="K8" s="1"/>
      <c r="L8" s="1"/>
      <c r="M8" s="1"/>
      <c r="N8" s="1"/>
      <c r="O8" s="1"/>
      <c r="P8" s="1"/>
      <c r="Q8" s="1"/>
      <c r="R8" s="1"/>
      <c r="S8" s="1"/>
      <c r="T8" s="1"/>
      <c r="U8" s="1"/>
    </row>
    <row r="9" spans="1:25" s="10" customFormat="1" ht="55.2" x14ac:dyDescent="0.3">
      <c r="A9" s="69" t="s">
        <v>681</v>
      </c>
      <c r="B9" s="118" t="s">
        <v>748</v>
      </c>
      <c r="C9" s="118" t="s">
        <v>743</v>
      </c>
      <c r="D9" s="118" t="s">
        <v>742</v>
      </c>
      <c r="E9" s="118" t="s">
        <v>741</v>
      </c>
      <c r="F9" s="118" t="s">
        <v>740</v>
      </c>
      <c r="G9" s="118" t="s">
        <v>739</v>
      </c>
      <c r="H9" s="118" t="s">
        <v>738</v>
      </c>
      <c r="I9" s="118" t="s">
        <v>745</v>
      </c>
      <c r="J9" s="69" t="s">
        <v>686</v>
      </c>
      <c r="K9" s="337" t="s">
        <v>706</v>
      </c>
      <c r="L9" s="417" t="s">
        <v>2347</v>
      </c>
      <c r="M9" s="80" t="s">
        <v>750</v>
      </c>
      <c r="N9" s="80" t="s">
        <v>2246</v>
      </c>
      <c r="O9" s="1"/>
      <c r="P9" s="69" t="s">
        <v>687</v>
      </c>
      <c r="Q9" s="69" t="s">
        <v>688</v>
      </c>
      <c r="R9" s="69" t="s">
        <v>689</v>
      </c>
      <c r="S9" s="69" t="s">
        <v>690</v>
      </c>
      <c r="T9" s="69" t="s">
        <v>691</v>
      </c>
      <c r="U9" s="179" t="s">
        <v>711</v>
      </c>
      <c r="V9" s="69" t="s">
        <v>2349</v>
      </c>
      <c r="W9" s="69" t="s">
        <v>2350</v>
      </c>
    </row>
    <row r="10" spans="1:25" s="6" customFormat="1" x14ac:dyDescent="0.25">
      <c r="A10" s="223" t="s">
        <v>321</v>
      </c>
      <c r="B10" s="66" t="s">
        <v>692</v>
      </c>
      <c r="C10" s="66" t="s">
        <v>692</v>
      </c>
      <c r="D10" s="66" t="s">
        <v>692</v>
      </c>
      <c r="E10" s="66" t="s">
        <v>692</v>
      </c>
      <c r="F10" s="66" t="s">
        <v>692</v>
      </c>
      <c r="G10" s="66" t="s">
        <v>692</v>
      </c>
      <c r="H10" s="224" t="s">
        <v>692</v>
      </c>
      <c r="I10" s="222"/>
      <c r="J10" s="225" t="s">
        <v>187</v>
      </c>
      <c r="K10" s="224" t="s">
        <v>692</v>
      </c>
      <c r="L10" s="418"/>
      <c r="M10" s="338">
        <v>72692.5</v>
      </c>
      <c r="N10" s="219">
        <v>59189.485714285714</v>
      </c>
      <c r="O10" s="220"/>
      <c r="P10" s="105"/>
      <c r="Q10" s="105"/>
      <c r="R10" s="105"/>
      <c r="S10" s="105"/>
      <c r="T10" s="105"/>
      <c r="U10" s="221"/>
      <c r="V10" s="72" t="s">
        <v>2348</v>
      </c>
      <c r="W10" s="72">
        <f>IFERROR((N10/M10-1),"")</f>
        <v>-0.18575526066257575</v>
      </c>
    </row>
    <row r="11" spans="1:25" s="10" customFormat="1" ht="14.4" x14ac:dyDescent="0.3">
      <c r="A11" s="1" t="s">
        <v>170</v>
      </c>
      <c r="B11" s="93">
        <v>33979</v>
      </c>
      <c r="C11" s="6">
        <v>46208</v>
      </c>
      <c r="D11" s="1">
        <v>50358</v>
      </c>
      <c r="E11" s="1">
        <v>52242</v>
      </c>
      <c r="F11" s="1">
        <v>50242</v>
      </c>
      <c r="G11" s="75">
        <v>47283</v>
      </c>
      <c r="H11" s="66" t="s">
        <v>692</v>
      </c>
      <c r="I11" s="415" t="s">
        <v>747</v>
      </c>
      <c r="J11" s="191">
        <f>MEDIAN(C11:G11)</f>
        <v>50242</v>
      </c>
      <c r="K11" s="181">
        <v>60076.190476190481</v>
      </c>
      <c r="L11" s="418"/>
      <c r="M11" s="181">
        <v>77163.690476190473</v>
      </c>
      <c r="N11" s="228" t="s">
        <v>692</v>
      </c>
      <c r="O11" s="1"/>
      <c r="P11" s="72">
        <f>IFERROR((D11/C11-1),"")</f>
        <v>8.9811288088642582E-2</v>
      </c>
      <c r="Q11" s="72">
        <f t="shared" ref="Q11:Q27" si="0">IFERROR((E11/D11-1),"")</f>
        <v>3.7412129155248497E-2</v>
      </c>
      <c r="R11" s="72">
        <f t="shared" ref="R11:R27" si="1">IFERROR((F11/E11-1),"")</f>
        <v>-3.828337353087552E-2</v>
      </c>
      <c r="S11" s="72">
        <f>IFERROR((G11/F11-1),"")</f>
        <v>-5.8894948449504381E-2</v>
      </c>
      <c r="T11" s="72" t="str">
        <f>IFERROR((H11/G11-1),"")</f>
        <v/>
      </c>
      <c r="U11" s="72" t="str">
        <f>IFERROR((J11/H11-1),"")</f>
        <v/>
      </c>
      <c r="V11" s="72">
        <v>0.28403416296766082</v>
      </c>
      <c r="W11" s="72"/>
    </row>
    <row r="12" spans="1:25" s="10" customFormat="1" ht="14.4" x14ac:dyDescent="0.3">
      <c r="A12" s="1" t="s">
        <v>172</v>
      </c>
      <c r="B12" s="93">
        <v>38450</v>
      </c>
      <c r="C12" s="6">
        <v>73050</v>
      </c>
      <c r="D12" s="1">
        <v>68098</v>
      </c>
      <c r="E12" s="66" t="s">
        <v>692</v>
      </c>
      <c r="F12" s="66" t="s">
        <v>692</v>
      </c>
      <c r="G12" s="66" t="s">
        <v>692</v>
      </c>
      <c r="H12" s="66" t="s">
        <v>692</v>
      </c>
      <c r="I12" s="416"/>
      <c r="J12" s="191">
        <f t="shared" ref="J12:J27" si="2">MEDIAN(C12:G12)</f>
        <v>70574</v>
      </c>
      <c r="K12" s="181">
        <v>65956</v>
      </c>
      <c r="L12" s="418"/>
      <c r="M12" s="228" t="s">
        <v>692</v>
      </c>
      <c r="N12" s="227">
        <v>70166.666666666657</v>
      </c>
      <c r="O12" s="1"/>
      <c r="P12" s="72">
        <f t="shared" ref="P12:P27" si="3">IFERROR((D12/C12-1),"")</f>
        <v>-6.7789185489390835E-2</v>
      </c>
      <c r="Q12" s="73" t="str">
        <f t="shared" si="0"/>
        <v/>
      </c>
      <c r="R12" s="73" t="str">
        <f t="shared" si="1"/>
        <v/>
      </c>
      <c r="S12" s="72" t="str">
        <f t="shared" ref="S12:S27" si="4">IFERROR((G12/F12-1),"")</f>
        <v/>
      </c>
      <c r="T12" s="72" t="str">
        <f t="shared" ref="T12:T27" si="5">IFERROR((H12/G12-1),"")</f>
        <v/>
      </c>
      <c r="U12" s="72" t="str">
        <f t="shared" ref="U12:U27" si="6">IFERROR((J12/H12-1),"")</f>
        <v/>
      </c>
      <c r="V12" s="72" t="s">
        <v>2348</v>
      </c>
      <c r="W12" s="72" t="str">
        <f t="shared" ref="W12:W27" si="7">IFERROR((N12/M12-1),"")</f>
        <v/>
      </c>
    </row>
    <row r="13" spans="1:25" s="10" customFormat="1" ht="14.4" x14ac:dyDescent="0.3">
      <c r="A13" s="1" t="s">
        <v>171</v>
      </c>
      <c r="B13" s="66" t="s">
        <v>692</v>
      </c>
      <c r="C13" s="1">
        <v>73050</v>
      </c>
      <c r="D13" s="1">
        <v>62439</v>
      </c>
      <c r="E13" s="75">
        <v>59822</v>
      </c>
      <c r="F13" s="75">
        <v>52770</v>
      </c>
      <c r="G13" s="75">
        <v>43536</v>
      </c>
      <c r="H13" s="66" t="s">
        <v>692</v>
      </c>
      <c r="I13" s="416"/>
      <c r="J13" s="191">
        <f t="shared" si="2"/>
        <v>59822</v>
      </c>
      <c r="K13" s="181">
        <v>55943.833333333336</v>
      </c>
      <c r="L13" s="418"/>
      <c r="M13" s="181">
        <v>58842.023809523809</v>
      </c>
      <c r="N13" s="336">
        <v>69429.166666666672</v>
      </c>
      <c r="O13" s="182" t="s">
        <v>744</v>
      </c>
      <c r="P13" s="72">
        <f t="shared" si="3"/>
        <v>-0.14525667351129368</v>
      </c>
      <c r="Q13" s="73">
        <f t="shared" si="0"/>
        <v>-4.1912906997229271E-2</v>
      </c>
      <c r="R13" s="73">
        <f t="shared" si="1"/>
        <v>-0.11788305305740365</v>
      </c>
      <c r="S13" s="72">
        <f t="shared" si="4"/>
        <v>-0.17498578737919268</v>
      </c>
      <c r="T13" s="72" t="str">
        <f t="shared" si="5"/>
        <v/>
      </c>
      <c r="U13" s="72" t="str">
        <f t="shared" si="6"/>
        <v/>
      </c>
      <c r="V13" s="72">
        <v>0.11303386347105793</v>
      </c>
      <c r="W13" s="72">
        <f t="shared" si="7"/>
        <v>0.17992485933886737</v>
      </c>
    </row>
    <row r="14" spans="1:25" s="10" customFormat="1" ht="14.4" x14ac:dyDescent="0.3">
      <c r="A14" s="1" t="s">
        <v>0</v>
      </c>
      <c r="B14" s="93">
        <v>80258.333333333328</v>
      </c>
      <c r="C14" s="1">
        <v>54724</v>
      </c>
      <c r="D14" s="1">
        <v>64073</v>
      </c>
      <c r="E14" s="66" t="s">
        <v>692</v>
      </c>
      <c r="F14" s="75">
        <v>62145</v>
      </c>
      <c r="G14" s="1">
        <v>42446</v>
      </c>
      <c r="H14" s="71">
        <v>67610.119047619053</v>
      </c>
      <c r="I14" s="416"/>
      <c r="J14" s="191">
        <f t="shared" si="2"/>
        <v>58434.5</v>
      </c>
      <c r="K14" s="180">
        <v>58898.809523809527</v>
      </c>
      <c r="L14" s="418"/>
      <c r="M14" s="227">
        <v>60839.666666666657</v>
      </c>
      <c r="N14" s="227">
        <v>61191.169047619049</v>
      </c>
      <c r="O14" s="1"/>
      <c r="P14" s="72">
        <f t="shared" si="3"/>
        <v>0.17083911994737222</v>
      </c>
      <c r="Q14" s="72" t="str">
        <f t="shared" si="0"/>
        <v/>
      </c>
      <c r="R14" s="72" t="str">
        <f t="shared" si="1"/>
        <v/>
      </c>
      <c r="S14" s="72">
        <f t="shared" si="4"/>
        <v>-0.31698447179982303</v>
      </c>
      <c r="T14" s="72">
        <f>IFERROR((H14/G14-1),"")</f>
        <v>0.59285018724070704</v>
      </c>
      <c r="U14" s="72">
        <f t="shared" si="6"/>
        <v>-0.13571369458995475</v>
      </c>
      <c r="V14" s="72">
        <v>7.7003941384537367E-2</v>
      </c>
      <c r="W14" s="72">
        <f t="shared" si="7"/>
        <v>5.77751983550856E-3</v>
      </c>
    </row>
    <row r="15" spans="1:25" s="10" customFormat="1" ht="14.4" x14ac:dyDescent="0.3">
      <c r="A15" s="1" t="s">
        <v>183</v>
      </c>
      <c r="B15" s="66" t="s">
        <v>692</v>
      </c>
      <c r="C15" s="66" t="s">
        <v>692</v>
      </c>
      <c r="D15" s="66" t="s">
        <v>692</v>
      </c>
      <c r="E15" s="66" t="s">
        <v>692</v>
      </c>
      <c r="F15" s="66" t="s">
        <v>695</v>
      </c>
      <c r="G15" s="75"/>
      <c r="H15" s="71">
        <v>71577.952380952382</v>
      </c>
      <c r="I15" s="416"/>
      <c r="J15" s="191" t="s">
        <v>187</v>
      </c>
      <c r="K15" s="180">
        <v>86856.904761904749</v>
      </c>
      <c r="L15" s="418"/>
      <c r="M15" s="228" t="s">
        <v>692</v>
      </c>
      <c r="N15" s="228" t="s">
        <v>692</v>
      </c>
      <c r="O15" s="1"/>
      <c r="P15" s="72" t="str">
        <f t="shared" si="3"/>
        <v/>
      </c>
      <c r="Q15" s="72" t="str">
        <f t="shared" si="0"/>
        <v/>
      </c>
      <c r="R15" s="72" t="str">
        <f t="shared" si="1"/>
        <v/>
      </c>
      <c r="S15" s="72" t="str">
        <f t="shared" si="4"/>
        <v/>
      </c>
      <c r="T15" s="72" t="str">
        <f t="shared" si="5"/>
        <v/>
      </c>
      <c r="U15" s="72" t="str">
        <f t="shared" si="6"/>
        <v/>
      </c>
      <c r="V15" s="72" t="s">
        <v>2348</v>
      </c>
      <c r="W15" s="72" t="str">
        <f t="shared" si="7"/>
        <v/>
      </c>
    </row>
    <row r="16" spans="1:25" s="10" customFormat="1" ht="14.4" x14ac:dyDescent="0.3">
      <c r="A16" s="6" t="s">
        <v>186</v>
      </c>
      <c r="B16" s="67">
        <v>29527.166666666664</v>
      </c>
      <c r="C16" s="66" t="s">
        <v>692</v>
      </c>
      <c r="D16" s="66" t="s">
        <v>692</v>
      </c>
      <c r="E16" s="66" t="s">
        <v>692</v>
      </c>
      <c r="F16" s="1">
        <v>67432</v>
      </c>
      <c r="G16" s="66" t="s">
        <v>692</v>
      </c>
      <c r="H16" s="66" t="s">
        <v>692</v>
      </c>
      <c r="I16" s="416"/>
      <c r="J16" s="191">
        <f t="shared" si="2"/>
        <v>67432</v>
      </c>
      <c r="K16" s="66" t="s">
        <v>692</v>
      </c>
      <c r="L16" s="418"/>
      <c r="M16" s="232">
        <v>85454.999999999985</v>
      </c>
      <c r="N16" s="232">
        <v>81947.916666666672</v>
      </c>
      <c r="O16" s="1"/>
      <c r="P16" s="72" t="str">
        <f t="shared" si="3"/>
        <v/>
      </c>
      <c r="Q16" s="72" t="str">
        <f t="shared" si="0"/>
        <v/>
      </c>
      <c r="R16" s="72" t="str">
        <f t="shared" si="1"/>
        <v/>
      </c>
      <c r="S16" s="72" t="str">
        <f t="shared" si="4"/>
        <v/>
      </c>
      <c r="T16" s="72" t="str">
        <f t="shared" si="5"/>
        <v/>
      </c>
      <c r="U16" s="72" t="str">
        <f t="shared" si="6"/>
        <v/>
      </c>
      <c r="V16" s="72" t="s">
        <v>2348</v>
      </c>
      <c r="W16" s="72">
        <f t="shared" si="7"/>
        <v>-4.1040118580929263E-2</v>
      </c>
    </row>
    <row r="17" spans="1:25" s="10" customFormat="1" ht="14.4" x14ac:dyDescent="0.3">
      <c r="A17" s="6" t="s">
        <v>693</v>
      </c>
      <c r="B17" s="66" t="s">
        <v>692</v>
      </c>
      <c r="C17" s="66" t="s">
        <v>692</v>
      </c>
      <c r="D17" s="66" t="s">
        <v>692</v>
      </c>
      <c r="E17" s="1">
        <v>60539</v>
      </c>
      <c r="F17" s="1">
        <v>69331</v>
      </c>
      <c r="G17" s="66" t="s">
        <v>692</v>
      </c>
      <c r="H17" s="66" t="s">
        <v>692</v>
      </c>
      <c r="I17" s="416"/>
      <c r="J17" s="191">
        <f t="shared" si="2"/>
        <v>64935</v>
      </c>
      <c r="K17" s="5">
        <v>86164.28571428571</v>
      </c>
      <c r="L17" s="418"/>
      <c r="M17" s="232">
        <v>90577.976190476184</v>
      </c>
      <c r="N17" s="232">
        <v>84015.476190476198</v>
      </c>
      <c r="O17" s="1"/>
      <c r="P17" s="72" t="str">
        <f t="shared" si="3"/>
        <v/>
      </c>
      <c r="Q17" s="72" t="str">
        <f t="shared" si="0"/>
        <v/>
      </c>
      <c r="R17" s="72">
        <f t="shared" si="1"/>
        <v>0.14522869555162798</v>
      </c>
      <c r="S17" s="72" t="str">
        <f t="shared" si="4"/>
        <v/>
      </c>
      <c r="T17" s="72" t="str">
        <f t="shared" si="5"/>
        <v/>
      </c>
      <c r="U17" s="72" t="str">
        <f t="shared" si="6"/>
        <v/>
      </c>
      <c r="V17" s="72">
        <v>8.5954986321810312E-2</v>
      </c>
      <c r="W17" s="72">
        <f t="shared" si="7"/>
        <v>-7.2451386926549621E-2</v>
      </c>
    </row>
    <row r="18" spans="1:25" s="10" customFormat="1" ht="14.4" x14ac:dyDescent="0.3">
      <c r="A18" s="1" t="s">
        <v>185</v>
      </c>
      <c r="B18" s="93">
        <v>44935.000000000007</v>
      </c>
      <c r="C18" s="6">
        <v>79175</v>
      </c>
      <c r="D18" s="1">
        <v>138825</v>
      </c>
      <c r="E18" s="66" t="s">
        <v>692</v>
      </c>
      <c r="F18" s="1">
        <v>74533</v>
      </c>
      <c r="G18" s="75">
        <v>78133</v>
      </c>
      <c r="H18" s="71">
        <v>77983.333333333328</v>
      </c>
      <c r="I18" s="416"/>
      <c r="J18" s="191">
        <f t="shared" si="2"/>
        <v>78654</v>
      </c>
      <c r="K18" s="66" t="s">
        <v>692</v>
      </c>
      <c r="L18" s="418"/>
      <c r="M18" s="232">
        <v>73675</v>
      </c>
      <c r="N18" s="228" t="s">
        <v>692</v>
      </c>
      <c r="O18" s="1"/>
      <c r="P18" s="72">
        <f t="shared" si="3"/>
        <v>0.75339437953899591</v>
      </c>
      <c r="Q18" s="72" t="str">
        <f t="shared" si="0"/>
        <v/>
      </c>
      <c r="R18" s="72" t="str">
        <f t="shared" si="1"/>
        <v/>
      </c>
      <c r="S18" s="72">
        <f t="shared" si="4"/>
        <v>4.8300752686729398E-2</v>
      </c>
      <c r="T18" s="72">
        <f t="shared" si="5"/>
        <v>-1.9155371823259548E-3</v>
      </c>
      <c r="U18" s="72">
        <f t="shared" si="6"/>
        <v>8.6001282325283146E-3</v>
      </c>
      <c r="V18" s="72" t="s">
        <v>2348</v>
      </c>
      <c r="W18" s="72" t="str">
        <f t="shared" si="7"/>
        <v/>
      </c>
    </row>
    <row r="19" spans="1:25" s="10" customFormat="1" ht="14.4" x14ac:dyDescent="0.3">
      <c r="A19" s="1" t="s">
        <v>184</v>
      </c>
      <c r="B19" s="93">
        <v>37541.666666666672</v>
      </c>
      <c r="C19" s="6">
        <v>63352</v>
      </c>
      <c r="D19" s="1">
        <v>64764</v>
      </c>
      <c r="E19" s="1">
        <v>65043</v>
      </c>
      <c r="F19" s="1">
        <v>59710</v>
      </c>
      <c r="G19" s="75">
        <v>69593</v>
      </c>
      <c r="H19" s="71">
        <v>75080.952380952382</v>
      </c>
      <c r="I19" s="416"/>
      <c r="J19" s="191">
        <f t="shared" si="2"/>
        <v>64764</v>
      </c>
      <c r="K19" s="66" t="s">
        <v>692</v>
      </c>
      <c r="L19" s="418"/>
      <c r="M19" s="228" t="s">
        <v>692</v>
      </c>
      <c r="N19" s="227">
        <v>36722.619047619053</v>
      </c>
      <c r="O19" s="1"/>
      <c r="P19" s="72">
        <f t="shared" si="3"/>
        <v>2.2288167697941619E-2</v>
      </c>
      <c r="Q19" s="72">
        <f t="shared" si="0"/>
        <v>4.3079488604780281E-3</v>
      </c>
      <c r="R19" s="72">
        <f t="shared" si="1"/>
        <v>-8.1991913042141373E-2</v>
      </c>
      <c r="S19" s="72">
        <f t="shared" si="4"/>
        <v>0.16551666387539776</v>
      </c>
      <c r="T19" s="72">
        <f t="shared" si="5"/>
        <v>7.8857821633675496E-2</v>
      </c>
      <c r="U19" s="72">
        <f t="shared" si="6"/>
        <v>-0.13741104839221163</v>
      </c>
      <c r="V19" s="72" t="s">
        <v>2348</v>
      </c>
      <c r="W19" s="72" t="str">
        <f t="shared" si="7"/>
        <v/>
      </c>
    </row>
    <row r="20" spans="1:25" s="10" customFormat="1" ht="14.4" x14ac:dyDescent="0.3">
      <c r="A20" s="1" t="s">
        <v>189</v>
      </c>
      <c r="B20" s="93">
        <v>38104.166666666672</v>
      </c>
      <c r="C20" s="6">
        <v>105188</v>
      </c>
      <c r="D20" s="66" t="s">
        <v>692</v>
      </c>
      <c r="E20" s="1">
        <v>98254</v>
      </c>
      <c r="F20" s="66" t="s">
        <v>692</v>
      </c>
      <c r="G20" s="1">
        <v>89405</v>
      </c>
      <c r="H20" s="231">
        <v>56107.142857142855</v>
      </c>
      <c r="I20" s="416"/>
      <c r="J20" s="191">
        <f t="shared" si="2"/>
        <v>98254</v>
      </c>
      <c r="K20" s="66" t="s">
        <v>692</v>
      </c>
      <c r="L20" s="418"/>
      <c r="M20" s="228" t="s">
        <v>692</v>
      </c>
      <c r="N20" s="227">
        <v>85071.42857142858</v>
      </c>
      <c r="O20" s="1"/>
      <c r="P20" s="72" t="str">
        <f t="shared" si="3"/>
        <v/>
      </c>
      <c r="Q20" s="72" t="str">
        <f t="shared" si="0"/>
        <v/>
      </c>
      <c r="R20" s="72" t="str">
        <f t="shared" si="1"/>
        <v/>
      </c>
      <c r="S20" s="72" t="str">
        <f t="shared" si="4"/>
        <v/>
      </c>
      <c r="T20" s="72">
        <f t="shared" si="5"/>
        <v>-0.37243842226785018</v>
      </c>
      <c r="U20" s="72">
        <f t="shared" si="6"/>
        <v>0.75118523233609169</v>
      </c>
      <c r="V20" s="72" t="s">
        <v>2348</v>
      </c>
      <c r="W20" s="72" t="str">
        <f t="shared" si="7"/>
        <v/>
      </c>
    </row>
    <row r="21" spans="1:25" s="10" customFormat="1" ht="14.4" x14ac:dyDescent="0.3">
      <c r="A21" s="1" t="s">
        <v>275</v>
      </c>
      <c r="B21" s="66" t="s">
        <v>692</v>
      </c>
      <c r="C21" s="66" t="s">
        <v>692</v>
      </c>
      <c r="D21" s="66" t="s">
        <v>692</v>
      </c>
      <c r="E21" s="66" t="s">
        <v>692</v>
      </c>
      <c r="F21" s="66" t="s">
        <v>692</v>
      </c>
      <c r="G21" s="66" t="s">
        <v>692</v>
      </c>
      <c r="H21" s="226" t="s">
        <v>692</v>
      </c>
      <c r="I21" s="416"/>
      <c r="J21" s="191" t="s">
        <v>187</v>
      </c>
      <c r="K21" s="66" t="s">
        <v>692</v>
      </c>
      <c r="L21" s="418"/>
      <c r="M21" s="66" t="s">
        <v>692</v>
      </c>
      <c r="N21" s="227">
        <v>71056.547619047618</v>
      </c>
      <c r="O21" s="1"/>
      <c r="P21" s="72"/>
      <c r="Q21" s="72"/>
      <c r="R21" s="72"/>
      <c r="S21" s="72"/>
      <c r="T21" s="72"/>
      <c r="U21" s="72"/>
      <c r="V21" s="72"/>
      <c r="W21" s="72" t="str">
        <f t="shared" si="7"/>
        <v/>
      </c>
    </row>
    <row r="22" spans="1:25" s="10" customFormat="1" ht="14.4" x14ac:dyDescent="0.3">
      <c r="A22" s="1" t="s">
        <v>380</v>
      </c>
      <c r="B22" s="66" t="s">
        <v>692</v>
      </c>
      <c r="C22" s="66" t="s">
        <v>692</v>
      </c>
      <c r="D22" s="66" t="s">
        <v>692</v>
      </c>
      <c r="E22" s="66" t="s">
        <v>692</v>
      </c>
      <c r="F22" s="66" t="s">
        <v>692</v>
      </c>
      <c r="G22" s="66" t="s">
        <v>692</v>
      </c>
      <c r="H22" s="226" t="s">
        <v>692</v>
      </c>
      <c r="I22" s="416"/>
      <c r="J22" s="191" t="s">
        <v>187</v>
      </c>
      <c r="K22" s="66" t="s">
        <v>692</v>
      </c>
      <c r="L22" s="418"/>
      <c r="M22" s="229">
        <v>71743</v>
      </c>
      <c r="N22" s="228" t="s">
        <v>692</v>
      </c>
      <c r="O22" s="1"/>
      <c r="P22" s="72"/>
      <c r="Q22" s="72"/>
      <c r="R22" s="72"/>
      <c r="S22" s="72"/>
      <c r="T22" s="72"/>
      <c r="U22" s="72"/>
      <c r="V22" s="72" t="s">
        <v>2348</v>
      </c>
      <c r="W22" s="72" t="str">
        <f t="shared" si="7"/>
        <v/>
      </c>
    </row>
    <row r="23" spans="1:25" s="10" customFormat="1" ht="14.4" x14ac:dyDescent="0.3">
      <c r="A23" s="1" t="s">
        <v>190</v>
      </c>
      <c r="B23" s="93">
        <v>25083.333333333332</v>
      </c>
      <c r="C23" s="6">
        <v>40900</v>
      </c>
      <c r="D23" s="1">
        <v>56483</v>
      </c>
      <c r="E23" s="1">
        <v>45367</v>
      </c>
      <c r="F23" s="1">
        <v>46650</v>
      </c>
      <c r="G23" s="66" t="s">
        <v>692</v>
      </c>
      <c r="H23" s="66" t="s">
        <v>692</v>
      </c>
      <c r="I23" s="416"/>
      <c r="J23" s="191">
        <f t="shared" si="2"/>
        <v>46008.5</v>
      </c>
      <c r="K23" s="66" t="s">
        <v>692</v>
      </c>
      <c r="L23" s="418"/>
      <c r="M23" s="228" t="s">
        <v>692</v>
      </c>
      <c r="N23" s="228" t="s">
        <v>692</v>
      </c>
      <c r="O23" s="1"/>
      <c r="P23" s="72">
        <f t="shared" si="3"/>
        <v>0.38100244498777514</v>
      </c>
      <c r="Q23" s="72">
        <f t="shared" si="0"/>
        <v>-0.19680257776676169</v>
      </c>
      <c r="R23" s="72">
        <f t="shared" si="1"/>
        <v>2.8280468181717922E-2</v>
      </c>
      <c r="S23" s="72" t="str">
        <f t="shared" si="4"/>
        <v/>
      </c>
      <c r="T23" s="72" t="str">
        <f t="shared" si="5"/>
        <v/>
      </c>
      <c r="U23" s="72" t="str">
        <f t="shared" si="6"/>
        <v/>
      </c>
      <c r="V23" s="72" t="s">
        <v>2348</v>
      </c>
      <c r="W23" s="72" t="str">
        <f t="shared" si="7"/>
        <v/>
      </c>
    </row>
    <row r="24" spans="1:25" s="10" customFormat="1" ht="14.4" x14ac:dyDescent="0.3">
      <c r="A24" s="6" t="s">
        <v>694</v>
      </c>
      <c r="B24" s="67">
        <v>63903.999999999993</v>
      </c>
      <c r="C24" s="6">
        <v>76337</v>
      </c>
      <c r="D24" s="6">
        <v>111769</v>
      </c>
      <c r="E24" s="1">
        <v>76024</v>
      </c>
      <c r="F24" s="66" t="s">
        <v>692</v>
      </c>
      <c r="G24" s="66" t="s">
        <v>692</v>
      </c>
      <c r="H24" s="66" t="s">
        <v>692</v>
      </c>
      <c r="I24" s="416"/>
      <c r="J24" s="191">
        <f t="shared" si="2"/>
        <v>76337</v>
      </c>
      <c r="K24" s="5">
        <v>89132.619047619039</v>
      </c>
      <c r="L24" s="418"/>
      <c r="M24" s="228" t="s">
        <v>692</v>
      </c>
      <c r="N24" s="227">
        <v>80191.369047619053</v>
      </c>
      <c r="O24" s="1"/>
      <c r="P24" s="72">
        <f t="shared" si="3"/>
        <v>0.46415237696005862</v>
      </c>
      <c r="Q24" s="73">
        <f t="shared" si="0"/>
        <v>-0.31981139672002079</v>
      </c>
      <c r="R24" s="73" t="str">
        <f t="shared" si="1"/>
        <v/>
      </c>
      <c r="S24" s="72" t="str">
        <f t="shared" si="4"/>
        <v/>
      </c>
      <c r="T24" s="72" t="str">
        <f t="shared" si="5"/>
        <v/>
      </c>
      <c r="U24" s="72" t="str">
        <f t="shared" si="6"/>
        <v/>
      </c>
      <c r="V24" s="72" t="s">
        <v>2348</v>
      </c>
      <c r="W24" s="72" t="str">
        <f t="shared" si="7"/>
        <v/>
      </c>
    </row>
    <row r="25" spans="1:25" s="10" customFormat="1" ht="14.4" x14ac:dyDescent="0.3">
      <c r="A25" s="1" t="s">
        <v>57</v>
      </c>
      <c r="B25" s="93">
        <v>39250.000000000007</v>
      </c>
      <c r="C25" s="6">
        <v>69731</v>
      </c>
      <c r="D25" s="1">
        <v>69248</v>
      </c>
      <c r="E25" s="66" t="s">
        <v>692</v>
      </c>
      <c r="F25" s="75">
        <v>68917</v>
      </c>
      <c r="G25" s="66" t="s">
        <v>692</v>
      </c>
      <c r="H25" s="71">
        <v>60976.78571428571</v>
      </c>
      <c r="I25" s="416"/>
      <c r="J25" s="191">
        <f t="shared" si="2"/>
        <v>69248</v>
      </c>
      <c r="K25" s="5">
        <v>55523.809523809527</v>
      </c>
      <c r="L25" s="418"/>
      <c r="M25" s="227">
        <v>55803.571428571428</v>
      </c>
      <c r="N25" s="228" t="s">
        <v>692</v>
      </c>
      <c r="O25" s="1"/>
      <c r="P25" s="72">
        <f t="shared" si="3"/>
        <v>-6.9266180034704972E-3</v>
      </c>
      <c r="Q25" s="73" t="str">
        <f t="shared" si="0"/>
        <v/>
      </c>
      <c r="R25" s="73" t="str">
        <f t="shared" si="1"/>
        <v/>
      </c>
      <c r="S25" s="72" t="str">
        <f t="shared" si="4"/>
        <v/>
      </c>
      <c r="T25" s="72" t="str">
        <f t="shared" si="5"/>
        <v/>
      </c>
      <c r="U25" s="72">
        <f t="shared" si="6"/>
        <v>0.13564529826924776</v>
      </c>
      <c r="V25" s="72">
        <v>-3.9397512864495221E-3</v>
      </c>
      <c r="W25" s="72" t="str">
        <f t="shared" si="7"/>
        <v/>
      </c>
    </row>
    <row r="26" spans="1:25" s="10" customFormat="1" ht="14.4" x14ac:dyDescent="0.3">
      <c r="A26" s="1" t="s">
        <v>673</v>
      </c>
      <c r="B26" s="66" t="s">
        <v>692</v>
      </c>
      <c r="C26" s="66" t="s">
        <v>692</v>
      </c>
      <c r="D26" s="66" t="s">
        <v>692</v>
      </c>
      <c r="E26" s="66" t="s">
        <v>692</v>
      </c>
      <c r="F26" s="66" t="s">
        <v>692</v>
      </c>
      <c r="G26" s="66" t="s">
        <v>695</v>
      </c>
      <c r="H26" s="71">
        <v>88346.866666666669</v>
      </c>
      <c r="I26" s="416"/>
      <c r="J26" s="191" t="s">
        <v>187</v>
      </c>
      <c r="K26" s="1">
        <v>66944.000000000015</v>
      </c>
      <c r="L26" s="418"/>
      <c r="M26" s="230">
        <v>64702.564102564043</v>
      </c>
      <c r="N26" s="227">
        <v>86919.166666666672</v>
      </c>
      <c r="O26" s="1"/>
      <c r="P26" s="72" t="str">
        <f t="shared" si="3"/>
        <v/>
      </c>
      <c r="Q26" s="72" t="str">
        <f t="shared" si="0"/>
        <v/>
      </c>
      <c r="R26" s="72" t="str">
        <f t="shared" si="1"/>
        <v/>
      </c>
      <c r="S26" s="72" t="str">
        <f t="shared" si="4"/>
        <v/>
      </c>
      <c r="T26" s="72" t="str">
        <f t="shared" si="5"/>
        <v/>
      </c>
      <c r="U26" s="72" t="str">
        <f t="shared" si="6"/>
        <v/>
      </c>
      <c r="V26" s="72">
        <v>-0.10289541660538404</v>
      </c>
      <c r="W26" s="72">
        <f t="shared" si="7"/>
        <v>0.34336510263929743</v>
      </c>
    </row>
    <row r="27" spans="1:25" s="10" customFormat="1" ht="14.4" x14ac:dyDescent="0.3">
      <c r="A27" s="1" t="s">
        <v>696</v>
      </c>
      <c r="B27" s="93">
        <v>38268.75</v>
      </c>
      <c r="C27" s="6">
        <v>65927</v>
      </c>
      <c r="D27" s="1">
        <v>63114</v>
      </c>
      <c r="E27" s="1">
        <v>58638</v>
      </c>
      <c r="F27" s="1">
        <v>61321</v>
      </c>
      <c r="G27" s="75">
        <v>66341</v>
      </c>
      <c r="H27" s="71">
        <v>72968.452380952382</v>
      </c>
      <c r="I27" s="416"/>
      <c r="J27" s="191">
        <f t="shared" si="2"/>
        <v>63114</v>
      </c>
      <c r="K27" s="1">
        <v>60399</v>
      </c>
      <c r="L27" s="418"/>
      <c r="M27" s="230">
        <v>65049.523809523809</v>
      </c>
      <c r="N27" s="227">
        <v>65405.952380952374</v>
      </c>
      <c r="O27" s="1"/>
      <c r="P27" s="72">
        <f t="shared" si="3"/>
        <v>-4.266840596417254E-2</v>
      </c>
      <c r="Q27" s="72">
        <f t="shared" si="0"/>
        <v>-7.0919288905789468E-2</v>
      </c>
      <c r="R27" s="72">
        <f t="shared" si="1"/>
        <v>4.5755312254851743E-2</v>
      </c>
      <c r="S27" s="72">
        <f t="shared" si="4"/>
        <v>8.1864287927463586E-2</v>
      </c>
      <c r="T27" s="72">
        <f t="shared" si="5"/>
        <v>9.9899796218814618E-2</v>
      </c>
      <c r="U27" s="72">
        <f t="shared" si="6"/>
        <v>-0.13505086183689952</v>
      </c>
      <c r="V27" s="72">
        <v>0.11135945959370197</v>
      </c>
      <c r="W27" s="72">
        <f t="shared" si="7"/>
        <v>5.4793417469471972E-3</v>
      </c>
    </row>
    <row r="28" spans="1:25" s="10" customFormat="1" ht="14.4" x14ac:dyDescent="0.3">
      <c r="A28" s="1"/>
      <c r="B28" s="93"/>
      <c r="C28" s="6"/>
      <c r="D28" s="1"/>
      <c r="E28" s="1"/>
      <c r="F28" s="1"/>
      <c r="G28" s="75"/>
      <c r="H28" s="71"/>
      <c r="I28" s="193"/>
      <c r="J28" s="195"/>
      <c r="K28" s="6"/>
      <c r="L28" s="6"/>
      <c r="M28" s="284"/>
      <c r="N28" s="284"/>
      <c r="O28" s="1"/>
      <c r="P28" s="72"/>
      <c r="Q28" s="72"/>
      <c r="R28" s="72"/>
      <c r="S28" s="72"/>
      <c r="T28" s="72"/>
      <c r="U28" s="72"/>
    </row>
    <row r="29" spans="1:25" s="10" customFormat="1" ht="14.4" x14ac:dyDescent="0.3">
      <c r="A29" s="1"/>
      <c r="B29" s="93"/>
      <c r="C29" s="6"/>
      <c r="D29" s="1"/>
      <c r="E29" s="1"/>
      <c r="F29" s="1"/>
      <c r="G29" s="75"/>
      <c r="H29" s="71"/>
      <c r="I29" s="193"/>
      <c r="J29" s="195"/>
      <c r="K29" s="6"/>
      <c r="L29" s="6"/>
      <c r="M29" s="285"/>
      <c r="N29" s="285"/>
      <c r="O29" s="1"/>
      <c r="P29" s="72"/>
      <c r="Q29" s="72"/>
      <c r="R29" s="72"/>
      <c r="S29" s="72"/>
      <c r="T29" s="72"/>
      <c r="U29" s="72"/>
    </row>
    <row r="30" spans="1:25" s="10" customFormat="1" ht="14.4" x14ac:dyDescent="0.3">
      <c r="J30" s="192"/>
    </row>
    <row r="31" spans="1:25" x14ac:dyDescent="0.25">
      <c r="A31" s="412" t="s">
        <v>680</v>
      </c>
      <c r="B31" s="412"/>
      <c r="C31" s="412"/>
      <c r="D31" s="412"/>
      <c r="E31" s="412"/>
      <c r="F31" s="412"/>
      <c r="G31" s="412"/>
      <c r="H31" s="412"/>
      <c r="I31" s="412"/>
      <c r="J31" s="412"/>
      <c r="K31" s="175"/>
      <c r="L31" s="324"/>
      <c r="M31" s="208"/>
      <c r="N31" s="324"/>
      <c r="P31" s="413"/>
      <c r="Q31" s="413"/>
      <c r="R31" s="413"/>
      <c r="S31" s="413"/>
      <c r="T31" s="413"/>
      <c r="U31" s="413"/>
      <c r="V31" s="413"/>
      <c r="W31" s="325"/>
    </row>
    <row r="32" spans="1:25" x14ac:dyDescent="0.25">
      <c r="X32" s="68"/>
      <c r="Y32" s="68"/>
    </row>
    <row r="33" spans="1:24" ht="39" customHeight="1" x14ac:dyDescent="0.25">
      <c r="A33" s="69" t="s">
        <v>681</v>
      </c>
      <c r="B33" s="118" t="s">
        <v>749</v>
      </c>
      <c r="C33" s="118" t="s">
        <v>733</v>
      </c>
      <c r="D33" s="118" t="s">
        <v>742</v>
      </c>
      <c r="E33" s="118" t="s">
        <v>735</v>
      </c>
      <c r="F33" s="118" t="s">
        <v>740</v>
      </c>
      <c r="G33" s="118" t="s">
        <v>737</v>
      </c>
      <c r="H33" s="118" t="s">
        <v>746</v>
      </c>
      <c r="I33" s="118" t="s">
        <v>745</v>
      </c>
      <c r="J33" s="69" t="s">
        <v>686</v>
      </c>
      <c r="K33" s="118" t="s">
        <v>706</v>
      </c>
      <c r="L33" s="417" t="s">
        <v>2347</v>
      </c>
      <c r="M33" s="80" t="s">
        <v>750</v>
      </c>
      <c r="N33" s="80" t="s">
        <v>2246</v>
      </c>
      <c r="O33" s="70"/>
      <c r="P33" s="69" t="s">
        <v>687</v>
      </c>
      <c r="Q33" s="69" t="s">
        <v>688</v>
      </c>
      <c r="R33" s="69" t="s">
        <v>689</v>
      </c>
      <c r="S33" s="69" t="s">
        <v>690</v>
      </c>
      <c r="T33" s="69" t="s">
        <v>691</v>
      </c>
      <c r="U33" s="179" t="s">
        <v>711</v>
      </c>
      <c r="V33" s="69" t="s">
        <v>2349</v>
      </c>
      <c r="W33" s="69" t="s">
        <v>2350</v>
      </c>
    </row>
    <row r="34" spans="1:24" s="6" customFormat="1" x14ac:dyDescent="0.25">
      <c r="A34" s="223" t="s">
        <v>321</v>
      </c>
      <c r="B34" s="66" t="s">
        <v>692</v>
      </c>
      <c r="C34" s="66" t="s">
        <v>692</v>
      </c>
      <c r="D34" s="66" t="s">
        <v>692</v>
      </c>
      <c r="E34" s="66" t="s">
        <v>692</v>
      </c>
      <c r="F34" s="66" t="s">
        <v>692</v>
      </c>
      <c r="G34" s="66" t="s">
        <v>692</v>
      </c>
      <c r="H34" s="66" t="s">
        <v>692</v>
      </c>
      <c r="I34" s="222"/>
      <c r="J34" s="184" t="s">
        <v>187</v>
      </c>
      <c r="K34" s="66" t="s">
        <v>692</v>
      </c>
      <c r="L34" s="418"/>
      <c r="M34" s="219">
        <v>3500</v>
      </c>
      <c r="N34" s="219">
        <v>3600.0000000000005</v>
      </c>
      <c r="O34" s="220"/>
      <c r="P34" s="105"/>
      <c r="Q34" s="105"/>
      <c r="R34" s="105"/>
      <c r="S34" s="105"/>
      <c r="T34" s="105"/>
      <c r="U34" s="221"/>
      <c r="V34" s="72" t="s">
        <v>2348</v>
      </c>
      <c r="W34" s="72">
        <f>IFERROR((N34/M34-1),"")</f>
        <v>2.8571428571428692E-2</v>
      </c>
    </row>
    <row r="35" spans="1:24" x14ac:dyDescent="0.25">
      <c r="A35" s="68" t="s">
        <v>170</v>
      </c>
      <c r="B35" s="71">
        <v>3479</v>
      </c>
      <c r="C35" s="71">
        <v>3375</v>
      </c>
      <c r="D35" s="1">
        <v>2875</v>
      </c>
      <c r="E35" s="1">
        <v>3458</v>
      </c>
      <c r="F35" s="1">
        <v>3458</v>
      </c>
      <c r="G35" s="1">
        <v>3000</v>
      </c>
      <c r="H35" s="66" t="s">
        <v>692</v>
      </c>
      <c r="I35" s="415" t="s">
        <v>747</v>
      </c>
      <c r="J35" s="184">
        <f>MEDIAN(C35:G35)</f>
        <v>3375</v>
      </c>
      <c r="K35" s="187">
        <v>2750</v>
      </c>
      <c r="L35" s="418"/>
      <c r="M35" s="181">
        <v>4337.5</v>
      </c>
      <c r="N35" s="228" t="s">
        <v>692</v>
      </c>
      <c r="P35" s="72">
        <f>IFERROR((D35/C35-1),"")</f>
        <v>-0.14814814814814814</v>
      </c>
      <c r="Q35" s="72">
        <f>IFERROR((E35/D35-1),"")</f>
        <v>0.20278260869565212</v>
      </c>
      <c r="R35" s="72">
        <f>IFERROR((F35/E35-1),"")</f>
        <v>0</v>
      </c>
      <c r="S35" s="72">
        <f>IFERROR((G35/F35-1),"")</f>
        <v>-0.1324465008675535</v>
      </c>
      <c r="T35" s="72" t="str">
        <f>IFERROR((H35/G35-1),"")</f>
        <v/>
      </c>
      <c r="U35" s="72" t="str">
        <f>IFERROR((K35/H35-1),"")</f>
        <v/>
      </c>
      <c r="V35" s="72">
        <v>0.1227272727272728</v>
      </c>
      <c r="W35" s="72" t="str">
        <f t="shared" ref="W35:W51" si="8">IFERROR((N35/M35-1),"")</f>
        <v/>
      </c>
    </row>
    <row r="36" spans="1:24" x14ac:dyDescent="0.25">
      <c r="A36" s="1" t="s">
        <v>172</v>
      </c>
      <c r="B36" s="71">
        <v>3833</v>
      </c>
      <c r="C36" s="71">
        <v>3917</v>
      </c>
      <c r="D36" s="1">
        <v>3917</v>
      </c>
      <c r="E36" s="66" t="s">
        <v>692</v>
      </c>
      <c r="F36" s="66" t="s">
        <v>692</v>
      </c>
      <c r="G36" s="66" t="s">
        <v>692</v>
      </c>
      <c r="H36" s="66" t="s">
        <v>692</v>
      </c>
      <c r="I36" s="416"/>
      <c r="J36" s="184">
        <f>MEDIAN(C36:D36)</f>
        <v>3917</v>
      </c>
      <c r="K36" s="187">
        <v>4208.333333333333</v>
      </c>
      <c r="L36" s="418"/>
      <c r="M36" s="228" t="s">
        <v>692</v>
      </c>
      <c r="N36" s="227">
        <v>5083.333333333333</v>
      </c>
      <c r="P36" s="72">
        <f t="shared" ref="P36:P51" si="9">IFERROR((D36/C36-1),"")</f>
        <v>0</v>
      </c>
      <c r="Q36" s="73" t="str">
        <f t="shared" ref="Q36:Q44" si="10">IFERROR((E36/D36-1),"")</f>
        <v/>
      </c>
      <c r="R36" s="73" t="str">
        <f t="shared" ref="R36:R44" si="11">IFERROR((F36/E36-1),"")</f>
        <v/>
      </c>
      <c r="S36" s="72" t="str">
        <f t="shared" ref="S36:S44" si="12">IFERROR((G36/F36-1),"")</f>
        <v/>
      </c>
      <c r="T36" s="72" t="str">
        <f t="shared" ref="T36:T44" si="13">IFERROR((H36/G36-1),"")</f>
        <v/>
      </c>
      <c r="U36" s="72" t="str">
        <f t="shared" ref="U36:U51" si="14">IFERROR((K36/H36-1),"")</f>
        <v/>
      </c>
      <c r="V36" s="72" t="s">
        <v>2348</v>
      </c>
      <c r="W36" s="72" t="str">
        <f t="shared" si="8"/>
        <v/>
      </c>
    </row>
    <row r="37" spans="1:24" x14ac:dyDescent="0.25">
      <c r="A37" s="1" t="s">
        <v>171</v>
      </c>
      <c r="B37" s="66" t="s">
        <v>692</v>
      </c>
      <c r="C37" s="71">
        <v>3708</v>
      </c>
      <c r="D37" s="1">
        <v>3117</v>
      </c>
      <c r="E37" s="1">
        <v>3438</v>
      </c>
      <c r="F37" s="1">
        <v>3000</v>
      </c>
      <c r="G37" s="1">
        <v>3302</v>
      </c>
      <c r="H37" s="66" t="s">
        <v>692</v>
      </c>
      <c r="I37" s="416"/>
      <c r="J37" s="184">
        <f>MEDIAN(C37:G37)</f>
        <v>3302</v>
      </c>
      <c r="K37" s="190">
        <v>3250</v>
      </c>
      <c r="L37" s="418"/>
      <c r="M37" s="181">
        <v>3516.6666666666665</v>
      </c>
      <c r="N37" s="336">
        <v>3166.666666666667</v>
      </c>
      <c r="P37" s="72">
        <f t="shared" si="9"/>
        <v>-0.15938511326860838</v>
      </c>
      <c r="Q37" s="73">
        <f t="shared" si="10"/>
        <v>0.1029836381135707</v>
      </c>
      <c r="R37" s="73">
        <f t="shared" si="11"/>
        <v>-0.12739965095986039</v>
      </c>
      <c r="S37" s="72">
        <f t="shared" si="12"/>
        <v>0.10066666666666668</v>
      </c>
      <c r="T37" s="72" t="str">
        <f t="shared" si="13"/>
        <v/>
      </c>
      <c r="U37" s="72" t="str">
        <f t="shared" si="14"/>
        <v/>
      </c>
      <c r="V37" s="72">
        <v>-0.16153846153846152</v>
      </c>
      <c r="W37" s="72">
        <f t="shared" si="8"/>
        <v>-9.9526066350710818E-2</v>
      </c>
    </row>
    <row r="38" spans="1:24" x14ac:dyDescent="0.25">
      <c r="A38" s="1" t="s">
        <v>0</v>
      </c>
      <c r="B38" s="71">
        <v>4542</v>
      </c>
      <c r="C38" s="71">
        <v>4000</v>
      </c>
      <c r="D38" s="1">
        <v>3667</v>
      </c>
      <c r="E38" s="66" t="s">
        <v>692</v>
      </c>
      <c r="F38" s="1">
        <v>3083</v>
      </c>
      <c r="G38" s="1">
        <v>4250</v>
      </c>
      <c r="H38" s="71">
        <v>3020.833333333333</v>
      </c>
      <c r="I38" s="416"/>
      <c r="J38" s="184">
        <f>MEDIAN(C38,D38,F38,G38,H38)</f>
        <v>3667</v>
      </c>
      <c r="K38" s="187">
        <v>3691.666666666667</v>
      </c>
      <c r="L38" s="418"/>
      <c r="M38" s="227">
        <v>6229.1666666666661</v>
      </c>
      <c r="N38" s="227">
        <v>4020.8333333333335</v>
      </c>
      <c r="P38" s="72">
        <f t="shared" si="9"/>
        <v>-8.3250000000000046E-2</v>
      </c>
      <c r="Q38" s="72" t="str">
        <f t="shared" si="10"/>
        <v/>
      </c>
      <c r="R38" s="72" t="str">
        <f t="shared" si="11"/>
        <v/>
      </c>
      <c r="S38" s="72">
        <f t="shared" si="12"/>
        <v>0.37852740836847221</v>
      </c>
      <c r="T38" s="72">
        <f t="shared" si="13"/>
        <v>-0.28921568627450989</v>
      </c>
      <c r="U38" s="72">
        <f t="shared" si="14"/>
        <v>0.22206896551724165</v>
      </c>
      <c r="V38" s="72">
        <v>0.41930022573363401</v>
      </c>
      <c r="W38" s="72">
        <f t="shared" si="8"/>
        <v>-0.35451505016722396</v>
      </c>
    </row>
    <row r="39" spans="1:24" x14ac:dyDescent="0.25">
      <c r="A39" s="1" t="s">
        <v>183</v>
      </c>
      <c r="B39" s="66" t="s">
        <v>692</v>
      </c>
      <c r="C39" s="66" t="s">
        <v>692</v>
      </c>
      <c r="D39" s="66" t="s">
        <v>692</v>
      </c>
      <c r="E39" s="66" t="s">
        <v>692</v>
      </c>
      <c r="F39" s="74">
        <v>3458</v>
      </c>
      <c r="G39" s="75">
        <v>3833</v>
      </c>
      <c r="H39" s="71">
        <v>3229.1666666666665</v>
      </c>
      <c r="I39" s="416"/>
      <c r="J39" s="185">
        <f>MEDIAN(G39,H39)</f>
        <v>3531.083333333333</v>
      </c>
      <c r="K39" s="188">
        <v>3500</v>
      </c>
      <c r="L39" s="418"/>
      <c r="M39" s="228" t="s">
        <v>692</v>
      </c>
      <c r="N39" s="228" t="s">
        <v>692</v>
      </c>
      <c r="P39" s="72" t="str">
        <f t="shared" si="9"/>
        <v/>
      </c>
      <c r="Q39" s="72" t="str">
        <f t="shared" si="10"/>
        <v/>
      </c>
      <c r="R39" s="72" t="str">
        <f t="shared" si="11"/>
        <v/>
      </c>
      <c r="S39" s="72">
        <f t="shared" si="12"/>
        <v>0.10844418739155581</v>
      </c>
      <c r="T39" s="72">
        <f t="shared" si="13"/>
        <v>-0.15753543786416213</v>
      </c>
      <c r="U39" s="72">
        <f t="shared" si="14"/>
        <v>8.3870967741935587E-2</v>
      </c>
      <c r="V39" s="72" t="s">
        <v>2348</v>
      </c>
      <c r="W39" s="72" t="str">
        <f t="shared" si="8"/>
        <v/>
      </c>
    </row>
    <row r="40" spans="1:24" x14ac:dyDescent="0.25">
      <c r="A40" s="6" t="s">
        <v>186</v>
      </c>
      <c r="B40" s="76">
        <v>3392</v>
      </c>
      <c r="C40" s="66" t="s">
        <v>692</v>
      </c>
      <c r="D40" s="66">
        <v>3208</v>
      </c>
      <c r="E40" s="66" t="s">
        <v>692</v>
      </c>
      <c r="F40" s="1">
        <v>2458</v>
      </c>
      <c r="G40" s="66" t="s">
        <v>692</v>
      </c>
      <c r="H40" s="66" t="s">
        <v>692</v>
      </c>
      <c r="I40" s="416"/>
      <c r="J40" s="186" t="s">
        <v>187</v>
      </c>
      <c r="K40" s="66" t="s">
        <v>692</v>
      </c>
      <c r="L40" s="418"/>
      <c r="M40" s="232">
        <v>4041.6666666666665</v>
      </c>
      <c r="N40" s="232">
        <v>3583.3333333333335</v>
      </c>
      <c r="P40" s="72" t="str">
        <f t="shared" si="9"/>
        <v/>
      </c>
      <c r="Q40" s="72" t="str">
        <f t="shared" si="10"/>
        <v/>
      </c>
      <c r="R40" s="72" t="str">
        <f t="shared" si="11"/>
        <v/>
      </c>
      <c r="S40" s="72" t="str">
        <f t="shared" si="12"/>
        <v/>
      </c>
      <c r="T40" s="72" t="str">
        <f t="shared" si="13"/>
        <v/>
      </c>
      <c r="U40" s="72" t="str">
        <f t="shared" si="14"/>
        <v/>
      </c>
      <c r="V40" s="72" t="s">
        <v>2348</v>
      </c>
      <c r="W40" s="72">
        <f t="shared" si="8"/>
        <v>-0.11340206185567003</v>
      </c>
    </row>
    <row r="41" spans="1:24" x14ac:dyDescent="0.25">
      <c r="A41" s="6" t="s">
        <v>693</v>
      </c>
      <c r="B41" s="66" t="s">
        <v>692</v>
      </c>
      <c r="C41" s="66" t="s">
        <v>692</v>
      </c>
      <c r="D41" s="66" t="s">
        <v>692</v>
      </c>
      <c r="E41" s="1">
        <v>3458</v>
      </c>
      <c r="F41" s="1">
        <v>3083</v>
      </c>
      <c r="G41" s="66" t="s">
        <v>692</v>
      </c>
      <c r="H41" s="71">
        <v>2979.1666666666665</v>
      </c>
      <c r="I41" s="416"/>
      <c r="J41" s="184">
        <f>MEDIAN(E41,F41,H41)</f>
        <v>3083</v>
      </c>
      <c r="K41" s="187">
        <v>3000</v>
      </c>
      <c r="L41" s="418"/>
      <c r="M41" s="232">
        <v>4395.833333333333</v>
      </c>
      <c r="N41" s="232">
        <v>4416.666666666667</v>
      </c>
      <c r="P41" s="72" t="str">
        <f t="shared" si="9"/>
        <v/>
      </c>
      <c r="Q41" s="72" t="str">
        <f t="shared" si="10"/>
        <v/>
      </c>
      <c r="R41" s="72">
        <f t="shared" si="11"/>
        <v>-0.10844418739155581</v>
      </c>
      <c r="S41" s="72" t="str">
        <f t="shared" si="12"/>
        <v/>
      </c>
      <c r="T41" s="72" t="str">
        <f t="shared" si="13"/>
        <v/>
      </c>
      <c r="U41" s="72">
        <f t="shared" si="14"/>
        <v>6.9930069930070893E-3</v>
      </c>
      <c r="V41" s="72">
        <v>0.13541666666666674</v>
      </c>
      <c r="W41" s="72">
        <f t="shared" si="8"/>
        <v>4.7393364928911552E-3</v>
      </c>
    </row>
    <row r="42" spans="1:24" x14ac:dyDescent="0.25">
      <c r="A42" s="1" t="s">
        <v>185</v>
      </c>
      <c r="B42" s="71">
        <v>3292</v>
      </c>
      <c r="C42" s="71">
        <v>3458</v>
      </c>
      <c r="D42" s="1">
        <v>3208</v>
      </c>
      <c r="E42" s="66" t="s">
        <v>692</v>
      </c>
      <c r="F42" s="1">
        <v>3417</v>
      </c>
      <c r="G42" s="1">
        <v>3417</v>
      </c>
      <c r="H42" s="71">
        <v>3250.0000000000005</v>
      </c>
      <c r="I42" s="416"/>
      <c r="J42" s="184">
        <f>MEDIAN(C42,D42,F42,G42,H42)</f>
        <v>3417</v>
      </c>
      <c r="K42" s="66" t="s">
        <v>692</v>
      </c>
      <c r="L42" s="418"/>
      <c r="M42" s="232">
        <v>4999.9999999999991</v>
      </c>
      <c r="N42" s="228" t="s">
        <v>692</v>
      </c>
      <c r="P42" s="72">
        <f t="shared" si="9"/>
        <v>-7.2296124927703875E-2</v>
      </c>
      <c r="Q42" s="72" t="str">
        <f t="shared" si="10"/>
        <v/>
      </c>
      <c r="R42" s="72" t="str">
        <f t="shared" si="11"/>
        <v/>
      </c>
      <c r="S42" s="72">
        <f t="shared" si="12"/>
        <v>0</v>
      </c>
      <c r="T42" s="72">
        <f t="shared" si="13"/>
        <v>-4.8873280655545637E-2</v>
      </c>
      <c r="U42" s="72" t="str">
        <f t="shared" si="14"/>
        <v/>
      </c>
      <c r="V42" s="72" t="s">
        <v>2348</v>
      </c>
      <c r="W42" s="72" t="str">
        <f t="shared" si="8"/>
        <v/>
      </c>
      <c r="X42" s="1" t="s">
        <v>188</v>
      </c>
    </row>
    <row r="43" spans="1:24" x14ac:dyDescent="0.25">
      <c r="A43" s="1" t="s">
        <v>184</v>
      </c>
      <c r="B43" s="71">
        <v>3292</v>
      </c>
      <c r="C43" s="71">
        <v>3250</v>
      </c>
      <c r="D43" s="1">
        <v>3667</v>
      </c>
      <c r="E43" s="1">
        <v>3458</v>
      </c>
      <c r="F43" s="1">
        <v>2833</v>
      </c>
      <c r="G43" s="1">
        <v>3354</v>
      </c>
      <c r="H43" s="71">
        <v>3116.6666666666665</v>
      </c>
      <c r="I43" s="416"/>
      <c r="J43" s="184">
        <f>MEDIAN(C43:H43)</f>
        <v>3302</v>
      </c>
      <c r="K43" s="66" t="s">
        <v>692</v>
      </c>
      <c r="L43" s="418"/>
      <c r="M43" s="228" t="s">
        <v>692</v>
      </c>
      <c r="N43" s="227">
        <v>4291.666666666667</v>
      </c>
      <c r="P43" s="72">
        <f t="shared" si="9"/>
        <v>0.12830769230769223</v>
      </c>
      <c r="Q43" s="72">
        <f t="shared" si="10"/>
        <v>-5.6994818652849721E-2</v>
      </c>
      <c r="R43" s="72">
        <f t="shared" si="11"/>
        <v>-0.18074031231925969</v>
      </c>
      <c r="S43" s="72">
        <f t="shared" si="12"/>
        <v>0.18390398870455349</v>
      </c>
      <c r="T43" s="72">
        <f t="shared" si="13"/>
        <v>-7.0761280063605714E-2</v>
      </c>
      <c r="U43" s="72" t="str">
        <f t="shared" si="14"/>
        <v/>
      </c>
      <c r="V43" s="72" t="s">
        <v>2348</v>
      </c>
      <c r="W43" s="72" t="str">
        <f t="shared" si="8"/>
        <v/>
      </c>
    </row>
    <row r="44" spans="1:24" x14ac:dyDescent="0.25">
      <c r="A44" s="1" t="s">
        <v>189</v>
      </c>
      <c r="B44" s="71">
        <v>2813</v>
      </c>
      <c r="C44" s="71">
        <v>3583</v>
      </c>
      <c r="D44" s="66" t="s">
        <v>692</v>
      </c>
      <c r="E44" s="1">
        <v>3938</v>
      </c>
      <c r="F44" s="66" t="s">
        <v>692</v>
      </c>
      <c r="G44" s="1">
        <v>3729</v>
      </c>
      <c r="H44" s="71">
        <v>3166.666666666667</v>
      </c>
      <c r="I44" s="416"/>
      <c r="J44" s="184">
        <f>MEDIAN(C44,E44,G44,H44)</f>
        <v>3656</v>
      </c>
      <c r="K44" s="66" t="s">
        <v>692</v>
      </c>
      <c r="L44" s="418"/>
      <c r="M44" s="228" t="s">
        <v>692</v>
      </c>
      <c r="N44" s="227">
        <v>4583.333333333333</v>
      </c>
      <c r="P44" s="72" t="str">
        <f t="shared" si="9"/>
        <v/>
      </c>
      <c r="Q44" s="72" t="str">
        <f t="shared" si="10"/>
        <v/>
      </c>
      <c r="R44" s="72" t="str">
        <f t="shared" si="11"/>
        <v/>
      </c>
      <c r="S44" s="72" t="str">
        <f t="shared" si="12"/>
        <v/>
      </c>
      <c r="T44" s="72">
        <f t="shared" si="13"/>
        <v>-0.15080003575578793</v>
      </c>
      <c r="U44" s="72" t="str">
        <f t="shared" si="14"/>
        <v/>
      </c>
      <c r="V44" s="72" t="s">
        <v>2348</v>
      </c>
      <c r="W44" s="72" t="str">
        <f t="shared" si="8"/>
        <v/>
      </c>
    </row>
    <row r="45" spans="1:24" x14ac:dyDescent="0.25">
      <c r="A45" s="1" t="s">
        <v>275</v>
      </c>
      <c r="B45" s="66" t="s">
        <v>692</v>
      </c>
      <c r="C45" s="66" t="s">
        <v>692</v>
      </c>
      <c r="D45" s="66" t="s">
        <v>692</v>
      </c>
      <c r="E45" s="66" t="s">
        <v>692</v>
      </c>
      <c r="F45" s="66" t="s">
        <v>692</v>
      </c>
      <c r="G45" s="66" t="s">
        <v>692</v>
      </c>
      <c r="H45" s="226" t="s">
        <v>692</v>
      </c>
      <c r="I45" s="416"/>
      <c r="J45" s="184" t="s">
        <v>187</v>
      </c>
      <c r="K45" s="66" t="s">
        <v>692</v>
      </c>
      <c r="L45" s="418"/>
      <c r="M45" s="66" t="s">
        <v>692</v>
      </c>
      <c r="N45" s="227">
        <v>5541.666666666667</v>
      </c>
      <c r="P45" s="72"/>
      <c r="Q45" s="72"/>
      <c r="R45" s="72"/>
      <c r="S45" s="72"/>
      <c r="T45" s="72"/>
      <c r="U45" s="72"/>
      <c r="V45" s="72"/>
      <c r="W45" s="72" t="str">
        <f t="shared" si="8"/>
        <v/>
      </c>
    </row>
    <row r="46" spans="1:24" x14ac:dyDescent="0.25">
      <c r="A46" s="1" t="s">
        <v>380</v>
      </c>
      <c r="B46" s="66" t="s">
        <v>692</v>
      </c>
      <c r="C46" s="66" t="s">
        <v>692</v>
      </c>
      <c r="D46" s="66" t="s">
        <v>692</v>
      </c>
      <c r="E46" s="66" t="s">
        <v>692</v>
      </c>
      <c r="F46" s="66" t="s">
        <v>692</v>
      </c>
      <c r="G46" s="66" t="s">
        <v>692</v>
      </c>
      <c r="H46" s="226" t="s">
        <v>692</v>
      </c>
      <c r="I46" s="416"/>
      <c r="J46" s="184" t="s">
        <v>187</v>
      </c>
      <c r="K46" s="66" t="s">
        <v>692</v>
      </c>
      <c r="L46" s="418"/>
      <c r="M46" s="229">
        <v>4062.5000000000005</v>
      </c>
      <c r="N46" s="228" t="s">
        <v>692</v>
      </c>
      <c r="P46" s="72"/>
      <c r="Q46" s="72"/>
      <c r="R46" s="72"/>
      <c r="S46" s="72"/>
      <c r="T46" s="72"/>
      <c r="U46" s="72"/>
      <c r="V46" s="72" t="s">
        <v>2348</v>
      </c>
      <c r="W46" s="72" t="str">
        <f t="shared" si="8"/>
        <v/>
      </c>
    </row>
    <row r="47" spans="1:24" x14ac:dyDescent="0.25">
      <c r="A47" s="1" t="s">
        <v>190</v>
      </c>
      <c r="B47" s="71">
        <v>4917</v>
      </c>
      <c r="C47" s="71">
        <v>5167</v>
      </c>
      <c r="D47" s="1">
        <v>2750</v>
      </c>
      <c r="E47" s="1">
        <v>2833</v>
      </c>
      <c r="F47" s="1">
        <v>2917</v>
      </c>
      <c r="G47" s="66" t="s">
        <v>692</v>
      </c>
      <c r="H47" s="66" t="s">
        <v>692</v>
      </c>
      <c r="I47" s="416"/>
      <c r="J47" s="184">
        <f>MEDIAN(C47:F47)</f>
        <v>2875</v>
      </c>
      <c r="K47" s="66" t="s">
        <v>692</v>
      </c>
      <c r="L47" s="418"/>
      <c r="M47" s="228" t="s">
        <v>692</v>
      </c>
      <c r="N47" s="228" t="s">
        <v>692</v>
      </c>
      <c r="P47" s="72">
        <f t="shared" si="9"/>
        <v>-0.46777627249854847</v>
      </c>
      <c r="Q47" s="72">
        <f t="shared" ref="Q47:T51" si="15">IFERROR((E47/D47-1),"")</f>
        <v>3.0181818181818088E-2</v>
      </c>
      <c r="R47" s="72">
        <f t="shared" si="15"/>
        <v>2.9650547123190929E-2</v>
      </c>
      <c r="S47" s="72" t="str">
        <f t="shared" si="15"/>
        <v/>
      </c>
      <c r="T47" s="72" t="str">
        <f t="shared" si="15"/>
        <v/>
      </c>
      <c r="U47" s="72" t="str">
        <f t="shared" si="14"/>
        <v/>
      </c>
      <c r="V47" s="72" t="s">
        <v>2348</v>
      </c>
      <c r="W47" s="72" t="str">
        <f t="shared" si="8"/>
        <v/>
      </c>
    </row>
    <row r="48" spans="1:24" x14ac:dyDescent="0.25">
      <c r="A48" s="1" t="s">
        <v>694</v>
      </c>
      <c r="B48" s="71">
        <v>3687</v>
      </c>
      <c r="C48" s="71">
        <v>3604</v>
      </c>
      <c r="D48" s="1">
        <v>3417</v>
      </c>
      <c r="E48" s="1">
        <v>3292</v>
      </c>
      <c r="F48" s="66" t="s">
        <v>692</v>
      </c>
      <c r="G48" s="66" t="s">
        <v>692</v>
      </c>
      <c r="H48" s="66" t="s">
        <v>692</v>
      </c>
      <c r="I48" s="416"/>
      <c r="J48" s="184">
        <f>MEDIAN(C48:E48)</f>
        <v>3417</v>
      </c>
      <c r="K48" s="187">
        <v>4125</v>
      </c>
      <c r="L48" s="418"/>
      <c r="M48" s="228" t="s">
        <v>692</v>
      </c>
      <c r="N48" s="227">
        <v>4633.333333333333</v>
      </c>
      <c r="P48" s="72">
        <f t="shared" si="9"/>
        <v>-5.1886792452830233E-2</v>
      </c>
      <c r="Q48" s="73">
        <f t="shared" si="15"/>
        <v>-3.6581796897863672E-2</v>
      </c>
      <c r="R48" s="73" t="str">
        <f t="shared" si="15"/>
        <v/>
      </c>
      <c r="S48" s="72" t="str">
        <f t="shared" si="15"/>
        <v/>
      </c>
      <c r="T48" s="72" t="str">
        <f t="shared" si="15"/>
        <v/>
      </c>
      <c r="U48" s="72" t="str">
        <f t="shared" si="14"/>
        <v/>
      </c>
      <c r="V48" s="72" t="s">
        <v>2348</v>
      </c>
      <c r="W48" s="72" t="str">
        <f t="shared" si="8"/>
        <v/>
      </c>
    </row>
    <row r="49" spans="1:24" x14ac:dyDescent="0.25">
      <c r="A49" s="1" t="s">
        <v>57</v>
      </c>
      <c r="B49" s="71">
        <v>3750</v>
      </c>
      <c r="C49" s="71">
        <v>3933</v>
      </c>
      <c r="D49" s="1">
        <v>3250</v>
      </c>
      <c r="E49" s="66" t="s">
        <v>692</v>
      </c>
      <c r="F49" s="1">
        <v>3750</v>
      </c>
      <c r="G49" s="66" t="s">
        <v>692</v>
      </c>
      <c r="H49" s="71">
        <v>3062.5</v>
      </c>
      <c r="I49" s="416"/>
      <c r="J49" s="184">
        <f>MEDIAN(C49,D49,F49,H49)</f>
        <v>3500</v>
      </c>
      <c r="K49" s="187">
        <v>2916.666666666667</v>
      </c>
      <c r="L49" s="418"/>
      <c r="M49" s="227">
        <v>3770.8333333333335</v>
      </c>
      <c r="N49" s="228" t="s">
        <v>692</v>
      </c>
      <c r="P49" s="72">
        <f t="shared" si="9"/>
        <v>-0.1736587846427663</v>
      </c>
      <c r="Q49" s="73" t="str">
        <f t="shared" si="15"/>
        <v/>
      </c>
      <c r="R49" s="73" t="str">
        <f t="shared" si="15"/>
        <v/>
      </c>
      <c r="S49" s="72" t="str">
        <f t="shared" si="15"/>
        <v/>
      </c>
      <c r="T49" s="72" t="str">
        <f t="shared" si="15"/>
        <v/>
      </c>
      <c r="U49" s="72">
        <f t="shared" si="14"/>
        <v>-4.7619047619047561E-2</v>
      </c>
      <c r="V49" s="72">
        <v>-4.6428571428571486E-2</v>
      </c>
      <c r="W49" s="72" t="str">
        <f t="shared" si="8"/>
        <v/>
      </c>
    </row>
    <row r="50" spans="1:24" x14ac:dyDescent="0.25">
      <c r="A50" s="1" t="s">
        <v>673</v>
      </c>
      <c r="B50" s="66" t="s">
        <v>692</v>
      </c>
      <c r="C50" s="66" t="s">
        <v>692</v>
      </c>
      <c r="D50" s="66" t="s">
        <v>692</v>
      </c>
      <c r="E50" s="66" t="s">
        <v>692</v>
      </c>
      <c r="F50" s="66" t="s">
        <v>692</v>
      </c>
      <c r="G50" s="66" t="s">
        <v>695</v>
      </c>
      <c r="H50" s="71">
        <v>3750</v>
      </c>
      <c r="I50" s="416"/>
      <c r="J50" s="99" t="s">
        <v>187</v>
      </c>
      <c r="K50" s="189">
        <v>3833.3333333333335</v>
      </c>
      <c r="L50" s="418"/>
      <c r="M50" s="233">
        <v>4708.333333333333</v>
      </c>
      <c r="N50" s="227">
        <v>4666.666666666667</v>
      </c>
      <c r="P50" s="72" t="str">
        <f t="shared" si="9"/>
        <v/>
      </c>
      <c r="Q50" s="72" t="str">
        <f t="shared" si="15"/>
        <v/>
      </c>
      <c r="R50" s="72" t="str">
        <f t="shared" si="15"/>
        <v/>
      </c>
      <c r="S50" s="72" t="str">
        <f t="shared" si="15"/>
        <v/>
      </c>
      <c r="T50" s="72" t="str">
        <f t="shared" si="15"/>
        <v/>
      </c>
      <c r="U50" s="72">
        <f t="shared" si="14"/>
        <v>2.2222222222222365E-2</v>
      </c>
      <c r="V50" s="72">
        <v>1.0869565217391353E-2</v>
      </c>
      <c r="W50" s="72">
        <f t="shared" si="8"/>
        <v>-8.8495575221237965E-3</v>
      </c>
    </row>
    <row r="51" spans="1:24" x14ac:dyDescent="0.25">
      <c r="A51" s="1" t="s">
        <v>696</v>
      </c>
      <c r="B51" s="71">
        <v>3510</v>
      </c>
      <c r="C51" s="71">
        <v>3542</v>
      </c>
      <c r="D51" s="1">
        <v>3167</v>
      </c>
      <c r="E51" s="1">
        <v>3396</v>
      </c>
      <c r="F51" s="1">
        <v>3083</v>
      </c>
      <c r="G51" s="1">
        <v>3510</v>
      </c>
      <c r="H51" s="71">
        <v>3020.833333333333</v>
      </c>
      <c r="I51" s="416"/>
      <c r="J51" s="184">
        <f>MEDIAN(C51:H51)</f>
        <v>3281.5</v>
      </c>
      <c r="K51" s="187">
        <v>3375.0000000000005</v>
      </c>
      <c r="L51" s="418"/>
      <c r="M51" s="230">
        <v>4020.8333333333335</v>
      </c>
      <c r="N51" s="227">
        <v>3875</v>
      </c>
      <c r="P51" s="72">
        <f t="shared" si="9"/>
        <v>-0.10587238848108416</v>
      </c>
      <c r="Q51" s="72">
        <f t="shared" si="15"/>
        <v>7.2308178086517128E-2</v>
      </c>
      <c r="R51" s="72">
        <f t="shared" si="15"/>
        <v>-9.2167255594817421E-2</v>
      </c>
      <c r="S51" s="72">
        <f t="shared" si="15"/>
        <v>0.13850145961725602</v>
      </c>
      <c r="T51" s="72">
        <f t="shared" si="15"/>
        <v>-0.1393637226970561</v>
      </c>
      <c r="U51" s="72">
        <f t="shared" si="14"/>
        <v>0.11724137931034506</v>
      </c>
      <c r="V51" s="72">
        <v>-0.10185185185185186</v>
      </c>
      <c r="W51" s="72">
        <f t="shared" si="8"/>
        <v>-3.6269430051813489E-2</v>
      </c>
    </row>
    <row r="52" spans="1:24" x14ac:dyDescent="0.25">
      <c r="B52" s="71"/>
      <c r="C52" s="71"/>
      <c r="H52" s="71"/>
      <c r="I52" s="193"/>
      <c r="J52" s="194"/>
      <c r="K52" s="187"/>
      <c r="L52" s="187"/>
      <c r="M52" s="230"/>
      <c r="N52" s="230"/>
      <c r="P52" s="72"/>
      <c r="Q52" s="72"/>
      <c r="R52" s="72"/>
      <c r="S52" s="72"/>
      <c r="T52" s="72"/>
      <c r="U52" s="72"/>
    </row>
    <row r="53" spans="1:24" x14ac:dyDescent="0.25">
      <c r="B53" s="71"/>
      <c r="C53" s="71"/>
      <c r="H53" s="71"/>
      <c r="I53" s="193"/>
      <c r="J53" s="194"/>
      <c r="K53" s="187"/>
      <c r="L53" s="187"/>
      <c r="M53" s="187"/>
      <c r="N53" s="187"/>
      <c r="P53" s="72"/>
      <c r="Q53" s="72"/>
      <c r="R53" s="72"/>
      <c r="S53" s="72"/>
      <c r="T53" s="72"/>
      <c r="U53" s="72"/>
    </row>
    <row r="55" spans="1:24" x14ac:dyDescent="0.25">
      <c r="A55" s="412" t="s">
        <v>697</v>
      </c>
      <c r="B55" s="412"/>
      <c r="C55" s="412"/>
      <c r="D55" s="412"/>
      <c r="E55" s="412"/>
      <c r="F55" s="412"/>
      <c r="G55" s="412"/>
      <c r="H55" s="412"/>
      <c r="I55" s="412"/>
      <c r="J55" s="412"/>
      <c r="K55" s="175"/>
      <c r="L55" s="324"/>
      <c r="M55" s="208"/>
      <c r="N55" s="324"/>
      <c r="P55" s="413"/>
      <c r="Q55" s="413"/>
      <c r="R55" s="413"/>
      <c r="S55" s="413"/>
      <c r="T55" s="413"/>
      <c r="U55" s="413"/>
      <c r="V55" s="413"/>
      <c r="W55" s="325"/>
    </row>
    <row r="57" spans="1:24" ht="39" customHeight="1" x14ac:dyDescent="0.25">
      <c r="A57" s="69" t="s">
        <v>681</v>
      </c>
      <c r="B57" s="118" t="s">
        <v>749</v>
      </c>
      <c r="C57" s="118" t="s">
        <v>733</v>
      </c>
      <c r="D57" s="118" t="s">
        <v>742</v>
      </c>
      <c r="E57" s="118" t="s">
        <v>735</v>
      </c>
      <c r="F57" s="118" t="s">
        <v>740</v>
      </c>
      <c r="G57" s="118" t="s">
        <v>737</v>
      </c>
      <c r="H57" s="118" t="s">
        <v>746</v>
      </c>
      <c r="I57" s="118" t="s">
        <v>745</v>
      </c>
      <c r="J57" s="69" t="s">
        <v>686</v>
      </c>
      <c r="K57" s="118" t="s">
        <v>706</v>
      </c>
      <c r="L57" s="417" t="s">
        <v>2347</v>
      </c>
      <c r="M57" s="80" t="s">
        <v>750</v>
      </c>
      <c r="N57" s="80" t="s">
        <v>2246</v>
      </c>
      <c r="O57" s="70"/>
      <c r="P57" s="69" t="s">
        <v>687</v>
      </c>
      <c r="Q57" s="69" t="s">
        <v>688</v>
      </c>
      <c r="R57" s="69" t="s">
        <v>689</v>
      </c>
      <c r="S57" s="69" t="s">
        <v>690</v>
      </c>
      <c r="T57" s="69" t="s">
        <v>691</v>
      </c>
      <c r="U57" s="179" t="s">
        <v>711</v>
      </c>
      <c r="V57" s="69" t="s">
        <v>2349</v>
      </c>
      <c r="W57" s="69" t="s">
        <v>2350</v>
      </c>
    </row>
    <row r="58" spans="1:24" x14ac:dyDescent="0.25">
      <c r="A58" s="223" t="s">
        <v>321</v>
      </c>
      <c r="B58" s="66" t="s">
        <v>692</v>
      </c>
      <c r="C58" s="66" t="s">
        <v>692</v>
      </c>
      <c r="D58" s="66" t="s">
        <v>692</v>
      </c>
      <c r="E58" s="66" t="s">
        <v>692</v>
      </c>
      <c r="F58" s="66" t="s">
        <v>692</v>
      </c>
      <c r="G58" s="66" t="s">
        <v>692</v>
      </c>
      <c r="H58" s="66" t="s">
        <v>692</v>
      </c>
      <c r="I58" s="235"/>
      <c r="J58" s="184" t="s">
        <v>187</v>
      </c>
      <c r="K58" s="66" t="s">
        <v>692</v>
      </c>
      <c r="L58" s="418"/>
      <c r="M58" s="219">
        <v>66880</v>
      </c>
      <c r="N58" s="219">
        <v>53214.485714285714</v>
      </c>
      <c r="O58" s="70"/>
      <c r="P58" s="105"/>
      <c r="Q58" s="105"/>
      <c r="R58" s="105"/>
      <c r="S58" s="105"/>
      <c r="T58" s="105"/>
      <c r="U58" s="221"/>
      <c r="V58" s="72" t="s">
        <v>2348</v>
      </c>
      <c r="W58" s="72">
        <f>IFERROR((N58/M58-1),"")</f>
        <v>-0.20432886192754618</v>
      </c>
      <c r="X58" s="6"/>
    </row>
    <row r="59" spans="1:24" x14ac:dyDescent="0.25">
      <c r="A59" s="1" t="s">
        <v>170</v>
      </c>
      <c r="B59" s="71">
        <v>29167</v>
      </c>
      <c r="C59" s="76">
        <v>41500</v>
      </c>
      <c r="D59" s="1">
        <v>46400</v>
      </c>
      <c r="E59" s="1">
        <v>47450</v>
      </c>
      <c r="F59" s="75">
        <v>45700</v>
      </c>
      <c r="G59" s="75">
        <v>43200</v>
      </c>
      <c r="H59" s="66" t="s">
        <v>692</v>
      </c>
      <c r="I59" s="415" t="s">
        <v>747</v>
      </c>
      <c r="J59" s="184">
        <f>MEDIAN(C59:G59)</f>
        <v>45700</v>
      </c>
      <c r="K59" s="187">
        <v>56076.190476190481</v>
      </c>
      <c r="L59" s="418"/>
      <c r="M59" s="233">
        <v>70576.190476190473</v>
      </c>
      <c r="N59" s="228" t="s">
        <v>692</v>
      </c>
      <c r="P59" s="72">
        <f>IFERROR((D59/C59-1),"")</f>
        <v>0.1180722891566266</v>
      </c>
      <c r="Q59" s="72">
        <f>IFERROR((E59/D59-1),"")</f>
        <v>2.2629310344827624E-2</v>
      </c>
      <c r="R59" s="72">
        <f>IFERROR((F59/E59-1),"")</f>
        <v>-3.688092729188619E-2</v>
      </c>
      <c r="S59" s="72">
        <f>IFERROR((G59/F59-1),"")</f>
        <v>-5.4704595185995575E-2</v>
      </c>
      <c r="T59" s="72" t="str">
        <f>IFERROR((H59/G59-1),"")</f>
        <v/>
      </c>
      <c r="U59" s="72" t="str">
        <f>IFERROR((K59/H59-1),"")</f>
        <v/>
      </c>
      <c r="V59" s="72">
        <v>0.29679008152173925</v>
      </c>
      <c r="W59" s="72" t="str">
        <f t="shared" ref="W59:W75" si="16">IFERROR((N59/M59-1),"")</f>
        <v/>
      </c>
    </row>
    <row r="60" spans="1:24" x14ac:dyDescent="0.25">
      <c r="A60" s="1" t="s">
        <v>172</v>
      </c>
      <c r="B60" s="71">
        <v>33200</v>
      </c>
      <c r="C60" s="76">
        <v>68105</v>
      </c>
      <c r="D60" s="1">
        <v>62798</v>
      </c>
      <c r="E60" s="66" t="s">
        <v>692</v>
      </c>
      <c r="F60" s="66" t="s">
        <v>692</v>
      </c>
      <c r="G60" s="66" t="s">
        <v>692</v>
      </c>
      <c r="H60" s="66" t="s">
        <v>692</v>
      </c>
      <c r="I60" s="416"/>
      <c r="J60" s="184">
        <f>MEDIAN(C60:D60)</f>
        <v>65451.5</v>
      </c>
      <c r="K60" s="187">
        <v>60247.619047619046</v>
      </c>
      <c r="L60" s="418"/>
      <c r="M60" s="228" t="s">
        <v>692</v>
      </c>
      <c r="N60" s="227">
        <v>63333.333333333336</v>
      </c>
      <c r="P60" s="72">
        <f t="shared" ref="P60:P75" si="17">IFERROR((D60/C60-1),"")</f>
        <v>-7.7923794141399272E-2</v>
      </c>
      <c r="Q60" s="73" t="str">
        <f t="shared" ref="Q60:Q68" si="18">IFERROR((E60/D60-1),"")</f>
        <v/>
      </c>
      <c r="R60" s="73" t="str">
        <f t="shared" ref="R60:R68" si="19">IFERROR((F60/E60-1),"")</f>
        <v/>
      </c>
      <c r="S60" s="72" t="str">
        <f t="shared" ref="S60:S68" si="20">IFERROR((G60/F60-1),"")</f>
        <v/>
      </c>
      <c r="T60" s="72" t="str">
        <f t="shared" ref="T60:T68" si="21">IFERROR((H60/G60-1),"")</f>
        <v/>
      </c>
      <c r="U60" s="72" t="str">
        <f t="shared" ref="U60:U75" si="22">IFERROR((K60/H60-1),"")</f>
        <v/>
      </c>
      <c r="V60" s="72" t="s">
        <v>2348</v>
      </c>
      <c r="W60" s="72" t="str">
        <f t="shared" si="16"/>
        <v/>
      </c>
    </row>
    <row r="61" spans="1:24" x14ac:dyDescent="0.25">
      <c r="A61" s="1" t="s">
        <v>171</v>
      </c>
      <c r="B61" s="66" t="s">
        <v>692</v>
      </c>
      <c r="C61" s="76">
        <v>68008</v>
      </c>
      <c r="D61" s="1">
        <v>58031</v>
      </c>
      <c r="E61" s="1">
        <v>55134</v>
      </c>
      <c r="F61" s="1">
        <v>48749</v>
      </c>
      <c r="G61" s="1">
        <v>38901</v>
      </c>
      <c r="H61" s="66" t="s">
        <v>692</v>
      </c>
      <c r="I61" s="416"/>
      <c r="J61" s="184">
        <f>MEDIAN(C61:G61)</f>
        <v>55134</v>
      </c>
      <c r="K61" s="187">
        <v>51555</v>
      </c>
      <c r="L61" s="418"/>
      <c r="M61" s="181">
        <v>53512.857142857145</v>
      </c>
      <c r="N61" s="336">
        <v>63950</v>
      </c>
      <c r="P61" s="72">
        <f t="shared" si="17"/>
        <v>-0.14670332902011529</v>
      </c>
      <c r="Q61" s="73">
        <f t="shared" si="18"/>
        <v>-4.9921593630990357E-2</v>
      </c>
      <c r="R61" s="73">
        <f t="shared" si="19"/>
        <v>-0.11580875684695469</v>
      </c>
      <c r="S61" s="72">
        <f t="shared" si="20"/>
        <v>-0.20201440029539064</v>
      </c>
      <c r="T61" s="72" t="str">
        <f t="shared" si="21"/>
        <v/>
      </c>
      <c r="U61" s="72" t="str">
        <f t="shared" si="22"/>
        <v/>
      </c>
      <c r="V61" s="72">
        <v>0.13229976308242253</v>
      </c>
      <c r="W61" s="72">
        <f t="shared" si="16"/>
        <v>0.19503991030193002</v>
      </c>
    </row>
    <row r="62" spans="1:24" x14ac:dyDescent="0.25">
      <c r="A62" s="1" t="s">
        <v>0</v>
      </c>
      <c r="B62" s="71">
        <v>73800</v>
      </c>
      <c r="C62" s="76">
        <v>48974</v>
      </c>
      <c r="D62" s="1">
        <v>58531</v>
      </c>
      <c r="E62" s="66" t="s">
        <v>692</v>
      </c>
      <c r="F62" s="1">
        <v>57583</v>
      </c>
      <c r="G62" s="1">
        <v>36363</v>
      </c>
      <c r="H62" s="71">
        <v>62922.619047619046</v>
      </c>
      <c r="I62" s="416"/>
      <c r="J62" s="184">
        <f>MEDIAN(C62,D62,F62,G62,H62)</f>
        <v>57583</v>
      </c>
      <c r="K62" s="187">
        <v>53665.476190476191</v>
      </c>
      <c r="L62" s="418"/>
      <c r="M62" s="227">
        <v>52297.999999999993</v>
      </c>
      <c r="N62" s="227">
        <v>54764.085714285713</v>
      </c>
      <c r="P62" s="72">
        <f t="shared" si="17"/>
        <v>0.19514436231469756</v>
      </c>
      <c r="Q62" s="72" t="str">
        <f t="shared" si="18"/>
        <v/>
      </c>
      <c r="R62" s="72" t="str">
        <f t="shared" si="19"/>
        <v/>
      </c>
      <c r="S62" s="72">
        <f t="shared" si="20"/>
        <v>-0.36851153986419605</v>
      </c>
      <c r="T62" s="72">
        <f t="shared" si="21"/>
        <v>0.73040230584987609</v>
      </c>
      <c r="U62" s="72">
        <f t="shared" si="22"/>
        <v>-0.14711947781666823</v>
      </c>
      <c r="V62" s="72">
        <v>5.7998624636748763E-2</v>
      </c>
      <c r="W62" s="72">
        <f t="shared" si="16"/>
        <v>4.7154493752834092E-2</v>
      </c>
    </row>
    <row r="63" spans="1:24" x14ac:dyDescent="0.25">
      <c r="A63" s="1" t="s">
        <v>183</v>
      </c>
      <c r="B63" s="66" t="s">
        <v>692</v>
      </c>
      <c r="C63" s="66" t="s">
        <v>692</v>
      </c>
      <c r="D63" s="66" t="s">
        <v>692</v>
      </c>
      <c r="E63" s="66" t="s">
        <v>692</v>
      </c>
      <c r="F63" s="77">
        <v>140114</v>
      </c>
      <c r="G63" s="1">
        <v>53257</v>
      </c>
      <c r="H63" s="71">
        <v>67536.28571428571</v>
      </c>
      <c r="I63" s="416"/>
      <c r="J63" s="184">
        <f>MEDIAN(G63,H63)</f>
        <v>60396.642857142855</v>
      </c>
      <c r="K63" s="187">
        <v>82481.904761904749</v>
      </c>
      <c r="L63" s="418"/>
      <c r="M63" s="228" t="s">
        <v>692</v>
      </c>
      <c r="N63" s="228" t="s">
        <v>692</v>
      </c>
      <c r="P63" s="72" t="str">
        <f t="shared" si="17"/>
        <v/>
      </c>
      <c r="Q63" s="72" t="str">
        <f t="shared" si="18"/>
        <v/>
      </c>
      <c r="R63" s="72" t="str">
        <f t="shared" si="19"/>
        <v/>
      </c>
      <c r="S63" s="72">
        <f t="shared" si="20"/>
        <v>-0.61990236521689479</v>
      </c>
      <c r="T63" s="72">
        <f t="shared" si="21"/>
        <v>0.2681203544000923</v>
      </c>
      <c r="U63" s="72">
        <f t="shared" si="22"/>
        <v>0.22129761637835599</v>
      </c>
      <c r="V63" s="72" t="s">
        <v>2348</v>
      </c>
      <c r="W63" s="72" t="str">
        <f t="shared" si="16"/>
        <v/>
      </c>
    </row>
    <row r="64" spans="1:24" x14ac:dyDescent="0.25">
      <c r="A64" s="6" t="s">
        <v>186</v>
      </c>
      <c r="B64" s="76">
        <v>24843</v>
      </c>
      <c r="C64" s="66" t="s">
        <v>692</v>
      </c>
      <c r="D64" s="66" t="s">
        <v>692</v>
      </c>
      <c r="E64" s="66" t="s">
        <v>692</v>
      </c>
      <c r="F64" s="1">
        <v>63940</v>
      </c>
      <c r="G64" s="66" t="s">
        <v>692</v>
      </c>
      <c r="H64" s="66" t="s">
        <v>692</v>
      </c>
      <c r="I64" s="416"/>
      <c r="J64" s="186" t="s">
        <v>187</v>
      </c>
      <c r="K64" s="66" t="s">
        <v>692</v>
      </c>
      <c r="L64" s="418"/>
      <c r="M64" s="232">
        <v>79413.333333333328</v>
      </c>
      <c r="N64" s="232">
        <v>76083.333333333328</v>
      </c>
      <c r="P64" s="72" t="str">
        <f t="shared" si="17"/>
        <v/>
      </c>
      <c r="Q64" s="72" t="str">
        <f t="shared" si="18"/>
        <v/>
      </c>
      <c r="R64" s="72" t="str">
        <f t="shared" si="19"/>
        <v/>
      </c>
      <c r="S64" s="72" t="str">
        <f t="shared" si="20"/>
        <v/>
      </c>
      <c r="T64" s="72" t="str">
        <f t="shared" si="21"/>
        <v/>
      </c>
      <c r="U64" s="72" t="str">
        <f t="shared" si="22"/>
        <v/>
      </c>
      <c r="V64" s="72" t="s">
        <v>2348</v>
      </c>
      <c r="W64" s="72">
        <f t="shared" si="16"/>
        <v>-4.1932505036937573E-2</v>
      </c>
    </row>
    <row r="65" spans="1:23" x14ac:dyDescent="0.25">
      <c r="A65" s="6" t="s">
        <v>88</v>
      </c>
      <c r="B65" s="66" t="s">
        <v>692</v>
      </c>
      <c r="C65" s="66" t="s">
        <v>692</v>
      </c>
      <c r="D65" s="66" t="s">
        <v>692</v>
      </c>
      <c r="E65" s="67">
        <v>55748</v>
      </c>
      <c r="F65" s="1">
        <v>64914</v>
      </c>
      <c r="G65" s="66" t="s">
        <v>692</v>
      </c>
      <c r="H65" s="71">
        <v>76047.619047619039</v>
      </c>
      <c r="I65" s="416"/>
      <c r="J65" s="184">
        <f>MEDIAN(E65,F65,H65)</f>
        <v>64914</v>
      </c>
      <c r="K65" s="190">
        <v>81414.28571428571</v>
      </c>
      <c r="L65" s="418"/>
      <c r="M65" s="232">
        <v>83807.142857142855</v>
      </c>
      <c r="N65" s="232">
        <v>77223.809523809527</v>
      </c>
      <c r="P65" s="72" t="str">
        <f t="shared" si="17"/>
        <v/>
      </c>
      <c r="Q65" s="72" t="str">
        <f t="shared" si="18"/>
        <v/>
      </c>
      <c r="R65" s="72">
        <f t="shared" si="19"/>
        <v>0.16441845447370307</v>
      </c>
      <c r="S65" s="72" t="str">
        <f t="shared" si="20"/>
        <v/>
      </c>
      <c r="T65" s="72" t="str">
        <f t="shared" si="21"/>
        <v/>
      </c>
      <c r="U65" s="72">
        <f t="shared" si="22"/>
        <v>7.0569818409517815E-2</v>
      </c>
      <c r="V65" s="72">
        <v>8.905071065099146E-2</v>
      </c>
      <c r="W65" s="72">
        <f t="shared" si="16"/>
        <v>-7.855336799340884E-2</v>
      </c>
    </row>
    <row r="66" spans="1:23" x14ac:dyDescent="0.25">
      <c r="A66" s="1" t="s">
        <v>185</v>
      </c>
      <c r="B66" s="71">
        <v>40310</v>
      </c>
      <c r="C66" s="76">
        <v>74217</v>
      </c>
      <c r="D66" s="1">
        <v>134200</v>
      </c>
      <c r="E66" s="66" t="s">
        <v>692</v>
      </c>
      <c r="F66" s="1">
        <v>69700</v>
      </c>
      <c r="G66" s="1">
        <v>73300</v>
      </c>
      <c r="H66" s="71">
        <v>73400</v>
      </c>
      <c r="I66" s="416"/>
      <c r="J66" s="184">
        <f>MEDIAN(C66,D66,F66,G66,H66)</f>
        <v>73400</v>
      </c>
      <c r="K66" s="66" t="s">
        <v>692</v>
      </c>
      <c r="L66" s="418"/>
      <c r="M66" s="232">
        <v>66300</v>
      </c>
      <c r="N66" s="228" t="s">
        <v>692</v>
      </c>
      <c r="P66" s="72">
        <f t="shared" si="17"/>
        <v>0.80821105676597016</v>
      </c>
      <c r="Q66" s="72" t="str">
        <f t="shared" si="18"/>
        <v/>
      </c>
      <c r="R66" s="72" t="str">
        <f t="shared" si="19"/>
        <v/>
      </c>
      <c r="S66" s="72">
        <f t="shared" si="20"/>
        <v>5.164992826398862E-2</v>
      </c>
      <c r="T66" s="72">
        <f t="shared" si="21"/>
        <v>1.3642564802183177E-3</v>
      </c>
      <c r="U66" s="72" t="str">
        <f t="shared" si="22"/>
        <v/>
      </c>
      <c r="V66" s="72" t="s">
        <v>2348</v>
      </c>
      <c r="W66" s="72" t="str">
        <f t="shared" si="16"/>
        <v/>
      </c>
    </row>
    <row r="67" spans="1:23" x14ac:dyDescent="0.25">
      <c r="A67" s="1" t="s">
        <v>184</v>
      </c>
      <c r="B67" s="71">
        <v>33000</v>
      </c>
      <c r="C67" s="76">
        <v>58686</v>
      </c>
      <c r="D67" s="1">
        <v>59764</v>
      </c>
      <c r="E67" s="1">
        <v>60001</v>
      </c>
      <c r="F67" s="1">
        <v>56002</v>
      </c>
      <c r="G67" s="1">
        <v>64781</v>
      </c>
      <c r="H67" s="71">
        <v>70380.952380952367</v>
      </c>
      <c r="I67" s="416"/>
      <c r="J67" s="184">
        <f>MEDIAN(C67:H67)</f>
        <v>59882.5</v>
      </c>
      <c r="K67" s="66" t="s">
        <v>692</v>
      </c>
      <c r="L67" s="418"/>
      <c r="M67" s="228" t="s">
        <v>692</v>
      </c>
      <c r="N67" s="227">
        <v>30180.952380952382</v>
      </c>
      <c r="P67" s="72">
        <f t="shared" si="17"/>
        <v>1.8368946597144165E-2</v>
      </c>
      <c r="Q67" s="72">
        <f t="shared" si="18"/>
        <v>3.9655980188741946E-3</v>
      </c>
      <c r="R67" s="72">
        <f t="shared" si="19"/>
        <v>-6.6648889185180193E-2</v>
      </c>
      <c r="S67" s="72">
        <f t="shared" si="20"/>
        <v>0.15676225849076819</v>
      </c>
      <c r="T67" s="72">
        <f t="shared" si="21"/>
        <v>8.644436456603577E-2</v>
      </c>
      <c r="U67" s="72" t="str">
        <f t="shared" si="22"/>
        <v/>
      </c>
      <c r="V67" s="72" t="s">
        <v>2348</v>
      </c>
      <c r="W67" s="72" t="str">
        <f t="shared" si="16"/>
        <v/>
      </c>
    </row>
    <row r="68" spans="1:23" x14ac:dyDescent="0.25">
      <c r="A68" s="1" t="s">
        <v>189</v>
      </c>
      <c r="B68" s="71">
        <v>33792</v>
      </c>
      <c r="C68" s="76">
        <v>99751</v>
      </c>
      <c r="D68" s="66" t="s">
        <v>692</v>
      </c>
      <c r="E68" s="1">
        <v>93025</v>
      </c>
      <c r="F68" s="66" t="s">
        <v>692</v>
      </c>
      <c r="G68" s="1">
        <v>84010</v>
      </c>
      <c r="H68" s="71">
        <v>51523.809523809519</v>
      </c>
      <c r="I68" s="416"/>
      <c r="J68" s="184">
        <f>MEDIAN(C68,E68,G68,H68)</f>
        <v>88517.5</v>
      </c>
      <c r="K68" s="66" t="s">
        <v>692</v>
      </c>
      <c r="L68" s="418"/>
      <c r="M68" s="228" t="s">
        <v>692</v>
      </c>
      <c r="N68" s="227">
        <v>77488.095238095251</v>
      </c>
      <c r="P68" s="72" t="str">
        <f t="shared" si="17"/>
        <v/>
      </c>
      <c r="Q68" s="72" t="str">
        <f t="shared" si="18"/>
        <v/>
      </c>
      <c r="R68" s="72" t="str">
        <f t="shared" si="19"/>
        <v/>
      </c>
      <c r="S68" s="72" t="str">
        <f t="shared" si="20"/>
        <v/>
      </c>
      <c r="T68" s="72">
        <f t="shared" si="21"/>
        <v>-0.38669432777277091</v>
      </c>
      <c r="U68" s="72" t="str">
        <f t="shared" si="22"/>
        <v/>
      </c>
      <c r="V68" s="72" t="s">
        <v>2348</v>
      </c>
      <c r="W68" s="72" t="str">
        <f t="shared" si="16"/>
        <v/>
      </c>
    </row>
    <row r="69" spans="1:23" x14ac:dyDescent="0.25">
      <c r="A69" s="1" t="s">
        <v>275</v>
      </c>
      <c r="B69" s="66" t="s">
        <v>692</v>
      </c>
      <c r="C69" s="66" t="s">
        <v>692</v>
      </c>
      <c r="D69" s="66" t="s">
        <v>692</v>
      </c>
      <c r="E69" s="66" t="s">
        <v>692</v>
      </c>
      <c r="F69" s="66" t="s">
        <v>692</v>
      </c>
      <c r="G69" s="66" t="s">
        <v>692</v>
      </c>
      <c r="H69" s="226" t="s">
        <v>692</v>
      </c>
      <c r="I69" s="416"/>
      <c r="J69" s="184" t="s">
        <v>187</v>
      </c>
      <c r="K69" s="66" t="s">
        <v>692</v>
      </c>
      <c r="L69" s="418"/>
      <c r="M69" s="66" t="s">
        <v>692</v>
      </c>
      <c r="N69" s="227">
        <v>63202.380952380954</v>
      </c>
      <c r="P69" s="72"/>
      <c r="Q69" s="72"/>
      <c r="R69" s="72"/>
      <c r="S69" s="72"/>
      <c r="T69" s="72"/>
      <c r="U69" s="72"/>
      <c r="V69" s="72"/>
      <c r="W69" s="72" t="str">
        <f t="shared" si="16"/>
        <v/>
      </c>
    </row>
    <row r="70" spans="1:23" x14ac:dyDescent="0.25">
      <c r="A70" s="1" t="s">
        <v>380</v>
      </c>
      <c r="B70" s="66" t="s">
        <v>692</v>
      </c>
      <c r="C70" s="66" t="s">
        <v>692</v>
      </c>
      <c r="D70" s="66" t="s">
        <v>692</v>
      </c>
      <c r="E70" s="66" t="s">
        <v>692</v>
      </c>
      <c r="F70" s="66" t="s">
        <v>692</v>
      </c>
      <c r="G70" s="66" t="s">
        <v>692</v>
      </c>
      <c r="H70" s="226" t="s">
        <v>692</v>
      </c>
      <c r="I70" s="416"/>
      <c r="J70" s="184" t="s">
        <v>187</v>
      </c>
      <c r="K70" s="66" t="s">
        <v>692</v>
      </c>
      <c r="L70" s="418"/>
      <c r="M70" s="229">
        <v>62368</v>
      </c>
      <c r="N70" s="228" t="s">
        <v>692</v>
      </c>
      <c r="P70" s="72"/>
      <c r="Q70" s="72"/>
      <c r="R70" s="72"/>
      <c r="S70" s="72"/>
      <c r="T70" s="72"/>
      <c r="U70" s="72"/>
      <c r="V70" s="72" t="s">
        <v>2348</v>
      </c>
      <c r="W70" s="72" t="str">
        <f t="shared" si="16"/>
        <v/>
      </c>
    </row>
    <row r="71" spans="1:23" x14ac:dyDescent="0.25">
      <c r="A71" s="1" t="s">
        <v>190</v>
      </c>
      <c r="B71" s="71">
        <v>18833</v>
      </c>
      <c r="C71" s="76">
        <v>34400</v>
      </c>
      <c r="D71" s="1">
        <v>52400</v>
      </c>
      <c r="E71" s="1">
        <v>41200</v>
      </c>
      <c r="F71" s="1">
        <v>42400</v>
      </c>
      <c r="G71" s="66" t="s">
        <v>692</v>
      </c>
      <c r="H71" s="66" t="s">
        <v>692</v>
      </c>
      <c r="I71" s="416"/>
      <c r="J71" s="184">
        <f>MEDIAN(C71:F71)</f>
        <v>41800</v>
      </c>
      <c r="K71" s="66" t="s">
        <v>692</v>
      </c>
      <c r="L71" s="418"/>
      <c r="M71" s="228" t="s">
        <v>692</v>
      </c>
      <c r="N71" s="228" t="s">
        <v>692</v>
      </c>
      <c r="P71" s="72">
        <f t="shared" si="17"/>
        <v>0.52325581395348841</v>
      </c>
      <c r="Q71" s="72">
        <f t="shared" ref="Q71:T75" si="23">IFERROR((E71/D71-1),"")</f>
        <v>-0.2137404580152672</v>
      </c>
      <c r="R71" s="72">
        <f t="shared" si="23"/>
        <v>2.9126213592232997E-2</v>
      </c>
      <c r="S71" s="72" t="str">
        <f t="shared" si="23"/>
        <v/>
      </c>
      <c r="T71" s="72" t="str">
        <f t="shared" si="23"/>
        <v/>
      </c>
      <c r="U71" s="72" t="str">
        <f t="shared" si="22"/>
        <v/>
      </c>
      <c r="V71" s="72" t="s">
        <v>2348</v>
      </c>
      <c r="W71" s="72" t="str">
        <f t="shared" si="16"/>
        <v/>
      </c>
    </row>
    <row r="72" spans="1:23" x14ac:dyDescent="0.25">
      <c r="A72" s="6" t="s">
        <v>694</v>
      </c>
      <c r="B72" s="76">
        <v>58150</v>
      </c>
      <c r="C72" s="76">
        <v>71066</v>
      </c>
      <c r="D72" s="6">
        <v>106269</v>
      </c>
      <c r="E72" s="1">
        <v>70624</v>
      </c>
      <c r="F72" s="66" t="s">
        <v>692</v>
      </c>
      <c r="G72" s="66" t="s">
        <v>692</v>
      </c>
      <c r="H72" s="66" t="s">
        <v>692</v>
      </c>
      <c r="I72" s="416"/>
      <c r="J72" s="184">
        <f>MEDIAN(C72,D72,E72)</f>
        <v>71066</v>
      </c>
      <c r="K72" s="187">
        <v>81674.28571428571</v>
      </c>
      <c r="L72" s="418"/>
      <c r="M72" s="228" t="s">
        <v>692</v>
      </c>
      <c r="N72" s="227">
        <v>69714.28571428571</v>
      </c>
      <c r="P72" s="72">
        <f t="shared" si="17"/>
        <v>0.49535642923479584</v>
      </c>
      <c r="Q72" s="73">
        <f t="shared" si="23"/>
        <v>-0.33542237152885601</v>
      </c>
      <c r="R72" s="73" t="str">
        <f t="shared" si="23"/>
        <v/>
      </c>
      <c r="S72" s="72" t="str">
        <f t="shared" si="23"/>
        <v/>
      </c>
      <c r="T72" s="72" t="str">
        <f t="shared" si="23"/>
        <v/>
      </c>
      <c r="U72" s="72" t="str">
        <f t="shared" si="22"/>
        <v/>
      </c>
      <c r="V72" s="72" t="s">
        <v>2348</v>
      </c>
      <c r="W72" s="72" t="str">
        <f t="shared" si="16"/>
        <v/>
      </c>
    </row>
    <row r="73" spans="1:23" x14ac:dyDescent="0.25">
      <c r="A73" s="1" t="s">
        <v>57</v>
      </c>
      <c r="B73" s="71">
        <v>33917</v>
      </c>
      <c r="C73" s="76">
        <v>64381</v>
      </c>
      <c r="D73" s="1">
        <v>64581</v>
      </c>
      <c r="E73" s="66" t="s">
        <v>692</v>
      </c>
      <c r="F73" s="1">
        <v>63750</v>
      </c>
      <c r="G73" s="66" t="s">
        <v>692</v>
      </c>
      <c r="H73" s="71">
        <v>56497.619047619046</v>
      </c>
      <c r="I73" s="416"/>
      <c r="J73" s="184">
        <f>MEDIAN(C73,D73,F73,H73)</f>
        <v>64065.5</v>
      </c>
      <c r="K73" s="187">
        <v>51273.809523809519</v>
      </c>
      <c r="L73" s="418"/>
      <c r="M73" s="227">
        <v>49845.238095238092</v>
      </c>
      <c r="N73" s="228" t="s">
        <v>692</v>
      </c>
      <c r="P73" s="72">
        <f t="shared" si="17"/>
        <v>3.1065065780275791E-3</v>
      </c>
      <c r="Q73" s="73" t="str">
        <f t="shared" si="23"/>
        <v/>
      </c>
      <c r="R73" s="73" t="str">
        <f t="shared" si="23"/>
        <v/>
      </c>
      <c r="S73" s="72" t="str">
        <f t="shared" si="23"/>
        <v/>
      </c>
      <c r="T73" s="72" t="str">
        <f t="shared" si="23"/>
        <v/>
      </c>
      <c r="U73" s="72">
        <f t="shared" si="22"/>
        <v>-9.2460702094483649E-2</v>
      </c>
      <c r="V73" s="72">
        <v>0</v>
      </c>
      <c r="W73" s="72" t="str">
        <f t="shared" si="16"/>
        <v/>
      </c>
    </row>
    <row r="74" spans="1:23" x14ac:dyDescent="0.25">
      <c r="A74" s="1" t="s">
        <v>673</v>
      </c>
      <c r="B74" s="66" t="s">
        <v>692</v>
      </c>
      <c r="C74" s="66" t="s">
        <v>692</v>
      </c>
      <c r="D74" s="66" t="s">
        <v>692</v>
      </c>
      <c r="E74" s="66" t="s">
        <v>692</v>
      </c>
      <c r="F74" s="66" t="s">
        <v>692</v>
      </c>
      <c r="G74" s="66" t="s">
        <v>695</v>
      </c>
      <c r="H74" s="71">
        <v>82305.2</v>
      </c>
      <c r="I74" s="416"/>
      <c r="J74" s="186" t="s">
        <v>187</v>
      </c>
      <c r="K74" s="178">
        <v>60944</v>
      </c>
      <c r="L74" s="418"/>
      <c r="M74" s="233">
        <v>56431.730769230715</v>
      </c>
      <c r="N74" s="227">
        <v>78190</v>
      </c>
      <c r="P74" s="72" t="str">
        <f t="shared" si="17"/>
        <v/>
      </c>
      <c r="Q74" s="72" t="str">
        <f t="shared" si="23"/>
        <v/>
      </c>
      <c r="R74" s="72" t="str">
        <f t="shared" si="23"/>
        <v/>
      </c>
      <c r="S74" s="72" t="str">
        <f t="shared" si="23"/>
        <v/>
      </c>
      <c r="T74" s="72" t="str">
        <f t="shared" si="23"/>
        <v/>
      </c>
      <c r="U74" s="72">
        <f t="shared" si="22"/>
        <v>-0.25953645699178174</v>
      </c>
      <c r="V74" s="72">
        <v>-0.11507664034574061</v>
      </c>
      <c r="W74" s="72">
        <f t="shared" si="16"/>
        <v>0.38556799400228448</v>
      </c>
    </row>
    <row r="75" spans="1:23" x14ac:dyDescent="0.25">
      <c r="A75" s="1" t="s">
        <v>696</v>
      </c>
      <c r="B75" s="71">
        <v>33403</v>
      </c>
      <c r="C75" s="76">
        <v>60969</v>
      </c>
      <c r="D75" s="1">
        <v>58531</v>
      </c>
      <c r="E75" s="75">
        <v>53774</v>
      </c>
      <c r="F75" s="1">
        <v>56904</v>
      </c>
      <c r="G75" s="1">
        <v>61414</v>
      </c>
      <c r="H75" s="71">
        <v>68530.952380952367</v>
      </c>
      <c r="I75" s="416"/>
      <c r="J75" s="184">
        <f>MEDIAN(C75:H75)</f>
        <v>59750</v>
      </c>
      <c r="K75" s="190">
        <v>55523.809523809519</v>
      </c>
      <c r="L75" s="418"/>
      <c r="M75" s="230">
        <v>58716.190476190481</v>
      </c>
      <c r="N75" s="227">
        <v>59155.952380952374</v>
      </c>
      <c r="P75" s="72">
        <f t="shared" si="17"/>
        <v>-3.9987534648755929E-2</v>
      </c>
      <c r="Q75" s="72">
        <f t="shared" si="23"/>
        <v>-8.1273171481778927E-2</v>
      </c>
      <c r="R75" s="72">
        <f t="shared" si="23"/>
        <v>5.82065682299997E-2</v>
      </c>
      <c r="S75" s="72">
        <f t="shared" si="23"/>
        <v>7.9256291297624015E-2</v>
      </c>
      <c r="T75" s="72">
        <f t="shared" si="23"/>
        <v>0.11588485330628795</v>
      </c>
      <c r="U75" s="72">
        <f t="shared" si="22"/>
        <v>-0.18979953444741682</v>
      </c>
      <c r="V75" s="72">
        <v>0.12944939965694613</v>
      </c>
      <c r="W75" s="72">
        <f t="shared" si="16"/>
        <v>7.4896191526632183E-3</v>
      </c>
    </row>
    <row r="76" spans="1:23" x14ac:dyDescent="0.25">
      <c r="B76" s="71"/>
      <c r="C76" s="76"/>
      <c r="E76" s="75"/>
      <c r="H76" s="71"/>
      <c r="I76" s="193"/>
      <c r="J76" s="194"/>
      <c r="K76" s="196"/>
      <c r="L76" s="196"/>
      <c r="M76" s="196"/>
      <c r="N76" s="196"/>
      <c r="P76" s="72"/>
      <c r="Q76" s="72"/>
      <c r="R76" s="72"/>
      <c r="S76" s="72"/>
      <c r="T76" s="72"/>
      <c r="U76" s="72"/>
    </row>
    <row r="77" spans="1:23" x14ac:dyDescent="0.25">
      <c r="I77" s="6"/>
      <c r="J77" s="6"/>
      <c r="K77" s="6"/>
      <c r="L77" s="6"/>
      <c r="M77" s="6"/>
      <c r="N77" s="6"/>
    </row>
    <row r="79" spans="1:23" x14ac:dyDescent="0.25">
      <c r="A79" s="412" t="s">
        <v>698</v>
      </c>
      <c r="B79" s="412"/>
      <c r="C79" s="412"/>
      <c r="D79" s="412"/>
      <c r="E79" s="412"/>
      <c r="F79" s="412"/>
      <c r="G79" s="412"/>
      <c r="H79" s="412"/>
      <c r="I79" s="412"/>
      <c r="J79" s="412"/>
      <c r="K79" s="175"/>
      <c r="L79" s="324"/>
      <c r="M79" s="208"/>
      <c r="N79" s="324"/>
      <c r="P79" s="413"/>
      <c r="Q79" s="413"/>
      <c r="R79" s="413"/>
      <c r="S79" s="413"/>
      <c r="T79" s="413"/>
      <c r="U79" s="413"/>
      <c r="V79" s="413"/>
      <c r="W79" s="325"/>
    </row>
    <row r="81" spans="1:24" ht="39" customHeight="1" x14ac:dyDescent="0.25">
      <c r="A81" s="69" t="s">
        <v>681</v>
      </c>
      <c r="B81" s="118" t="s">
        <v>749</v>
      </c>
      <c r="C81" s="118" t="s">
        <v>733</v>
      </c>
      <c r="D81" s="118" t="s">
        <v>742</v>
      </c>
      <c r="E81" s="118" t="s">
        <v>735</v>
      </c>
      <c r="F81" s="118" t="s">
        <v>740</v>
      </c>
      <c r="G81" s="118" t="s">
        <v>737</v>
      </c>
      <c r="H81" s="118" t="s">
        <v>746</v>
      </c>
      <c r="I81" s="118" t="s">
        <v>745</v>
      </c>
      <c r="J81" s="69" t="s">
        <v>686</v>
      </c>
      <c r="K81" s="118" t="s">
        <v>706</v>
      </c>
      <c r="L81" s="417" t="s">
        <v>2347</v>
      </c>
      <c r="M81" s="80" t="s">
        <v>750</v>
      </c>
      <c r="N81" s="80" t="s">
        <v>2246</v>
      </c>
      <c r="O81" s="70"/>
      <c r="P81" s="69" t="s">
        <v>687</v>
      </c>
      <c r="Q81" s="69" t="s">
        <v>688</v>
      </c>
      <c r="R81" s="69" t="s">
        <v>689</v>
      </c>
      <c r="S81" s="69" t="s">
        <v>690</v>
      </c>
      <c r="T81" s="69" t="s">
        <v>691</v>
      </c>
      <c r="U81" s="179" t="s">
        <v>711</v>
      </c>
      <c r="V81" s="69" t="s">
        <v>2349</v>
      </c>
      <c r="W81" s="69" t="s">
        <v>2350</v>
      </c>
    </row>
    <row r="82" spans="1:24" x14ac:dyDescent="0.25">
      <c r="A82" s="223" t="s">
        <v>321</v>
      </c>
      <c r="B82" s="66" t="s">
        <v>692</v>
      </c>
      <c r="C82" s="66" t="s">
        <v>692</v>
      </c>
      <c r="D82" s="66" t="s">
        <v>692</v>
      </c>
      <c r="E82" s="66" t="s">
        <v>692</v>
      </c>
      <c r="F82" s="66" t="s">
        <v>692</v>
      </c>
      <c r="G82" s="66" t="s">
        <v>692</v>
      </c>
      <c r="H82" s="66" t="s">
        <v>692</v>
      </c>
      <c r="I82" s="235"/>
      <c r="J82" s="184" t="s">
        <v>187</v>
      </c>
      <c r="K82" s="66" t="s">
        <v>692</v>
      </c>
      <c r="L82" s="418"/>
      <c r="M82" s="219">
        <v>2312.5</v>
      </c>
      <c r="N82" s="219">
        <v>2375</v>
      </c>
      <c r="O82" s="70"/>
      <c r="P82" s="105"/>
      <c r="Q82" s="105"/>
      <c r="R82" s="105"/>
      <c r="S82" s="105"/>
      <c r="T82" s="105"/>
      <c r="U82" s="221"/>
      <c r="V82" s="72" t="s">
        <v>2348</v>
      </c>
      <c r="W82" s="72">
        <f>IFERROR((N82/M82-1),"")</f>
        <v>2.7027027027026973E-2</v>
      </c>
      <c r="X82" s="6"/>
    </row>
    <row r="83" spans="1:24" x14ac:dyDescent="0.25">
      <c r="A83" s="1" t="s">
        <v>170</v>
      </c>
      <c r="B83" s="71">
        <v>1333</v>
      </c>
      <c r="C83" s="71">
        <v>1333</v>
      </c>
      <c r="D83" s="1">
        <v>1083</v>
      </c>
      <c r="E83" s="1">
        <v>1333</v>
      </c>
      <c r="F83" s="1">
        <v>1083</v>
      </c>
      <c r="G83" s="1">
        <v>1083</v>
      </c>
      <c r="H83" s="66" t="s">
        <v>692</v>
      </c>
      <c r="I83" s="415" t="s">
        <v>747</v>
      </c>
      <c r="J83" s="191">
        <f>MEDIAN(C83:G83)</f>
        <v>1083</v>
      </c>
      <c r="K83" s="187">
        <v>1250</v>
      </c>
      <c r="L83" s="418"/>
      <c r="M83" s="233">
        <v>2250</v>
      </c>
      <c r="N83" s="228" t="s">
        <v>692</v>
      </c>
      <c r="P83" s="72">
        <f>IFERROR((D83/C83-1),"")</f>
        <v>-0.18754688672168041</v>
      </c>
      <c r="Q83" s="72">
        <f>IFERROR((E83/D83-1),"")</f>
        <v>0.23084025854108958</v>
      </c>
      <c r="R83" s="72">
        <f>IFERROR((F83/E83-1),"")</f>
        <v>-0.18754688672168041</v>
      </c>
      <c r="S83" s="72">
        <f>IFERROR((G83/F83-1),"")</f>
        <v>0</v>
      </c>
      <c r="T83" s="72" t="str">
        <f>IFERROR((H83/G83-1),"")</f>
        <v/>
      </c>
      <c r="U83" s="72" t="str">
        <f>IFERROR((K83/H83-1),"")</f>
        <v/>
      </c>
      <c r="V83" s="72">
        <v>6.6666666666666652E-2</v>
      </c>
      <c r="W83" s="72" t="str">
        <f t="shared" ref="W83:W99" si="24">IFERROR((N83/M83-1),"")</f>
        <v/>
      </c>
    </row>
    <row r="84" spans="1:24" x14ac:dyDescent="0.25">
      <c r="A84" s="1" t="s">
        <v>172</v>
      </c>
      <c r="B84" s="71">
        <v>1417</v>
      </c>
      <c r="C84" s="71">
        <v>1417</v>
      </c>
      <c r="D84" s="1">
        <v>1383</v>
      </c>
      <c r="E84" s="66" t="s">
        <v>692</v>
      </c>
      <c r="F84" s="66" t="s">
        <v>692</v>
      </c>
      <c r="G84" s="66" t="s">
        <v>692</v>
      </c>
      <c r="H84" s="66" t="s">
        <v>692</v>
      </c>
      <c r="I84" s="416"/>
      <c r="J84" s="191">
        <f>MEDIAN(C84:D84)</f>
        <v>1400</v>
      </c>
      <c r="K84" s="187">
        <v>1500</v>
      </c>
      <c r="L84" s="418"/>
      <c r="M84" s="228" t="s">
        <v>692</v>
      </c>
      <c r="N84" s="227">
        <v>1750</v>
      </c>
      <c r="P84" s="72">
        <f t="shared" ref="P84:P99" si="25">IFERROR((D84/C84-1),"")</f>
        <v>-2.3994354269583629E-2</v>
      </c>
      <c r="Q84" s="73" t="str">
        <f t="shared" ref="Q84:Q92" si="26">IFERROR((E84/D84-1),"")</f>
        <v/>
      </c>
      <c r="R84" s="73" t="str">
        <f t="shared" ref="R84:R92" si="27">IFERROR((F84/E84-1),"")</f>
        <v/>
      </c>
      <c r="S84" s="72" t="str">
        <f t="shared" ref="S84:S92" si="28">IFERROR((G84/F84-1),"")</f>
        <v/>
      </c>
      <c r="T84" s="72" t="str">
        <f t="shared" ref="T84:T92" si="29">IFERROR((H84/G84-1),"")</f>
        <v/>
      </c>
      <c r="U84" s="72" t="str">
        <f t="shared" ref="U84:U99" si="30">IFERROR((K84/H84-1),"")</f>
        <v/>
      </c>
      <c r="V84" s="72" t="s">
        <v>2348</v>
      </c>
      <c r="W84" s="72" t="str">
        <f t="shared" si="24"/>
        <v/>
      </c>
    </row>
    <row r="85" spans="1:24" x14ac:dyDescent="0.25">
      <c r="A85" s="1" t="s">
        <v>171</v>
      </c>
      <c r="B85" s="66" t="s">
        <v>692</v>
      </c>
      <c r="C85" s="71">
        <v>1333</v>
      </c>
      <c r="D85" s="1">
        <v>1292</v>
      </c>
      <c r="E85" s="1">
        <v>1250</v>
      </c>
      <c r="F85" s="1">
        <v>1021</v>
      </c>
      <c r="G85" s="1">
        <v>1333</v>
      </c>
      <c r="H85" s="66" t="s">
        <v>692</v>
      </c>
      <c r="I85" s="416"/>
      <c r="J85" s="191">
        <f>MEDIAN(C85:G85)</f>
        <v>1292</v>
      </c>
      <c r="K85" s="187">
        <v>1138.8333333333333</v>
      </c>
      <c r="L85" s="418"/>
      <c r="M85" s="181">
        <v>1812.5</v>
      </c>
      <c r="N85" s="336">
        <v>2312.5</v>
      </c>
      <c r="P85" s="72">
        <f t="shared" si="25"/>
        <v>-3.0757689422355572E-2</v>
      </c>
      <c r="Q85" s="73">
        <f t="shared" si="26"/>
        <v>-3.2507739938080538E-2</v>
      </c>
      <c r="R85" s="73">
        <f t="shared" si="27"/>
        <v>-0.18320000000000003</v>
      </c>
      <c r="S85" s="72">
        <f t="shared" si="28"/>
        <v>0.30558276199804113</v>
      </c>
      <c r="T85" s="72" t="str">
        <f t="shared" si="29"/>
        <v/>
      </c>
      <c r="U85" s="72" t="str">
        <f t="shared" si="30"/>
        <v/>
      </c>
      <c r="V85" s="72">
        <v>2.4440216595931652E-2</v>
      </c>
      <c r="W85" s="72">
        <f t="shared" si="24"/>
        <v>0.27586206896551735</v>
      </c>
    </row>
    <row r="86" spans="1:24" x14ac:dyDescent="0.25">
      <c r="A86" s="1" t="s">
        <v>0</v>
      </c>
      <c r="B86" s="71">
        <v>1917</v>
      </c>
      <c r="C86" s="71">
        <v>1750</v>
      </c>
      <c r="D86" s="1">
        <v>1875</v>
      </c>
      <c r="E86" s="66" t="s">
        <v>692</v>
      </c>
      <c r="F86" s="1">
        <v>1583</v>
      </c>
      <c r="G86" s="1">
        <v>1833</v>
      </c>
      <c r="H86" s="71">
        <v>1666.6666666666667</v>
      </c>
      <c r="I86" s="416"/>
      <c r="J86" s="191">
        <f>MEDIAN(C86,D86,F86,G86,H86)</f>
        <v>1750</v>
      </c>
      <c r="K86" s="187">
        <v>1541.6666666666665</v>
      </c>
      <c r="L86" s="418"/>
      <c r="M86" s="227">
        <v>2312.5</v>
      </c>
      <c r="N86" s="227">
        <v>2406.25</v>
      </c>
      <c r="P86" s="72">
        <f t="shared" si="25"/>
        <v>7.1428571428571397E-2</v>
      </c>
      <c r="Q86" s="72" t="str">
        <f t="shared" si="26"/>
        <v/>
      </c>
      <c r="R86" s="72" t="str">
        <f t="shared" si="27"/>
        <v/>
      </c>
      <c r="S86" s="72">
        <f t="shared" si="28"/>
        <v>0.15792798483891346</v>
      </c>
      <c r="T86" s="72">
        <f t="shared" si="29"/>
        <v>-9.0743771594835376E-2</v>
      </c>
      <c r="U86" s="72">
        <f t="shared" si="30"/>
        <v>-7.5000000000000178E-2</v>
      </c>
      <c r="V86" s="72">
        <v>-8.1081081081080919E-2</v>
      </c>
      <c r="W86" s="72">
        <f t="shared" si="24"/>
        <v>4.0540540540540571E-2</v>
      </c>
    </row>
    <row r="87" spans="1:24" x14ac:dyDescent="0.25">
      <c r="A87" s="1" t="s">
        <v>699</v>
      </c>
      <c r="B87" s="66" t="s">
        <v>692</v>
      </c>
      <c r="C87" s="66" t="s">
        <v>692</v>
      </c>
      <c r="D87" s="66" t="s">
        <v>692</v>
      </c>
      <c r="E87" s="66" t="s">
        <v>692</v>
      </c>
      <c r="F87" s="66">
        <v>917</v>
      </c>
      <c r="G87" s="1">
        <v>938</v>
      </c>
      <c r="H87" s="71">
        <v>812.5</v>
      </c>
      <c r="I87" s="416"/>
      <c r="J87" s="191">
        <f>MEDIAN(G87,H87)</f>
        <v>875.25</v>
      </c>
      <c r="K87" s="187">
        <v>875</v>
      </c>
      <c r="L87" s="418"/>
      <c r="M87" s="228" t="s">
        <v>692</v>
      </c>
      <c r="N87" s="228" t="s">
        <v>692</v>
      </c>
      <c r="P87" s="72" t="str">
        <f t="shared" si="25"/>
        <v/>
      </c>
      <c r="Q87" s="72" t="str">
        <f t="shared" si="26"/>
        <v/>
      </c>
      <c r="R87" s="72" t="str">
        <f t="shared" si="27"/>
        <v/>
      </c>
      <c r="S87" s="72">
        <f t="shared" si="28"/>
        <v>2.2900763358778553E-2</v>
      </c>
      <c r="T87" s="72">
        <f t="shared" si="29"/>
        <v>-0.13379530916844351</v>
      </c>
      <c r="U87" s="72">
        <f t="shared" si="30"/>
        <v>7.6923076923076872E-2</v>
      </c>
      <c r="V87" s="72" t="s">
        <v>2348</v>
      </c>
      <c r="W87" s="72" t="str">
        <f t="shared" si="24"/>
        <v/>
      </c>
    </row>
    <row r="88" spans="1:24" x14ac:dyDescent="0.25">
      <c r="A88" s="6" t="s">
        <v>186</v>
      </c>
      <c r="B88" s="76">
        <v>1292</v>
      </c>
      <c r="C88" s="66" t="s">
        <v>692</v>
      </c>
      <c r="D88" s="66">
        <v>1417</v>
      </c>
      <c r="E88" s="66" t="s">
        <v>692</v>
      </c>
      <c r="F88" s="1">
        <v>1033</v>
      </c>
      <c r="G88" s="66" t="s">
        <v>692</v>
      </c>
      <c r="H88" s="66" t="s">
        <v>692</v>
      </c>
      <c r="I88" s="416"/>
      <c r="J88" s="186" t="s">
        <v>187</v>
      </c>
      <c r="K88" s="66" t="s">
        <v>692</v>
      </c>
      <c r="L88" s="418"/>
      <c r="M88" s="232">
        <v>2000</v>
      </c>
      <c r="N88" s="232">
        <v>2281.25</v>
      </c>
      <c r="P88" s="72" t="str">
        <f t="shared" si="25"/>
        <v/>
      </c>
      <c r="Q88" s="72" t="str">
        <f t="shared" si="26"/>
        <v/>
      </c>
      <c r="R88" s="72" t="str">
        <f t="shared" si="27"/>
        <v/>
      </c>
      <c r="S88" s="72" t="str">
        <f t="shared" si="28"/>
        <v/>
      </c>
      <c r="T88" s="72" t="str">
        <f t="shared" si="29"/>
        <v/>
      </c>
      <c r="U88" s="72" t="str">
        <f t="shared" si="30"/>
        <v/>
      </c>
      <c r="V88" s="72" t="s">
        <v>2348</v>
      </c>
      <c r="W88" s="72">
        <f t="shared" si="24"/>
        <v>0.140625</v>
      </c>
    </row>
    <row r="89" spans="1:24" x14ac:dyDescent="0.25">
      <c r="A89" s="6" t="s">
        <v>88</v>
      </c>
      <c r="B89" s="66" t="s">
        <v>692</v>
      </c>
      <c r="C89" s="66" t="s">
        <v>692</v>
      </c>
      <c r="D89" s="66" t="s">
        <v>692</v>
      </c>
      <c r="E89" s="1">
        <v>1333</v>
      </c>
      <c r="F89" s="1">
        <v>1333</v>
      </c>
      <c r="G89" s="66" t="s">
        <v>692</v>
      </c>
      <c r="H89" s="71">
        <v>1333.3333333333333</v>
      </c>
      <c r="I89" s="416"/>
      <c r="J89" s="191">
        <f>MEDIAN(E89,F89,H89)</f>
        <v>1333</v>
      </c>
      <c r="K89" s="187">
        <v>1750</v>
      </c>
      <c r="L89" s="418"/>
      <c r="M89" s="232">
        <v>2375</v>
      </c>
      <c r="N89" s="232">
        <v>2375</v>
      </c>
      <c r="P89" s="72" t="str">
        <f t="shared" si="25"/>
        <v/>
      </c>
      <c r="Q89" s="72" t="str">
        <f t="shared" si="26"/>
        <v/>
      </c>
      <c r="R89" s="72">
        <f t="shared" si="27"/>
        <v>0</v>
      </c>
      <c r="S89" s="72" t="str">
        <f t="shared" si="28"/>
        <v/>
      </c>
      <c r="T89" s="72" t="str">
        <f t="shared" si="29"/>
        <v/>
      </c>
      <c r="U89" s="72">
        <f t="shared" si="30"/>
        <v>0.3125</v>
      </c>
      <c r="V89" s="72">
        <v>-0.1428571428571429</v>
      </c>
      <c r="W89" s="72">
        <f t="shared" si="24"/>
        <v>0</v>
      </c>
    </row>
    <row r="90" spans="1:24" x14ac:dyDescent="0.25">
      <c r="A90" s="1" t="s">
        <v>185</v>
      </c>
      <c r="B90" s="71">
        <v>1333</v>
      </c>
      <c r="C90" s="71">
        <v>1500</v>
      </c>
      <c r="D90" s="1">
        <v>1417</v>
      </c>
      <c r="E90" s="66" t="s">
        <v>692</v>
      </c>
      <c r="F90" s="1">
        <v>1417</v>
      </c>
      <c r="G90" s="1">
        <v>1417</v>
      </c>
      <c r="H90" s="71">
        <v>1333.3333333333333</v>
      </c>
      <c r="I90" s="416"/>
      <c r="J90" s="191">
        <f>MEDIAN(C90,D90,F90,G90,H90)</f>
        <v>1417</v>
      </c>
      <c r="K90" s="66" t="s">
        <v>692</v>
      </c>
      <c r="L90" s="418"/>
      <c r="M90" s="233">
        <v>2375</v>
      </c>
      <c r="N90" s="228" t="s">
        <v>692</v>
      </c>
      <c r="P90" s="72">
        <f t="shared" si="25"/>
        <v>-5.5333333333333345E-2</v>
      </c>
      <c r="Q90" s="72" t="str">
        <f t="shared" si="26"/>
        <v/>
      </c>
      <c r="R90" s="72" t="str">
        <f t="shared" si="27"/>
        <v/>
      </c>
      <c r="S90" s="72">
        <f t="shared" si="28"/>
        <v>0</v>
      </c>
      <c r="T90" s="72">
        <f t="shared" si="29"/>
        <v>-5.9044930604563728E-2</v>
      </c>
      <c r="U90" s="72" t="str">
        <f t="shared" si="30"/>
        <v/>
      </c>
      <c r="V90" s="72" t="s">
        <v>2348</v>
      </c>
      <c r="W90" s="72" t="str">
        <f t="shared" si="24"/>
        <v/>
      </c>
    </row>
    <row r="91" spans="1:24" x14ac:dyDescent="0.25">
      <c r="A91" s="1" t="s">
        <v>184</v>
      </c>
      <c r="B91" s="71">
        <v>1250</v>
      </c>
      <c r="C91" s="71">
        <v>1417</v>
      </c>
      <c r="D91" s="1">
        <v>1333</v>
      </c>
      <c r="E91" s="1">
        <v>1583</v>
      </c>
      <c r="F91" s="1">
        <v>875</v>
      </c>
      <c r="G91" s="1">
        <v>1458</v>
      </c>
      <c r="H91" s="71">
        <v>1583.3333333333335</v>
      </c>
      <c r="I91" s="416"/>
      <c r="J91" s="191">
        <f>MEDIAN(C91:H91)</f>
        <v>1437.5</v>
      </c>
      <c r="K91" s="66" t="s">
        <v>692</v>
      </c>
      <c r="L91" s="418"/>
      <c r="M91" s="228" t="s">
        <v>692</v>
      </c>
      <c r="N91" s="227">
        <v>2250</v>
      </c>
      <c r="P91" s="72">
        <f t="shared" si="25"/>
        <v>-5.9280169371912494E-2</v>
      </c>
      <c r="Q91" s="72">
        <f t="shared" si="26"/>
        <v>0.18754688672168052</v>
      </c>
      <c r="R91" s="72">
        <f t="shared" si="27"/>
        <v>-0.44725205306380289</v>
      </c>
      <c r="S91" s="72">
        <f t="shared" si="28"/>
        <v>0.66628571428571437</v>
      </c>
      <c r="T91" s="72">
        <f t="shared" si="29"/>
        <v>8.5962505715592163E-2</v>
      </c>
      <c r="U91" s="72" t="str">
        <f t="shared" si="30"/>
        <v/>
      </c>
      <c r="V91" s="72" t="s">
        <v>2348</v>
      </c>
      <c r="W91" s="72" t="str">
        <f t="shared" si="24"/>
        <v/>
      </c>
    </row>
    <row r="92" spans="1:24" x14ac:dyDescent="0.25">
      <c r="A92" s="1" t="s">
        <v>189</v>
      </c>
      <c r="B92" s="71">
        <v>1500</v>
      </c>
      <c r="C92" s="71">
        <v>1854</v>
      </c>
      <c r="D92" s="66" t="s">
        <v>692</v>
      </c>
      <c r="E92" s="1">
        <v>1292</v>
      </c>
      <c r="F92" s="66" t="s">
        <v>692</v>
      </c>
      <c r="G92" s="1">
        <v>1667</v>
      </c>
      <c r="H92" s="71">
        <v>1416.6666666666667</v>
      </c>
      <c r="I92" s="416"/>
      <c r="J92" s="191">
        <f>MEDIAN(C92,E92,G92,H92)</f>
        <v>1541.8333333333335</v>
      </c>
      <c r="K92" s="66" t="s">
        <v>692</v>
      </c>
      <c r="L92" s="418"/>
      <c r="M92" s="228" t="s">
        <v>692</v>
      </c>
      <c r="N92" s="227">
        <v>3000</v>
      </c>
      <c r="P92" s="72" t="str">
        <f t="shared" si="25"/>
        <v/>
      </c>
      <c r="Q92" s="72" t="str">
        <f t="shared" si="26"/>
        <v/>
      </c>
      <c r="R92" s="72" t="str">
        <f t="shared" si="27"/>
        <v/>
      </c>
      <c r="S92" s="72" t="str">
        <f t="shared" si="28"/>
        <v/>
      </c>
      <c r="T92" s="72">
        <f t="shared" si="29"/>
        <v>-0.15016996600679855</v>
      </c>
      <c r="U92" s="72" t="str">
        <f t="shared" si="30"/>
        <v/>
      </c>
      <c r="V92" s="72" t="s">
        <v>2348</v>
      </c>
      <c r="W92" s="72" t="str">
        <f t="shared" si="24"/>
        <v/>
      </c>
    </row>
    <row r="93" spans="1:24" x14ac:dyDescent="0.25">
      <c r="A93" s="1" t="s">
        <v>275</v>
      </c>
      <c r="B93" s="66" t="s">
        <v>692</v>
      </c>
      <c r="C93" s="66" t="s">
        <v>692</v>
      </c>
      <c r="D93" s="66" t="s">
        <v>692</v>
      </c>
      <c r="E93" s="66" t="s">
        <v>692</v>
      </c>
      <c r="F93" s="66" t="s">
        <v>692</v>
      </c>
      <c r="G93" s="66" t="s">
        <v>692</v>
      </c>
      <c r="H93" s="226" t="s">
        <v>692</v>
      </c>
      <c r="I93" s="416"/>
      <c r="J93" s="184" t="s">
        <v>187</v>
      </c>
      <c r="K93" s="66" t="s">
        <v>692</v>
      </c>
      <c r="L93" s="418"/>
      <c r="M93" s="228" t="s">
        <v>692</v>
      </c>
      <c r="N93" s="227">
        <v>2312.5</v>
      </c>
      <c r="P93" s="72"/>
      <c r="Q93" s="72"/>
      <c r="R93" s="72"/>
      <c r="S93" s="72"/>
      <c r="T93" s="72"/>
      <c r="U93" s="72"/>
      <c r="V93" s="72"/>
      <c r="W93" s="72" t="str">
        <f t="shared" si="24"/>
        <v/>
      </c>
    </row>
    <row r="94" spans="1:24" x14ac:dyDescent="0.25">
      <c r="A94" s="1" t="s">
        <v>380</v>
      </c>
      <c r="B94" s="66" t="s">
        <v>692</v>
      </c>
      <c r="C94" s="66" t="s">
        <v>692</v>
      </c>
      <c r="D94" s="66" t="s">
        <v>692</v>
      </c>
      <c r="E94" s="66" t="s">
        <v>692</v>
      </c>
      <c r="F94" s="66" t="s">
        <v>692</v>
      </c>
      <c r="G94" s="66" t="s">
        <v>692</v>
      </c>
      <c r="H94" s="226" t="s">
        <v>692</v>
      </c>
      <c r="I94" s="416"/>
      <c r="J94" s="184" t="s">
        <v>187</v>
      </c>
      <c r="K94" s="66" t="s">
        <v>692</v>
      </c>
      <c r="L94" s="418"/>
      <c r="M94" s="233">
        <v>5312.5</v>
      </c>
      <c r="N94" s="228" t="s">
        <v>692</v>
      </c>
      <c r="P94" s="72"/>
      <c r="Q94" s="72"/>
      <c r="R94" s="72"/>
      <c r="S94" s="72"/>
      <c r="T94" s="72"/>
      <c r="U94" s="72"/>
      <c r="V94" s="72" t="s">
        <v>2348</v>
      </c>
      <c r="W94" s="72" t="str">
        <f t="shared" si="24"/>
        <v/>
      </c>
    </row>
    <row r="95" spans="1:24" x14ac:dyDescent="0.25">
      <c r="A95" s="1" t="s">
        <v>190</v>
      </c>
      <c r="B95" s="71">
        <v>1333</v>
      </c>
      <c r="C95" s="71">
        <v>1333</v>
      </c>
      <c r="D95" s="1">
        <v>1333</v>
      </c>
      <c r="E95" s="1">
        <v>1333</v>
      </c>
      <c r="F95" s="1">
        <v>1333</v>
      </c>
      <c r="G95" s="66" t="s">
        <v>692</v>
      </c>
      <c r="H95" s="66" t="s">
        <v>692</v>
      </c>
      <c r="I95" s="416"/>
      <c r="J95" s="191">
        <f>MEDIAN(C95:F95)</f>
        <v>1333</v>
      </c>
      <c r="K95" s="66" t="s">
        <v>692</v>
      </c>
      <c r="L95" s="418"/>
      <c r="M95" s="228" t="s">
        <v>692</v>
      </c>
      <c r="N95" s="228" t="s">
        <v>692</v>
      </c>
      <c r="P95" s="72">
        <f t="shared" si="25"/>
        <v>0</v>
      </c>
      <c r="Q95" s="72">
        <f t="shared" ref="Q95:T99" si="31">IFERROR((E95/D95-1),"")</f>
        <v>0</v>
      </c>
      <c r="R95" s="72">
        <f t="shared" si="31"/>
        <v>0</v>
      </c>
      <c r="S95" s="72" t="str">
        <f t="shared" si="31"/>
        <v/>
      </c>
      <c r="T95" s="72" t="str">
        <f t="shared" si="31"/>
        <v/>
      </c>
      <c r="U95" s="72" t="str">
        <f t="shared" si="30"/>
        <v/>
      </c>
      <c r="V95" s="72" t="s">
        <v>2348</v>
      </c>
      <c r="W95" s="72" t="str">
        <f t="shared" si="24"/>
        <v/>
      </c>
    </row>
    <row r="96" spans="1:24" x14ac:dyDescent="0.25">
      <c r="A96" s="1" t="s">
        <v>694</v>
      </c>
      <c r="B96" s="71">
        <v>2067</v>
      </c>
      <c r="C96" s="71">
        <v>1667</v>
      </c>
      <c r="D96" s="1">
        <v>2083</v>
      </c>
      <c r="E96" s="1">
        <v>2108</v>
      </c>
      <c r="F96" s="66" t="s">
        <v>692</v>
      </c>
      <c r="G96" s="66" t="s">
        <v>692</v>
      </c>
      <c r="H96" s="66" t="s">
        <v>692</v>
      </c>
      <c r="I96" s="416"/>
      <c r="J96" s="191">
        <f>MEDIAN(C96:E96)</f>
        <v>2083</v>
      </c>
      <c r="K96" s="187">
        <v>3333.3333333333335</v>
      </c>
      <c r="L96" s="418"/>
      <c r="M96" s="228" t="s">
        <v>692</v>
      </c>
      <c r="N96" s="227">
        <v>5843.75</v>
      </c>
      <c r="P96" s="72">
        <f t="shared" si="25"/>
        <v>0.24955008998200356</v>
      </c>
      <c r="Q96" s="73">
        <f t="shared" si="31"/>
        <v>1.2001920307249225E-2</v>
      </c>
      <c r="R96" s="73" t="str">
        <f t="shared" si="31"/>
        <v/>
      </c>
      <c r="S96" s="72" t="str">
        <f t="shared" si="31"/>
        <v/>
      </c>
      <c r="T96" s="72" t="str">
        <f t="shared" si="31"/>
        <v/>
      </c>
      <c r="U96" s="72" t="str">
        <f t="shared" si="30"/>
        <v/>
      </c>
      <c r="V96" s="72" t="s">
        <v>2348</v>
      </c>
      <c r="W96" s="72" t="str">
        <f t="shared" si="24"/>
        <v/>
      </c>
    </row>
    <row r="97" spans="1:23" x14ac:dyDescent="0.25">
      <c r="A97" s="1" t="s">
        <v>57</v>
      </c>
      <c r="B97" s="71">
        <v>1583</v>
      </c>
      <c r="C97" s="71">
        <v>1417</v>
      </c>
      <c r="D97" s="1">
        <v>1417</v>
      </c>
      <c r="E97" s="66" t="s">
        <v>692</v>
      </c>
      <c r="F97" s="1">
        <v>1417</v>
      </c>
      <c r="G97" s="66" t="s">
        <v>692</v>
      </c>
      <c r="H97" s="71">
        <v>1416.6666666666667</v>
      </c>
      <c r="I97" s="416"/>
      <c r="J97" s="191">
        <f>MEDIAN(C97,D97,F97,H97)</f>
        <v>1417</v>
      </c>
      <c r="K97" s="187">
        <v>1333.3333333333333</v>
      </c>
      <c r="L97" s="418"/>
      <c r="M97" s="227">
        <v>2187.5</v>
      </c>
      <c r="N97" s="228" t="s">
        <v>692</v>
      </c>
      <c r="P97" s="72">
        <f t="shared" si="25"/>
        <v>0</v>
      </c>
      <c r="Q97" s="73" t="str">
        <f t="shared" si="31"/>
        <v/>
      </c>
      <c r="R97" s="73" t="str">
        <f t="shared" si="31"/>
        <v/>
      </c>
      <c r="S97" s="72" t="str">
        <f t="shared" si="31"/>
        <v/>
      </c>
      <c r="T97" s="72" t="str">
        <f t="shared" si="31"/>
        <v/>
      </c>
      <c r="U97" s="72">
        <f t="shared" si="30"/>
        <v>-5.882352941176483E-2</v>
      </c>
      <c r="V97" s="72">
        <v>-6.25E-2</v>
      </c>
      <c r="W97" s="72" t="str">
        <f t="shared" si="24"/>
        <v/>
      </c>
    </row>
    <row r="98" spans="1:23" x14ac:dyDescent="0.25">
      <c r="A98" s="1" t="s">
        <v>673</v>
      </c>
      <c r="B98" s="66" t="s">
        <v>692</v>
      </c>
      <c r="C98" s="66" t="s">
        <v>692</v>
      </c>
      <c r="D98" s="66" t="s">
        <v>692</v>
      </c>
      <c r="E98" s="66" t="s">
        <v>692</v>
      </c>
      <c r="F98" s="66" t="s">
        <v>692</v>
      </c>
      <c r="G98" s="66" t="s">
        <v>695</v>
      </c>
      <c r="H98" s="71">
        <v>2291.6666666666665</v>
      </c>
      <c r="I98" s="416"/>
      <c r="J98" s="186" t="s">
        <v>187</v>
      </c>
      <c r="K98" s="189">
        <v>2166.6666666666665</v>
      </c>
      <c r="L98" s="418"/>
      <c r="M98" s="233">
        <v>3562.5</v>
      </c>
      <c r="N98" s="227">
        <v>4062.5</v>
      </c>
      <c r="P98" s="72" t="str">
        <f t="shared" si="25"/>
        <v/>
      </c>
      <c r="Q98" s="72" t="str">
        <f t="shared" si="31"/>
        <v/>
      </c>
      <c r="R98" s="72" t="str">
        <f t="shared" si="31"/>
        <v/>
      </c>
      <c r="S98" s="72" t="str">
        <f t="shared" si="31"/>
        <v/>
      </c>
      <c r="T98" s="72" t="str">
        <f t="shared" si="31"/>
        <v/>
      </c>
      <c r="U98" s="72">
        <f t="shared" si="30"/>
        <v>-5.4545454545454564E-2</v>
      </c>
      <c r="V98" s="72">
        <v>3.8461538461538547E-2</v>
      </c>
      <c r="W98" s="72">
        <f t="shared" si="24"/>
        <v>0.14035087719298245</v>
      </c>
    </row>
    <row r="99" spans="1:23" x14ac:dyDescent="0.25">
      <c r="A99" s="1" t="s">
        <v>696</v>
      </c>
      <c r="B99" s="71">
        <v>1375</v>
      </c>
      <c r="C99" s="71">
        <v>1417</v>
      </c>
      <c r="D99" s="1">
        <v>1417</v>
      </c>
      <c r="E99" s="1">
        <v>1458</v>
      </c>
      <c r="F99" s="1">
        <v>1333</v>
      </c>
      <c r="G99" s="1">
        <v>1417</v>
      </c>
      <c r="H99" s="71">
        <v>1416.6666666666667</v>
      </c>
      <c r="I99" s="416"/>
      <c r="J99" s="191">
        <f>MEDIAN(C99:H99)</f>
        <v>1417</v>
      </c>
      <c r="K99" s="187">
        <v>1500</v>
      </c>
      <c r="L99" s="418"/>
      <c r="M99" s="233">
        <v>2312.5</v>
      </c>
      <c r="N99" s="227">
        <v>2375</v>
      </c>
      <c r="P99" s="72">
        <f t="shared" si="25"/>
        <v>0</v>
      </c>
      <c r="Q99" s="72">
        <f t="shared" si="31"/>
        <v>2.8934368383909614E-2</v>
      </c>
      <c r="R99" s="72">
        <f t="shared" si="31"/>
        <v>-8.5733882030178288E-2</v>
      </c>
      <c r="S99" s="72">
        <f t="shared" si="31"/>
        <v>6.3015753938484576E-2</v>
      </c>
      <c r="T99" s="72">
        <f t="shared" si="31"/>
        <v>-2.3523876734876659E-4</v>
      </c>
      <c r="U99" s="72">
        <f t="shared" si="30"/>
        <v>5.8823529411764719E-2</v>
      </c>
      <c r="V99" s="72">
        <v>-5.5555555555555469E-2</v>
      </c>
      <c r="W99" s="72">
        <f t="shared" si="24"/>
        <v>2.7027027027026973E-2</v>
      </c>
    </row>
    <row r="102" spans="1:23" x14ac:dyDescent="0.25">
      <c r="A102" s="414"/>
      <c r="B102" s="414"/>
      <c r="C102" s="414"/>
      <c r="D102" s="414"/>
      <c r="E102" s="414"/>
      <c r="F102" s="414"/>
      <c r="G102" s="414"/>
      <c r="H102" s="414"/>
      <c r="I102" s="414"/>
      <c r="J102" s="414"/>
      <c r="K102" s="176"/>
      <c r="L102" s="326"/>
      <c r="M102" s="209"/>
      <c r="N102" s="326"/>
      <c r="O102" s="11"/>
      <c r="P102" s="414"/>
      <c r="Q102" s="414"/>
      <c r="R102" s="414"/>
      <c r="S102" s="414"/>
      <c r="T102" s="414"/>
      <c r="U102" s="414"/>
    </row>
    <row r="103" spans="1:23" x14ac:dyDescent="0.25">
      <c r="A103" s="411" t="s">
        <v>2351</v>
      </c>
      <c r="B103" s="411"/>
      <c r="C103" s="411"/>
      <c r="D103" s="411"/>
      <c r="E103" s="411"/>
      <c r="F103" s="411"/>
      <c r="G103" s="11"/>
      <c r="H103" s="11"/>
      <c r="I103" s="11"/>
      <c r="J103" s="11"/>
      <c r="K103" s="11"/>
      <c r="L103" s="11"/>
      <c r="M103" s="11"/>
      <c r="N103" s="11"/>
      <c r="O103" s="11"/>
      <c r="P103" s="11"/>
      <c r="Q103" s="11"/>
      <c r="R103" s="11"/>
      <c r="S103" s="11"/>
      <c r="T103" s="11"/>
      <c r="U103" s="11"/>
    </row>
    <row r="104" spans="1:23" ht="13.95" customHeight="1" x14ac:dyDescent="0.25">
      <c r="A104" s="410" t="s">
        <v>2352</v>
      </c>
      <c r="B104" s="410"/>
      <c r="C104" s="410"/>
      <c r="D104" s="410"/>
      <c r="E104" s="410"/>
      <c r="F104" s="410"/>
      <c r="G104" s="105"/>
      <c r="H104" s="105"/>
      <c r="I104" s="105"/>
      <c r="J104" s="105"/>
      <c r="K104" s="105"/>
      <c r="L104" s="105"/>
      <c r="M104" s="105"/>
      <c r="N104" s="105"/>
      <c r="O104" s="11"/>
      <c r="P104" s="105"/>
      <c r="Q104" s="105"/>
      <c r="R104" s="105"/>
      <c r="S104" s="105"/>
      <c r="T104" s="105"/>
      <c r="U104" s="105"/>
    </row>
    <row r="105" spans="1:23" x14ac:dyDescent="0.25">
      <c r="A105" s="11"/>
      <c r="B105" s="112"/>
      <c r="C105" s="11"/>
      <c r="D105" s="11"/>
      <c r="E105" s="11"/>
      <c r="F105" s="11"/>
      <c r="G105" s="113"/>
      <c r="H105" s="112"/>
      <c r="I105" s="112"/>
      <c r="J105" s="11"/>
      <c r="K105" s="11"/>
      <c r="L105" s="11"/>
      <c r="M105" s="11"/>
      <c r="N105" s="11"/>
      <c r="O105" s="11"/>
      <c r="P105" s="114"/>
      <c r="Q105" s="114"/>
      <c r="R105" s="114"/>
      <c r="S105" s="114"/>
      <c r="T105" s="114"/>
      <c r="U105" s="11"/>
    </row>
    <row r="106" spans="1:23" x14ac:dyDescent="0.25">
      <c r="A106" s="11"/>
      <c r="B106" s="112"/>
      <c r="C106" s="11"/>
      <c r="D106" s="11"/>
      <c r="E106" s="112"/>
      <c r="F106" s="112"/>
      <c r="G106" s="112"/>
      <c r="H106" s="112"/>
      <c r="I106" s="112"/>
      <c r="J106" s="11"/>
      <c r="K106" s="11"/>
      <c r="L106" s="11"/>
      <c r="M106" s="11"/>
      <c r="N106" s="11"/>
      <c r="O106" s="11"/>
      <c r="P106" s="114"/>
      <c r="Q106" s="114"/>
      <c r="R106" s="114"/>
      <c r="S106" s="114"/>
      <c r="T106" s="114"/>
      <c r="U106" s="11"/>
    </row>
    <row r="107" spans="1:23" x14ac:dyDescent="0.25">
      <c r="A107" s="11"/>
      <c r="B107" s="112"/>
      <c r="C107" s="11"/>
      <c r="D107" s="11"/>
      <c r="E107" s="113"/>
      <c r="F107" s="113"/>
      <c r="G107" s="113"/>
      <c r="H107" s="112"/>
      <c r="I107" s="112"/>
      <c r="J107" s="11"/>
      <c r="K107" s="11"/>
      <c r="L107" s="11"/>
      <c r="M107" s="11"/>
      <c r="N107" s="11"/>
      <c r="O107" s="11"/>
      <c r="P107" s="114"/>
      <c r="Q107" s="114"/>
      <c r="R107" s="114"/>
      <c r="S107" s="114"/>
      <c r="T107" s="114"/>
      <c r="U107" s="11"/>
    </row>
    <row r="108" spans="1:23" x14ac:dyDescent="0.25">
      <c r="A108" s="11"/>
      <c r="B108" s="112"/>
      <c r="C108" s="11"/>
      <c r="D108" s="11"/>
      <c r="E108" s="112"/>
      <c r="F108" s="113"/>
      <c r="G108" s="11"/>
      <c r="H108" s="107"/>
      <c r="I108" s="107"/>
      <c r="J108" s="11"/>
      <c r="K108" s="11"/>
      <c r="L108" s="11"/>
      <c r="M108" s="11"/>
      <c r="N108" s="11"/>
      <c r="O108" s="11"/>
      <c r="P108" s="114"/>
      <c r="Q108" s="114"/>
      <c r="R108" s="114"/>
      <c r="S108" s="114"/>
      <c r="T108" s="114"/>
      <c r="U108" s="11"/>
    </row>
    <row r="109" spans="1:23" x14ac:dyDescent="0.25">
      <c r="A109" s="11"/>
      <c r="B109" s="112"/>
      <c r="C109" s="112"/>
      <c r="D109" s="112"/>
      <c r="E109" s="112"/>
      <c r="F109" s="112"/>
      <c r="G109" s="113"/>
      <c r="H109" s="107"/>
      <c r="I109" s="107"/>
      <c r="J109" s="11"/>
      <c r="K109" s="11"/>
      <c r="L109" s="11"/>
      <c r="M109" s="11"/>
      <c r="N109" s="11"/>
      <c r="O109" s="11"/>
      <c r="P109" s="114"/>
      <c r="Q109" s="114"/>
      <c r="R109" s="114"/>
      <c r="S109" s="114"/>
      <c r="T109" s="114"/>
      <c r="U109" s="11"/>
    </row>
    <row r="110" spans="1:23" x14ac:dyDescent="0.25">
      <c r="A110" s="11"/>
      <c r="B110" s="112"/>
      <c r="C110" s="112"/>
      <c r="D110" s="112"/>
      <c r="E110" s="112"/>
      <c r="F110" s="11"/>
      <c r="G110" s="112"/>
      <c r="H110" s="112"/>
      <c r="I110" s="112"/>
      <c r="J110" s="11"/>
      <c r="K110" s="11"/>
      <c r="L110" s="11"/>
      <c r="M110" s="11"/>
      <c r="N110" s="11"/>
      <c r="O110" s="11"/>
      <c r="P110" s="114"/>
      <c r="Q110" s="114"/>
      <c r="R110" s="114"/>
      <c r="S110" s="114"/>
      <c r="T110" s="114"/>
      <c r="U110" s="11"/>
    </row>
    <row r="111" spans="1:23" x14ac:dyDescent="0.25">
      <c r="A111" s="11"/>
      <c r="B111" s="112"/>
      <c r="C111" s="112"/>
      <c r="D111" s="112"/>
      <c r="E111" s="11"/>
      <c r="F111" s="11"/>
      <c r="G111" s="112"/>
      <c r="H111" s="112"/>
      <c r="I111" s="112"/>
      <c r="J111" s="11"/>
      <c r="K111" s="11"/>
      <c r="L111" s="11"/>
      <c r="M111" s="11"/>
      <c r="N111" s="11"/>
      <c r="O111" s="11"/>
      <c r="P111" s="114"/>
      <c r="Q111" s="114"/>
      <c r="R111" s="114"/>
      <c r="S111" s="114"/>
      <c r="T111" s="114"/>
      <c r="U111" s="11"/>
    </row>
    <row r="112" spans="1:23" x14ac:dyDescent="0.25">
      <c r="A112" s="11"/>
      <c r="B112" s="112"/>
      <c r="C112" s="11"/>
      <c r="D112" s="11"/>
      <c r="E112" s="112"/>
      <c r="F112" s="11"/>
      <c r="G112" s="113"/>
      <c r="H112" s="107"/>
      <c r="I112" s="107"/>
      <c r="J112" s="11"/>
      <c r="K112" s="11"/>
      <c r="L112" s="11"/>
      <c r="M112" s="11"/>
      <c r="N112" s="11"/>
      <c r="O112" s="11"/>
      <c r="P112" s="114"/>
      <c r="Q112" s="114"/>
      <c r="R112" s="114"/>
      <c r="S112" s="114"/>
      <c r="T112" s="114"/>
      <c r="U112" s="11"/>
    </row>
    <row r="113" spans="1:21" x14ac:dyDescent="0.25">
      <c r="A113" s="11"/>
      <c r="B113" s="112"/>
      <c r="C113" s="11"/>
      <c r="D113" s="11"/>
      <c r="E113" s="11"/>
      <c r="F113" s="11"/>
      <c r="G113" s="113"/>
      <c r="H113" s="107"/>
      <c r="I113" s="107"/>
      <c r="J113" s="11"/>
      <c r="K113" s="11"/>
      <c r="L113" s="11"/>
      <c r="M113" s="11"/>
      <c r="N113" s="11"/>
      <c r="O113" s="11"/>
      <c r="P113" s="114"/>
      <c r="Q113" s="114"/>
      <c r="R113" s="114"/>
      <c r="S113" s="114"/>
      <c r="T113" s="114"/>
      <c r="U113" s="11"/>
    </row>
    <row r="114" spans="1:21" x14ac:dyDescent="0.25">
      <c r="A114" s="11"/>
      <c r="B114" s="112"/>
      <c r="C114" s="11"/>
      <c r="D114" s="112"/>
      <c r="E114" s="11"/>
      <c r="F114" s="112"/>
      <c r="G114" s="11"/>
      <c r="H114" s="107"/>
      <c r="I114" s="107"/>
      <c r="J114" s="11"/>
      <c r="K114" s="11"/>
      <c r="L114" s="11"/>
      <c r="M114" s="11"/>
      <c r="N114" s="11"/>
      <c r="O114" s="11"/>
      <c r="P114" s="114"/>
      <c r="Q114" s="114"/>
      <c r="R114" s="114"/>
      <c r="S114" s="114"/>
      <c r="T114" s="114"/>
      <c r="U114" s="11"/>
    </row>
    <row r="115" spans="1:21" x14ac:dyDescent="0.25">
      <c r="A115" s="11"/>
      <c r="B115" s="112"/>
      <c r="C115" s="11"/>
      <c r="D115" s="11"/>
      <c r="E115" s="11"/>
      <c r="F115" s="11"/>
      <c r="G115" s="112"/>
      <c r="H115" s="112"/>
      <c r="I115" s="112"/>
      <c r="J115" s="11"/>
      <c r="K115" s="11"/>
      <c r="L115" s="11"/>
      <c r="M115" s="11"/>
      <c r="N115" s="11"/>
      <c r="O115" s="11"/>
      <c r="P115" s="114"/>
      <c r="Q115" s="114"/>
      <c r="R115" s="114"/>
      <c r="S115" s="114"/>
      <c r="T115" s="114"/>
      <c r="U115" s="11"/>
    </row>
    <row r="116" spans="1:21" x14ac:dyDescent="0.25">
      <c r="A116" s="11"/>
      <c r="B116" s="112"/>
      <c r="C116" s="11"/>
      <c r="D116" s="11"/>
      <c r="E116" s="11"/>
      <c r="F116" s="112"/>
      <c r="G116" s="112"/>
      <c r="H116" s="112"/>
      <c r="I116" s="112"/>
      <c r="J116" s="11"/>
      <c r="K116" s="11"/>
      <c r="L116" s="11"/>
      <c r="M116" s="11"/>
      <c r="N116" s="11"/>
      <c r="O116" s="11"/>
      <c r="P116" s="114"/>
      <c r="Q116" s="114"/>
      <c r="R116" s="114"/>
      <c r="S116" s="114"/>
      <c r="T116" s="114"/>
      <c r="U116" s="11"/>
    </row>
    <row r="117" spans="1:21" x14ac:dyDescent="0.25">
      <c r="A117" s="11"/>
      <c r="B117" s="112"/>
      <c r="C117" s="11"/>
      <c r="D117" s="11"/>
      <c r="E117" s="112"/>
      <c r="F117" s="113"/>
      <c r="G117" s="112"/>
      <c r="H117" s="107"/>
      <c r="I117" s="107"/>
      <c r="J117" s="11"/>
      <c r="K117" s="11"/>
      <c r="L117" s="11"/>
      <c r="M117" s="11"/>
      <c r="N117" s="11"/>
      <c r="O117" s="11"/>
      <c r="P117" s="114"/>
      <c r="Q117" s="114"/>
      <c r="R117" s="114"/>
      <c r="S117" s="114"/>
      <c r="T117" s="114"/>
      <c r="U117" s="11"/>
    </row>
    <row r="118" spans="1:21" x14ac:dyDescent="0.25">
      <c r="A118" s="11"/>
      <c r="B118" s="112"/>
      <c r="C118" s="112"/>
      <c r="D118" s="112"/>
      <c r="E118" s="112"/>
      <c r="F118" s="112"/>
      <c r="G118" s="112"/>
      <c r="H118" s="107"/>
      <c r="I118" s="107"/>
      <c r="J118" s="11"/>
      <c r="K118" s="11"/>
      <c r="L118" s="11"/>
      <c r="M118" s="11"/>
      <c r="N118" s="11"/>
      <c r="O118" s="11"/>
      <c r="P118" s="114"/>
      <c r="Q118" s="114"/>
      <c r="R118" s="114"/>
      <c r="S118" s="114"/>
      <c r="T118" s="114"/>
      <c r="U118" s="11"/>
    </row>
    <row r="119" spans="1:21" x14ac:dyDescent="0.25">
      <c r="A119" s="11"/>
      <c r="B119" s="112"/>
      <c r="C119" s="11"/>
      <c r="D119" s="11"/>
      <c r="E119" s="11"/>
      <c r="F119" s="11"/>
      <c r="G119" s="113"/>
      <c r="H119" s="107"/>
      <c r="I119" s="107"/>
      <c r="J119" s="11"/>
      <c r="K119" s="11"/>
      <c r="L119" s="11"/>
      <c r="M119" s="11"/>
      <c r="N119" s="11"/>
      <c r="O119" s="11"/>
      <c r="P119" s="114"/>
      <c r="Q119" s="114"/>
      <c r="R119" s="114"/>
      <c r="S119" s="114"/>
      <c r="T119" s="114"/>
      <c r="U119" s="11"/>
    </row>
  </sheetData>
  <mergeCells count="23">
    <mergeCell ref="A2:Y2"/>
    <mergeCell ref="L9:L27"/>
    <mergeCell ref="L33:L51"/>
    <mergeCell ref="P4:V4"/>
    <mergeCell ref="A31:J31"/>
    <mergeCell ref="P31:V31"/>
    <mergeCell ref="P55:V55"/>
    <mergeCell ref="A7:J7"/>
    <mergeCell ref="I11:I27"/>
    <mergeCell ref="I35:I51"/>
    <mergeCell ref="P7:V7"/>
    <mergeCell ref="I59:I75"/>
    <mergeCell ref="I83:I99"/>
    <mergeCell ref="L57:L75"/>
    <mergeCell ref="L81:L99"/>
    <mergeCell ref="A4:J4"/>
    <mergeCell ref="A55:J55"/>
    <mergeCell ref="A104:F104"/>
    <mergeCell ref="A103:F103"/>
    <mergeCell ref="A79:J79"/>
    <mergeCell ref="P79:V79"/>
    <mergeCell ref="A102:J102"/>
    <mergeCell ref="P102:U102"/>
  </mergeCells>
  <pageMargins left="0.7" right="0.7" top="0.75" bottom="0.75" header="0.3" footer="0.3"/>
  <pageSetup paperSize="9" orientation="portrait" r:id="rId1"/>
  <ignoredErrors>
    <ignoredError sqref="J47:J51 J59 J71:J75 J83 J95:J99 J30 J35 J23:J27 J11:J20 J37:J44 J61:J68 J85:J92" formulaRange="1"/>
    <ignoredError sqref="J36 J60 J84" formula="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pane xSplit="1" topLeftCell="B1" activePane="topRight" state="frozen"/>
      <selection pane="topRight" activeCell="B3" sqref="B3"/>
    </sheetView>
  </sheetViews>
  <sheetFormatPr defaultColWidth="8.77734375" defaultRowHeight="13.8" x14ac:dyDescent="0.25"/>
  <cols>
    <col min="1" max="1" width="22.88671875" style="1" customWidth="1"/>
    <col min="2" max="3" width="25.77734375" style="1" customWidth="1"/>
    <col min="4" max="5" width="18.77734375" style="1" customWidth="1"/>
    <col min="6" max="6" width="24.21875" style="1" customWidth="1"/>
    <col min="7" max="7" width="13.6640625" style="1" customWidth="1"/>
    <col min="8" max="8" width="16.109375" style="1" customWidth="1"/>
    <col min="9" max="9" width="15.77734375" style="1" customWidth="1"/>
    <col min="10" max="10" width="57.88671875" style="1" customWidth="1"/>
    <col min="11" max="11" width="11.6640625" style="1" customWidth="1"/>
    <col min="12" max="16384" width="8.77734375" style="1"/>
  </cols>
  <sheetData>
    <row r="1" spans="1:11" x14ac:dyDescent="0.25">
      <c r="A1" s="263" t="s">
        <v>2246</v>
      </c>
      <c r="K1" s="6"/>
    </row>
    <row r="2" spans="1:11" ht="13.5" customHeight="1" x14ac:dyDescent="0.25">
      <c r="A2" s="250" t="s">
        <v>40</v>
      </c>
      <c r="B2" s="345" t="s">
        <v>2353</v>
      </c>
      <c r="C2" s="250"/>
      <c r="D2" s="250" t="s">
        <v>87</v>
      </c>
      <c r="E2" s="250"/>
      <c r="F2" s="250" t="s">
        <v>42</v>
      </c>
      <c r="G2" s="250"/>
      <c r="H2" s="250" t="s">
        <v>43</v>
      </c>
      <c r="I2" s="250" t="s">
        <v>711</v>
      </c>
      <c r="J2" s="250" t="s">
        <v>777</v>
      </c>
      <c r="K2" s="6"/>
    </row>
    <row r="3" spans="1:11" ht="14.4" x14ac:dyDescent="0.3">
      <c r="A3" s="346" t="s">
        <v>321</v>
      </c>
      <c r="B3" s="252">
        <v>59189.485714285714</v>
      </c>
      <c r="C3" s="253">
        <f>(B3-B18)/B18</f>
        <v>-0.18575526066257572</v>
      </c>
      <c r="D3" s="252">
        <v>53214.485714285714</v>
      </c>
      <c r="E3" s="253">
        <f>(D3-D18)/D18</f>
        <v>-0.20432886192754612</v>
      </c>
      <c r="F3" s="252">
        <v>3600.0000000000005</v>
      </c>
      <c r="G3" s="253">
        <f>(F3-F18)/F18</f>
        <v>2.8571428571428702E-2</v>
      </c>
      <c r="H3" s="252">
        <v>2375</v>
      </c>
      <c r="I3" s="253">
        <f>(H3-H18)/H18</f>
        <v>2.7027027027027029E-2</v>
      </c>
      <c r="J3" s="251" t="s">
        <v>780</v>
      </c>
      <c r="K3" s="6"/>
    </row>
    <row r="4" spans="1:11" ht="14.4" x14ac:dyDescent="0.3">
      <c r="A4" s="346" t="s">
        <v>171</v>
      </c>
      <c r="B4" s="252">
        <v>69429.166666666672</v>
      </c>
      <c r="C4" s="253">
        <f>(B4-B19)/B19</f>
        <v>0.17992485933886748</v>
      </c>
      <c r="D4" s="252">
        <v>63950</v>
      </c>
      <c r="E4" s="253">
        <f>(D4-D19)/D19</f>
        <v>0.19503991030193008</v>
      </c>
      <c r="F4" s="252">
        <v>3166.666666666667</v>
      </c>
      <c r="G4" s="253">
        <f>(F4-F19)/F19</f>
        <v>-9.9526066350710776E-2</v>
      </c>
      <c r="H4" s="252">
        <v>2312.5</v>
      </c>
      <c r="I4" s="253">
        <f>(H4-H19)/H19</f>
        <v>0.27586206896551724</v>
      </c>
      <c r="J4" s="255" t="s">
        <v>781</v>
      </c>
      <c r="K4" s="6"/>
    </row>
    <row r="5" spans="1:11" ht="14.4" x14ac:dyDescent="0.3">
      <c r="A5" s="346" t="s">
        <v>0</v>
      </c>
      <c r="B5" s="256">
        <v>61191.169047619049</v>
      </c>
      <c r="C5" s="253">
        <f>(B5-B20)/B20</f>
        <v>5.7775198355084984E-3</v>
      </c>
      <c r="D5" s="256">
        <v>54764.085714285713</v>
      </c>
      <c r="E5" s="253">
        <f>(D5-D20)/D20</f>
        <v>4.7154493752834155E-2</v>
      </c>
      <c r="F5" s="256">
        <v>4020.8333333333335</v>
      </c>
      <c r="G5" s="253">
        <f>(F5-F20)/F20</f>
        <v>-0.35451505016722401</v>
      </c>
      <c r="H5" s="256">
        <v>2406.25</v>
      </c>
      <c r="I5" s="253">
        <f>(H5-H20)/H20</f>
        <v>4.0540540540540543E-2</v>
      </c>
      <c r="J5" s="251" t="s">
        <v>2355</v>
      </c>
      <c r="K5" s="6"/>
    </row>
    <row r="6" spans="1:11" ht="14.4" x14ac:dyDescent="0.3">
      <c r="A6" s="302" t="s">
        <v>184</v>
      </c>
      <c r="B6" s="218">
        <v>36722.619047619053</v>
      </c>
      <c r="C6" s="273" t="s">
        <v>187</v>
      </c>
      <c r="D6" s="218">
        <v>30180.952380952382</v>
      </c>
      <c r="E6" s="273" t="s">
        <v>187</v>
      </c>
      <c r="F6" s="218">
        <v>4291.666666666667</v>
      </c>
      <c r="G6" s="273" t="s">
        <v>187</v>
      </c>
      <c r="H6" s="218">
        <v>2250</v>
      </c>
      <c r="I6" s="273" t="s">
        <v>187</v>
      </c>
      <c r="J6" s="251" t="s">
        <v>778</v>
      </c>
      <c r="K6" s="6"/>
    </row>
    <row r="7" spans="1:11" ht="14.4" x14ac:dyDescent="0.3">
      <c r="A7" s="302" t="s">
        <v>172</v>
      </c>
      <c r="B7" s="218">
        <v>70166.666666666657</v>
      </c>
      <c r="C7" s="273" t="s">
        <v>187</v>
      </c>
      <c r="D7" s="218">
        <v>63333.333333333336</v>
      </c>
      <c r="E7" s="273" t="s">
        <v>187</v>
      </c>
      <c r="F7" s="218">
        <v>5083.333333333333</v>
      </c>
      <c r="G7" s="273" t="s">
        <v>187</v>
      </c>
      <c r="H7" s="218">
        <v>1750</v>
      </c>
      <c r="I7" s="273" t="s">
        <v>187</v>
      </c>
      <c r="J7" s="251" t="s">
        <v>778</v>
      </c>
      <c r="K7" s="6"/>
    </row>
    <row r="8" spans="1:11" ht="14.4" x14ac:dyDescent="0.3">
      <c r="A8" s="346" t="s">
        <v>88</v>
      </c>
      <c r="B8" s="252">
        <v>84015.476190476198</v>
      </c>
      <c r="C8" s="253">
        <f>(B8-B23)/B23</f>
        <v>-7.245138692654958E-2</v>
      </c>
      <c r="D8" s="252">
        <v>77223.809523809527</v>
      </c>
      <c r="E8" s="253">
        <f>(D8-D23)/D23</f>
        <v>-7.8553367993408854E-2</v>
      </c>
      <c r="F8" s="252">
        <v>4416.666666666667</v>
      </c>
      <c r="G8" s="253">
        <f>(F8-F23)/F23</f>
        <v>4.7393364928911335E-3</v>
      </c>
      <c r="H8" s="252">
        <v>2375</v>
      </c>
      <c r="I8" s="253">
        <f>(H8-H23)/H23</f>
        <v>0</v>
      </c>
      <c r="J8" s="255" t="s">
        <v>782</v>
      </c>
      <c r="K8" s="6"/>
    </row>
    <row r="9" spans="1:11" ht="14.4" x14ac:dyDescent="0.3">
      <c r="A9" s="302" t="s">
        <v>189</v>
      </c>
      <c r="B9" s="218">
        <v>85071.42857142858</v>
      </c>
      <c r="C9" s="273" t="s">
        <v>187</v>
      </c>
      <c r="D9" s="218">
        <v>77488.095238095251</v>
      </c>
      <c r="E9" s="273" t="s">
        <v>187</v>
      </c>
      <c r="F9" s="218">
        <v>4583.333333333333</v>
      </c>
      <c r="G9" s="273" t="s">
        <v>187</v>
      </c>
      <c r="H9" s="218">
        <v>3000</v>
      </c>
      <c r="I9" s="273" t="s">
        <v>187</v>
      </c>
      <c r="J9" s="251" t="s">
        <v>783</v>
      </c>
      <c r="K9" s="6"/>
    </row>
    <row r="10" spans="1:11" ht="14.4" x14ac:dyDescent="0.3">
      <c r="A10" s="346" t="s">
        <v>186</v>
      </c>
      <c r="B10" s="252">
        <v>81947.916666666672</v>
      </c>
      <c r="C10" s="253">
        <f>(B10-B22)/B22</f>
        <v>-4.1040118580929312E-2</v>
      </c>
      <c r="D10" s="252">
        <v>76083.333333333328</v>
      </c>
      <c r="E10" s="253">
        <f>(D10-D22)/D22</f>
        <v>-4.1932505036937545E-2</v>
      </c>
      <c r="F10" s="252">
        <v>3583.3333333333335</v>
      </c>
      <c r="G10" s="253">
        <f>(F10-F22)/F22</f>
        <v>-0.11340206185567003</v>
      </c>
      <c r="H10" s="252">
        <v>2281.25</v>
      </c>
      <c r="I10" s="253">
        <f>(H10-H22)/H22</f>
        <v>0.140625</v>
      </c>
      <c r="J10" s="251" t="s">
        <v>2356</v>
      </c>
      <c r="K10" s="6"/>
    </row>
    <row r="11" spans="1:11" ht="14.4" x14ac:dyDescent="0.3">
      <c r="A11" s="302" t="s">
        <v>275</v>
      </c>
      <c r="B11" s="218">
        <v>71056.547619047618</v>
      </c>
      <c r="C11" s="273" t="s">
        <v>187</v>
      </c>
      <c r="D11" s="218">
        <v>63202.380952380954</v>
      </c>
      <c r="E11" s="273" t="s">
        <v>187</v>
      </c>
      <c r="F11" s="218">
        <v>5541.666666666667</v>
      </c>
      <c r="G11" s="273" t="s">
        <v>187</v>
      </c>
      <c r="H11" s="218">
        <v>2312.5</v>
      </c>
      <c r="I11" s="273" t="s">
        <v>187</v>
      </c>
      <c r="J11" s="255" t="s">
        <v>2357</v>
      </c>
      <c r="K11" s="6"/>
    </row>
    <row r="12" spans="1:11" ht="14.4" x14ac:dyDescent="0.3">
      <c r="A12" s="304" t="s">
        <v>169</v>
      </c>
      <c r="B12" s="218">
        <v>80191.369047619053</v>
      </c>
      <c r="C12" s="273" t="s">
        <v>187</v>
      </c>
      <c r="D12" s="218">
        <v>69714.28571428571</v>
      </c>
      <c r="E12" s="273" t="s">
        <v>187</v>
      </c>
      <c r="F12" s="218">
        <v>4633.333333333333</v>
      </c>
      <c r="G12" s="273" t="s">
        <v>187</v>
      </c>
      <c r="H12" s="218">
        <v>5843.75</v>
      </c>
      <c r="I12" s="273" t="s">
        <v>187</v>
      </c>
      <c r="J12" s="255" t="s">
        <v>2358</v>
      </c>
      <c r="K12" s="6"/>
    </row>
    <row r="13" spans="1:11" ht="14.4" x14ac:dyDescent="0.3">
      <c r="A13" s="347" t="s">
        <v>105</v>
      </c>
      <c r="B13" s="252">
        <v>86919.166666666672</v>
      </c>
      <c r="C13" s="253">
        <f>(B13-B27)/B27</f>
        <v>0.34336510263929748</v>
      </c>
      <c r="D13" s="252">
        <v>78190</v>
      </c>
      <c r="E13" s="254">
        <f>(D13-D27)/D27</f>
        <v>0.38556799400228453</v>
      </c>
      <c r="F13" s="252">
        <v>4666.666666666667</v>
      </c>
      <c r="G13" s="253">
        <f>(F13-F27)/F27</f>
        <v>-8.8495575221237653E-3</v>
      </c>
      <c r="H13" s="252">
        <v>4062.5</v>
      </c>
      <c r="I13" s="253">
        <f>(H13-H27)/H27</f>
        <v>0.14035087719298245</v>
      </c>
      <c r="J13" s="255" t="s">
        <v>783</v>
      </c>
      <c r="K13" s="6"/>
    </row>
    <row r="14" spans="1:11" x14ac:dyDescent="0.25">
      <c r="A14" s="15" t="s">
        <v>41</v>
      </c>
      <c r="B14" s="274">
        <v>65405.952380952374</v>
      </c>
      <c r="C14" s="265">
        <f>(B14-B28)/B28</f>
        <v>5.4793417469472848E-3</v>
      </c>
      <c r="D14" s="275">
        <v>59155.952380952374</v>
      </c>
      <c r="E14" s="265">
        <f>(D14-D28)/D28</f>
        <v>7.4896191526631463E-3</v>
      </c>
      <c r="F14" s="276">
        <v>3875</v>
      </c>
      <c r="G14" s="265">
        <f>(F14-F28)/F28</f>
        <v>-3.626943005181351E-2</v>
      </c>
      <c r="H14" s="277">
        <v>2375</v>
      </c>
      <c r="I14" s="265">
        <f>(H14-H28)/H28</f>
        <v>2.7027027027027029E-2</v>
      </c>
      <c r="J14" s="6"/>
      <c r="K14" s="6"/>
    </row>
    <row r="15" spans="1:11" x14ac:dyDescent="0.25">
      <c r="B15" s="266"/>
      <c r="C15" s="267"/>
      <c r="D15" s="268"/>
      <c r="E15" s="269"/>
      <c r="F15" s="25"/>
    </row>
    <row r="16" spans="1:11" x14ac:dyDescent="0.25">
      <c r="A16" s="263" t="s">
        <v>750</v>
      </c>
    </row>
    <row r="17" spans="1:9" x14ac:dyDescent="0.25">
      <c r="A17" s="250" t="s">
        <v>40</v>
      </c>
      <c r="B17" s="257" t="s">
        <v>62</v>
      </c>
      <c r="C17" s="258"/>
      <c r="D17" s="257" t="s">
        <v>87</v>
      </c>
      <c r="E17" s="258"/>
      <c r="F17" s="257" t="s">
        <v>42</v>
      </c>
      <c r="G17" s="258"/>
      <c r="H17" s="250" t="s">
        <v>43</v>
      </c>
    </row>
    <row r="18" spans="1:9" x14ac:dyDescent="0.25">
      <c r="A18" s="278" t="s">
        <v>321</v>
      </c>
      <c r="B18" s="260">
        <v>72692.5</v>
      </c>
      <c r="C18" s="259"/>
      <c r="D18" s="260">
        <v>66880</v>
      </c>
      <c r="E18" s="259"/>
      <c r="F18" s="260">
        <v>3500</v>
      </c>
      <c r="G18" s="259"/>
      <c r="H18" s="252">
        <v>2312.5</v>
      </c>
      <c r="I18" s="6"/>
    </row>
    <row r="19" spans="1:9" x14ac:dyDescent="0.25">
      <c r="A19" s="278" t="s">
        <v>171</v>
      </c>
      <c r="B19" s="260">
        <v>58842.023809523809</v>
      </c>
      <c r="C19" s="261"/>
      <c r="D19" s="260">
        <v>53512.857142857145</v>
      </c>
      <c r="E19" s="261"/>
      <c r="F19" s="260">
        <v>3516.6666666666665</v>
      </c>
      <c r="G19" s="261"/>
      <c r="H19" s="252">
        <v>1812.5</v>
      </c>
      <c r="I19" s="6"/>
    </row>
    <row r="20" spans="1:9" x14ac:dyDescent="0.25">
      <c r="A20" s="278" t="s">
        <v>0</v>
      </c>
      <c r="B20" s="348">
        <v>60839.666666666657</v>
      </c>
      <c r="C20" s="261"/>
      <c r="D20" s="348">
        <v>52297.999999999993</v>
      </c>
      <c r="E20" s="261"/>
      <c r="F20" s="348">
        <v>6229.1666666666661</v>
      </c>
      <c r="G20" s="261"/>
      <c r="H20" s="256">
        <v>2312.5</v>
      </c>
      <c r="I20" s="6"/>
    </row>
    <row r="21" spans="1:9" x14ac:dyDescent="0.25">
      <c r="A21" s="54" t="s">
        <v>170</v>
      </c>
      <c r="B21" s="272">
        <v>77163.690476190473</v>
      </c>
      <c r="C21" s="271"/>
      <c r="D21" s="272">
        <v>70576.190476190473</v>
      </c>
      <c r="E21" s="271"/>
      <c r="F21" s="272">
        <v>4337.5</v>
      </c>
      <c r="G21" s="271"/>
      <c r="H21" s="218">
        <v>2250</v>
      </c>
      <c r="I21" s="6"/>
    </row>
    <row r="22" spans="1:9" x14ac:dyDescent="0.25">
      <c r="A22" s="278" t="s">
        <v>186</v>
      </c>
      <c r="B22" s="260">
        <v>85454.999999999985</v>
      </c>
      <c r="C22" s="261"/>
      <c r="D22" s="260">
        <v>79413.333333333328</v>
      </c>
      <c r="E22" s="261"/>
      <c r="F22" s="260">
        <v>4041.6666666666665</v>
      </c>
      <c r="G22" s="261"/>
      <c r="H22" s="252">
        <v>2000</v>
      </c>
      <c r="I22" s="6"/>
    </row>
    <row r="23" spans="1:9" x14ac:dyDescent="0.25">
      <c r="A23" s="278" t="s">
        <v>88</v>
      </c>
      <c r="B23" s="260">
        <v>90577.976190476184</v>
      </c>
      <c r="C23" s="261"/>
      <c r="D23" s="260">
        <v>83807.142857142855</v>
      </c>
      <c r="E23" s="261"/>
      <c r="F23" s="260">
        <v>4395.833333333333</v>
      </c>
      <c r="G23" s="261"/>
      <c r="H23" s="252">
        <v>2375</v>
      </c>
      <c r="I23" s="6"/>
    </row>
    <row r="24" spans="1:9" x14ac:dyDescent="0.25">
      <c r="A24" s="54" t="s">
        <v>185</v>
      </c>
      <c r="B24" s="272">
        <v>73675</v>
      </c>
      <c r="C24" s="271"/>
      <c r="D24" s="272">
        <v>66300</v>
      </c>
      <c r="E24" s="271"/>
      <c r="F24" s="272">
        <v>4999.9999999999991</v>
      </c>
      <c r="G24" s="271"/>
      <c r="H24" s="218">
        <v>2375</v>
      </c>
      <c r="I24" s="6"/>
    </row>
    <row r="25" spans="1:9" x14ac:dyDescent="0.25">
      <c r="A25" s="54" t="s">
        <v>380</v>
      </c>
      <c r="B25" s="272">
        <v>71743</v>
      </c>
      <c r="C25" s="271"/>
      <c r="D25" s="272">
        <v>62368</v>
      </c>
      <c r="E25" s="271"/>
      <c r="F25" s="272">
        <v>4062.5000000000005</v>
      </c>
      <c r="G25" s="271"/>
      <c r="H25" s="218">
        <v>5312.5</v>
      </c>
      <c r="I25" s="6"/>
    </row>
    <row r="26" spans="1:9" x14ac:dyDescent="0.25">
      <c r="A26" s="54" t="s">
        <v>178</v>
      </c>
      <c r="B26" s="272">
        <v>55803.571428571428</v>
      </c>
      <c r="C26" s="271"/>
      <c r="D26" s="272">
        <v>49845.238095238092</v>
      </c>
      <c r="E26" s="271"/>
      <c r="F26" s="272">
        <v>3770.8333333333335</v>
      </c>
      <c r="G26" s="271"/>
      <c r="H26" s="218">
        <v>2187.5</v>
      </c>
      <c r="I26" s="6"/>
    </row>
    <row r="27" spans="1:9" ht="14.4" thickBot="1" x14ac:dyDescent="0.3">
      <c r="A27" s="278" t="s">
        <v>673</v>
      </c>
      <c r="B27" s="349">
        <v>64702.564102564043</v>
      </c>
      <c r="C27" s="350"/>
      <c r="D27" s="351">
        <v>56431.730769230715</v>
      </c>
      <c r="E27" s="350"/>
      <c r="F27" s="352">
        <v>4708.333333333333</v>
      </c>
      <c r="G27" s="350"/>
      <c r="H27" s="353">
        <v>3562.5</v>
      </c>
      <c r="I27" s="6"/>
    </row>
    <row r="28" spans="1:9" ht="14.4" thickBot="1" x14ac:dyDescent="0.3">
      <c r="A28" s="340" t="s">
        <v>41</v>
      </c>
      <c r="B28" s="342">
        <v>65049.523809523809</v>
      </c>
      <c r="C28" s="341"/>
      <c r="D28" s="343">
        <v>58716.190476190481</v>
      </c>
      <c r="E28" s="341"/>
      <c r="F28" s="342">
        <v>4020.8333333333335</v>
      </c>
      <c r="G28" s="341"/>
      <c r="H28" s="344">
        <v>2312.5</v>
      </c>
      <c r="I28" s="6"/>
    </row>
    <row r="29" spans="1:9" ht="14.4" x14ac:dyDescent="0.3">
      <c r="A29" s="339"/>
      <c r="B29" s="270"/>
      <c r="C29" s="264"/>
      <c r="D29" s="14"/>
      <c r="E29" s="75"/>
      <c r="F29" s="75"/>
      <c r="G29" s="75"/>
      <c r="H29" s="75"/>
    </row>
    <row r="30" spans="1:9" x14ac:dyDescent="0.25">
      <c r="A30" s="262"/>
      <c r="B30" s="1" t="s">
        <v>779</v>
      </c>
    </row>
    <row r="31" spans="1:9" x14ac:dyDescent="0.25">
      <c r="A31" s="68" t="s">
        <v>2354</v>
      </c>
      <c r="B31" s="68"/>
      <c r="C31" s="68"/>
      <c r="D31" s="68"/>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42"/>
  <sheetViews>
    <sheetView topLeftCell="A188" zoomScale="60" zoomScaleNormal="60" workbookViewId="0">
      <pane xSplit="1" topLeftCell="B1" activePane="topRight" state="frozen"/>
      <selection pane="topRight" activeCell="J202" sqref="J202"/>
    </sheetView>
  </sheetViews>
  <sheetFormatPr defaultColWidth="8.77734375" defaultRowHeight="13.8" x14ac:dyDescent="0.25"/>
  <cols>
    <col min="1" max="1" width="13.21875" style="1" customWidth="1"/>
    <col min="2" max="2" width="13.109375" style="1" bestFit="1" customWidth="1"/>
    <col min="3" max="3" width="14.44140625" style="1" customWidth="1"/>
    <col min="4" max="4" width="13.109375" style="1" bestFit="1" customWidth="1"/>
    <col min="5" max="5" width="12.33203125" style="1" customWidth="1"/>
    <col min="6" max="6" width="12.88671875" style="1" customWidth="1"/>
    <col min="7" max="7" width="13.5546875" style="1" customWidth="1"/>
    <col min="8" max="8" width="13.21875" style="1" customWidth="1"/>
    <col min="9" max="10" width="12.77734375" style="1" customWidth="1"/>
    <col min="11" max="11" width="10.77734375" style="1" customWidth="1"/>
    <col min="12" max="12" width="11.33203125" style="1" customWidth="1"/>
    <col min="13" max="13" width="11.21875" style="1" customWidth="1"/>
    <col min="14" max="15" width="13.109375" style="1" bestFit="1" customWidth="1"/>
    <col min="16" max="16" width="13.33203125" style="1" customWidth="1"/>
    <col min="17" max="19" width="11" style="1" customWidth="1"/>
    <col min="20" max="21" width="13.21875" style="1" customWidth="1"/>
    <col min="22" max="22" width="9.88671875" style="1" customWidth="1"/>
    <col min="23" max="23" width="12" style="1" customWidth="1"/>
    <col min="24" max="24" width="11.21875" style="1" customWidth="1"/>
    <col min="25" max="25" width="12.77734375" style="1" customWidth="1"/>
    <col min="26" max="26" width="12.109375" style="1" bestFit="1" customWidth="1"/>
    <col min="27" max="27" width="16.109375" style="1" customWidth="1"/>
    <col min="28" max="28" width="11.44140625" style="1" customWidth="1"/>
    <col min="29" max="32" width="11.6640625" style="1" customWidth="1"/>
    <col min="33" max="33" width="10.21875" style="1" customWidth="1"/>
    <col min="34" max="34" width="8.77734375" style="1"/>
    <col min="35" max="35" width="11.33203125" style="1" customWidth="1"/>
    <col min="36" max="36" width="13.77734375" style="1" customWidth="1"/>
    <col min="37" max="37" width="11.88671875" style="1" customWidth="1"/>
    <col min="38" max="38" width="14.44140625" style="1" customWidth="1"/>
    <col min="39" max="39" width="11.77734375" style="1" customWidth="1"/>
    <col min="40" max="40" width="11.33203125" style="1" customWidth="1"/>
    <col min="41" max="41" width="10.21875" style="1" customWidth="1"/>
    <col min="42" max="43" width="11.109375" style="1" customWidth="1"/>
    <col min="44" max="44" width="8.77734375" style="1"/>
    <col min="45" max="45" width="12" style="1" customWidth="1"/>
    <col min="46" max="49" width="12.109375" style="1" bestFit="1" customWidth="1"/>
    <col min="50" max="50" width="15.109375" style="1" customWidth="1"/>
    <col min="51" max="54" width="11.21875" style="1" customWidth="1"/>
    <col min="55" max="55" width="10.88671875" style="1" customWidth="1"/>
    <col min="56" max="58" width="8.77734375" style="1"/>
    <col min="59" max="59" width="10" style="1" customWidth="1"/>
    <col min="60" max="61" width="8.77734375" style="1"/>
    <col min="62" max="62" width="11.88671875" style="1" customWidth="1"/>
    <col min="63" max="63" width="8.77734375" style="1"/>
    <col min="64" max="64" width="10.33203125" style="1" customWidth="1"/>
    <col min="65" max="66" width="10.88671875" style="1" customWidth="1"/>
    <col min="67" max="16384" width="8.77734375" style="1"/>
  </cols>
  <sheetData>
    <row r="1" spans="1:54" x14ac:dyDescent="0.25">
      <c r="A1" s="1" t="s">
        <v>700</v>
      </c>
    </row>
    <row r="2" spans="1:54" x14ac:dyDescent="0.25">
      <c r="A2" s="66"/>
      <c r="B2" s="1" t="s">
        <v>678</v>
      </c>
    </row>
    <row r="3" spans="1:54" x14ac:dyDescent="0.25">
      <c r="A3" s="78">
        <v>5500</v>
      </c>
      <c r="B3" s="1" t="s">
        <v>701</v>
      </c>
    </row>
    <row r="4" spans="1:54" s="10" customFormat="1" ht="14.4" x14ac:dyDescent="0.3">
      <c r="A4" s="420" t="s">
        <v>2359</v>
      </c>
      <c r="B4" s="420"/>
      <c r="C4" s="420"/>
      <c r="D4" s="420"/>
      <c r="E4" s="420"/>
      <c r="F4" s="420"/>
      <c r="G4" s="420"/>
      <c r="H4" s="420"/>
      <c r="I4" s="420"/>
      <c r="J4" s="420"/>
      <c r="K4" s="420"/>
      <c r="L4" s="420"/>
      <c r="M4" s="420"/>
      <c r="N4" s="420"/>
      <c r="O4" s="420"/>
      <c r="P4" s="420"/>
      <c r="Q4" s="420"/>
      <c r="R4" s="420"/>
      <c r="S4" s="420"/>
      <c r="T4" s="420"/>
      <c r="U4" s="420"/>
      <c r="V4" s="420"/>
      <c r="W4" s="420"/>
      <c r="X4" s="420"/>
      <c r="Y4" s="420"/>
    </row>
    <row r="5" spans="1:54" s="14" customFormat="1" ht="14.4" x14ac:dyDescent="0.3">
      <c r="A5" s="354"/>
      <c r="B5" s="354"/>
      <c r="C5" s="354"/>
      <c r="D5" s="354"/>
      <c r="E5" s="354"/>
      <c r="F5" s="354"/>
      <c r="G5" s="354"/>
      <c r="H5" s="354"/>
      <c r="I5" s="354"/>
      <c r="J5" s="354"/>
      <c r="K5" s="354"/>
      <c r="L5" s="354"/>
      <c r="M5" s="354"/>
      <c r="N5" s="354"/>
      <c r="O5" s="354"/>
      <c r="P5" s="354"/>
      <c r="Q5" s="354"/>
      <c r="R5" s="354"/>
      <c r="S5" s="354"/>
      <c r="T5" s="354"/>
      <c r="U5" s="354"/>
      <c r="V5" s="354"/>
      <c r="W5" s="354"/>
      <c r="X5" s="354"/>
      <c r="Y5" s="354"/>
    </row>
    <row r="6" spans="1:54" ht="18" x14ac:dyDescent="0.35">
      <c r="A6" s="109" t="s">
        <v>727</v>
      </c>
      <c r="B6" s="109"/>
      <c r="C6" s="99"/>
    </row>
    <row r="7" spans="1:54" x14ac:dyDescent="0.25">
      <c r="A7" s="409" t="s">
        <v>728</v>
      </c>
      <c r="B7" s="409"/>
      <c r="C7" s="409"/>
      <c r="D7" s="409"/>
      <c r="E7" s="409"/>
      <c r="F7" s="409"/>
      <c r="G7" s="409"/>
      <c r="H7" s="409"/>
      <c r="I7" s="409"/>
      <c r="J7" s="296"/>
      <c r="L7" s="422" t="s">
        <v>102</v>
      </c>
      <c r="M7" s="422"/>
      <c r="N7" s="422"/>
      <c r="O7" s="422"/>
      <c r="P7" s="422"/>
      <c r="Q7" s="422"/>
      <c r="R7" s="422"/>
      <c r="S7" s="422"/>
      <c r="T7" s="422"/>
      <c r="U7" s="205"/>
      <c r="W7" s="422" t="s">
        <v>174</v>
      </c>
      <c r="X7" s="422"/>
      <c r="Y7" s="422"/>
      <c r="Z7" s="422"/>
      <c r="AA7" s="422"/>
      <c r="AB7" s="422"/>
      <c r="AC7" s="422"/>
      <c r="AD7" s="422"/>
      <c r="AE7" s="422"/>
      <c r="AF7" s="205"/>
      <c r="AH7" s="422" t="s">
        <v>2</v>
      </c>
      <c r="AI7" s="422"/>
      <c r="AJ7" s="422"/>
      <c r="AK7" s="422"/>
      <c r="AL7" s="422"/>
      <c r="AM7" s="422"/>
      <c r="AN7" s="422"/>
      <c r="AO7" s="422"/>
      <c r="AP7" s="422"/>
      <c r="AQ7" s="205"/>
      <c r="AS7" s="422" t="s">
        <v>27</v>
      </c>
      <c r="AT7" s="422"/>
      <c r="AU7" s="422"/>
      <c r="AV7" s="422"/>
      <c r="AW7" s="422"/>
      <c r="AX7" s="422"/>
      <c r="AY7" s="422"/>
      <c r="AZ7" s="422"/>
      <c r="BA7" s="422"/>
      <c r="BB7" s="205"/>
    </row>
    <row r="8" spans="1:54" ht="27.6" x14ac:dyDescent="0.25">
      <c r="A8" s="69" t="s">
        <v>681</v>
      </c>
      <c r="B8" s="118" t="s">
        <v>733</v>
      </c>
      <c r="C8" s="118" t="s">
        <v>734</v>
      </c>
      <c r="D8" s="118" t="s">
        <v>735</v>
      </c>
      <c r="E8" s="118" t="s">
        <v>736</v>
      </c>
      <c r="F8" s="118" t="s">
        <v>737</v>
      </c>
      <c r="G8" s="118" t="s">
        <v>738</v>
      </c>
      <c r="H8" s="118" t="s">
        <v>706</v>
      </c>
      <c r="I8" s="118" t="s">
        <v>750</v>
      </c>
      <c r="J8" s="118" t="s">
        <v>2246</v>
      </c>
      <c r="L8" s="69" t="s">
        <v>681</v>
      </c>
      <c r="M8" s="118" t="s">
        <v>733</v>
      </c>
      <c r="N8" s="118" t="s">
        <v>734</v>
      </c>
      <c r="O8" s="118" t="s">
        <v>735</v>
      </c>
      <c r="P8" s="118" t="s">
        <v>736</v>
      </c>
      <c r="Q8" s="118" t="s">
        <v>737</v>
      </c>
      <c r="R8" s="118" t="s">
        <v>738</v>
      </c>
      <c r="S8" s="118" t="s">
        <v>706</v>
      </c>
      <c r="T8" s="234" t="s">
        <v>750</v>
      </c>
      <c r="U8" s="118" t="s">
        <v>2246</v>
      </c>
      <c r="W8" s="69" t="s">
        <v>681</v>
      </c>
      <c r="X8" s="118" t="s">
        <v>733</v>
      </c>
      <c r="Y8" s="118" t="s">
        <v>734</v>
      </c>
      <c r="Z8" s="118" t="s">
        <v>735</v>
      </c>
      <c r="AA8" s="118" t="s">
        <v>736</v>
      </c>
      <c r="AB8" s="118" t="s">
        <v>737</v>
      </c>
      <c r="AC8" s="118" t="s">
        <v>738</v>
      </c>
      <c r="AD8" s="118" t="s">
        <v>706</v>
      </c>
      <c r="AE8" s="118" t="s">
        <v>750</v>
      </c>
      <c r="AF8" s="118" t="s">
        <v>2246</v>
      </c>
      <c r="AH8" s="69" t="s">
        <v>681</v>
      </c>
      <c r="AI8" s="118" t="s">
        <v>733</v>
      </c>
      <c r="AJ8" s="118" t="s">
        <v>734</v>
      </c>
      <c r="AK8" s="118" t="s">
        <v>735</v>
      </c>
      <c r="AL8" s="118" t="s">
        <v>736</v>
      </c>
      <c r="AM8" s="118" t="s">
        <v>737</v>
      </c>
      <c r="AN8" s="118" t="s">
        <v>738</v>
      </c>
      <c r="AO8" s="118" t="s">
        <v>706</v>
      </c>
      <c r="AP8" s="118" t="s">
        <v>750</v>
      </c>
      <c r="AQ8" s="118" t="s">
        <v>2246</v>
      </c>
      <c r="AS8" s="69" t="s">
        <v>681</v>
      </c>
      <c r="AT8" s="118" t="s">
        <v>733</v>
      </c>
      <c r="AU8" s="118" t="s">
        <v>734</v>
      </c>
      <c r="AV8" s="118" t="s">
        <v>735</v>
      </c>
      <c r="AW8" s="118" t="s">
        <v>736</v>
      </c>
      <c r="AX8" s="118" t="s">
        <v>737</v>
      </c>
      <c r="AY8" s="118" t="s">
        <v>738</v>
      </c>
      <c r="AZ8" s="118" t="s">
        <v>706</v>
      </c>
      <c r="BA8" s="118" t="s">
        <v>750</v>
      </c>
      <c r="BB8" s="118" t="s">
        <v>2246</v>
      </c>
    </row>
    <row r="9" spans="1:54" x14ac:dyDescent="0.25">
      <c r="A9" s="1" t="s">
        <v>321</v>
      </c>
      <c r="B9" s="81" t="s">
        <v>692</v>
      </c>
      <c r="C9" s="81" t="s">
        <v>692</v>
      </c>
      <c r="D9" s="81" t="s">
        <v>692</v>
      </c>
      <c r="E9" s="81" t="s">
        <v>692</v>
      </c>
      <c r="F9" s="81" t="s">
        <v>692</v>
      </c>
      <c r="G9" s="81" t="s">
        <v>692</v>
      </c>
      <c r="H9" s="135" t="s">
        <v>692</v>
      </c>
      <c r="I9" s="239">
        <v>5280</v>
      </c>
      <c r="J9" s="239">
        <v>7714.2857142857147</v>
      </c>
      <c r="L9" s="1" t="s">
        <v>321</v>
      </c>
      <c r="M9" s="135" t="s">
        <v>692</v>
      </c>
      <c r="N9" s="135" t="s">
        <v>692</v>
      </c>
      <c r="O9" s="135" t="s">
        <v>692</v>
      </c>
      <c r="P9" s="135" t="s">
        <v>692</v>
      </c>
      <c r="Q9" s="135" t="s">
        <v>692</v>
      </c>
      <c r="R9" s="135" t="s">
        <v>692</v>
      </c>
      <c r="S9" s="135" t="s">
        <v>692</v>
      </c>
      <c r="T9" s="134">
        <v>12000</v>
      </c>
      <c r="U9" s="134">
        <v>4000.2</v>
      </c>
      <c r="W9" s="1" t="s">
        <v>321</v>
      </c>
      <c r="X9" s="135" t="s">
        <v>692</v>
      </c>
      <c r="Y9" s="135" t="s">
        <v>692</v>
      </c>
      <c r="Z9" s="135" t="s">
        <v>692</v>
      </c>
      <c r="AA9" s="135" t="s">
        <v>692</v>
      </c>
      <c r="AB9" s="135" t="s">
        <v>692</v>
      </c>
      <c r="AC9" s="135" t="s">
        <v>692</v>
      </c>
      <c r="AD9" s="135" t="s">
        <v>692</v>
      </c>
      <c r="AE9" s="134">
        <v>12600</v>
      </c>
      <c r="AF9" s="134">
        <v>5400</v>
      </c>
      <c r="AH9" s="1" t="s">
        <v>321</v>
      </c>
      <c r="AI9" s="135" t="s">
        <v>692</v>
      </c>
      <c r="AJ9" s="135" t="s">
        <v>692</v>
      </c>
      <c r="AK9" s="135" t="s">
        <v>692</v>
      </c>
      <c r="AL9" s="135" t="s">
        <v>692</v>
      </c>
      <c r="AM9" s="135" t="s">
        <v>692</v>
      </c>
      <c r="AN9" s="135" t="s">
        <v>692</v>
      </c>
      <c r="AO9" s="135" t="s">
        <v>692</v>
      </c>
      <c r="AP9" s="134">
        <v>15000</v>
      </c>
      <c r="AQ9" s="134">
        <v>13500</v>
      </c>
      <c r="AS9" s="1" t="s">
        <v>321</v>
      </c>
      <c r="AT9" s="135" t="s">
        <v>692</v>
      </c>
      <c r="AU9" s="135" t="s">
        <v>692</v>
      </c>
      <c r="AV9" s="135" t="s">
        <v>692</v>
      </c>
      <c r="AW9" s="135" t="s">
        <v>692</v>
      </c>
      <c r="AX9" s="135" t="s">
        <v>692</v>
      </c>
      <c r="AY9" s="135" t="s">
        <v>692</v>
      </c>
      <c r="AZ9" s="135" t="s">
        <v>692</v>
      </c>
      <c r="BA9" s="134">
        <v>6000</v>
      </c>
      <c r="BB9" s="134">
        <v>5250</v>
      </c>
    </row>
    <row r="10" spans="1:54" x14ac:dyDescent="0.25">
      <c r="A10" s="1" t="s">
        <v>171</v>
      </c>
      <c r="B10" s="119">
        <v>20900</v>
      </c>
      <c r="C10" s="122">
        <v>21714.285714285714</v>
      </c>
      <c r="D10" s="138">
        <v>15634.285714285714</v>
      </c>
      <c r="E10" s="139">
        <v>15200</v>
      </c>
      <c r="F10" s="139">
        <v>3528.5714285714284</v>
      </c>
      <c r="G10" s="81" t="s">
        <v>692</v>
      </c>
      <c r="H10" s="140">
        <v>19000</v>
      </c>
      <c r="I10" s="134">
        <v>5382.8571428571431</v>
      </c>
      <c r="J10" s="134">
        <v>6000</v>
      </c>
      <c r="L10" s="1" t="s">
        <v>171</v>
      </c>
      <c r="M10" s="146">
        <v>12000</v>
      </c>
      <c r="N10" s="124">
        <v>4500</v>
      </c>
      <c r="O10" s="124">
        <v>12000</v>
      </c>
      <c r="P10" s="145">
        <v>6408</v>
      </c>
      <c r="Q10" s="136">
        <v>9000</v>
      </c>
      <c r="R10" s="135" t="s">
        <v>692</v>
      </c>
      <c r="S10" s="134">
        <v>9000</v>
      </c>
      <c r="T10" s="134">
        <v>9000</v>
      </c>
      <c r="U10" s="134">
        <v>10500</v>
      </c>
      <c r="W10" s="1" t="s">
        <v>171</v>
      </c>
      <c r="X10" s="119">
        <v>8000</v>
      </c>
      <c r="Y10" s="143">
        <v>5600</v>
      </c>
      <c r="Z10" s="124">
        <v>4000</v>
      </c>
      <c r="AA10" s="124">
        <v>3504</v>
      </c>
      <c r="AB10" s="124">
        <v>2612</v>
      </c>
      <c r="AC10" s="135" t="s">
        <v>692</v>
      </c>
      <c r="AD10" s="82">
        <v>2504</v>
      </c>
      <c r="AE10" s="134">
        <v>10800</v>
      </c>
      <c r="AF10" s="134">
        <v>14400</v>
      </c>
      <c r="AH10" s="1" t="s">
        <v>171</v>
      </c>
      <c r="AI10" s="119">
        <v>8775</v>
      </c>
      <c r="AJ10" s="143">
        <v>7800</v>
      </c>
      <c r="AK10" s="124">
        <v>6500</v>
      </c>
      <c r="AL10" s="124">
        <v>6500</v>
      </c>
      <c r="AM10" s="124">
        <v>6760</v>
      </c>
      <c r="AN10" s="135" t="s">
        <v>692</v>
      </c>
      <c r="AO10" s="82">
        <v>4641</v>
      </c>
      <c r="AP10" s="134">
        <v>6000</v>
      </c>
      <c r="AQ10" s="134">
        <v>11250</v>
      </c>
      <c r="AS10" s="1" t="s">
        <v>171</v>
      </c>
      <c r="AT10" s="119">
        <v>6000</v>
      </c>
      <c r="AU10" s="143">
        <v>6000</v>
      </c>
      <c r="AV10" s="124">
        <v>4500</v>
      </c>
      <c r="AW10" s="124">
        <v>4504</v>
      </c>
      <c r="AX10" s="124">
        <v>4500</v>
      </c>
      <c r="AY10" s="135" t="s">
        <v>692</v>
      </c>
      <c r="AZ10" s="82">
        <v>3160</v>
      </c>
      <c r="BA10" s="134">
        <v>5080</v>
      </c>
      <c r="BB10" s="134">
        <v>4800</v>
      </c>
    </row>
    <row r="11" spans="1:54" x14ac:dyDescent="0.25">
      <c r="A11" s="1" t="s">
        <v>0</v>
      </c>
      <c r="B11" s="120">
        <v>18592.857142857141</v>
      </c>
      <c r="C11" s="122">
        <v>21714.285714285714</v>
      </c>
      <c r="D11" s="81" t="s">
        <v>692</v>
      </c>
      <c r="E11" s="125">
        <v>15200</v>
      </c>
      <c r="F11" s="136">
        <v>5102.8571428571431</v>
      </c>
      <c r="G11" s="132">
        <v>21714.285714285714</v>
      </c>
      <c r="H11" s="134">
        <v>10857.142857142857</v>
      </c>
      <c r="I11" s="239">
        <v>5280</v>
      </c>
      <c r="J11" s="239">
        <v>7714.2857142857147</v>
      </c>
      <c r="L11" s="1" t="s">
        <v>0</v>
      </c>
      <c r="M11" s="146">
        <v>2700</v>
      </c>
      <c r="N11" s="124">
        <v>3900</v>
      </c>
      <c r="O11" s="135" t="s">
        <v>692</v>
      </c>
      <c r="P11" s="145">
        <v>15000</v>
      </c>
      <c r="Q11" s="136">
        <v>5460</v>
      </c>
      <c r="R11" s="131">
        <v>15000</v>
      </c>
      <c r="S11" s="134">
        <v>9000</v>
      </c>
      <c r="T11" s="134">
        <v>6750</v>
      </c>
      <c r="U11" s="134">
        <v>4999.8</v>
      </c>
      <c r="W11" s="1" t="s">
        <v>0</v>
      </c>
      <c r="X11" s="120">
        <v>4800</v>
      </c>
      <c r="Y11" s="144">
        <v>4400</v>
      </c>
      <c r="Z11" s="135" t="s">
        <v>692</v>
      </c>
      <c r="AA11" s="124">
        <v>4400</v>
      </c>
      <c r="AB11" s="124">
        <v>3600</v>
      </c>
      <c r="AC11" s="131">
        <v>2800</v>
      </c>
      <c r="AD11" s="82">
        <v>4000</v>
      </c>
      <c r="AE11" s="239">
        <v>11268</v>
      </c>
      <c r="AF11" s="134">
        <v>10800</v>
      </c>
      <c r="AH11" s="1" t="s">
        <v>0</v>
      </c>
      <c r="AI11" s="119">
        <v>4641</v>
      </c>
      <c r="AJ11" s="143">
        <v>6500</v>
      </c>
      <c r="AK11" s="135" t="s">
        <v>692</v>
      </c>
      <c r="AL11" s="124">
        <v>5200</v>
      </c>
      <c r="AM11" s="124">
        <v>3900</v>
      </c>
      <c r="AN11" s="131">
        <v>3575</v>
      </c>
      <c r="AO11" s="82">
        <v>5850</v>
      </c>
      <c r="AP11" s="134">
        <v>5250</v>
      </c>
      <c r="AQ11" s="134">
        <v>7500</v>
      </c>
      <c r="AS11" s="1" t="s">
        <v>0</v>
      </c>
      <c r="AT11" s="119">
        <v>2400</v>
      </c>
      <c r="AU11" s="143">
        <v>3800</v>
      </c>
      <c r="AV11" s="135" t="s">
        <v>692</v>
      </c>
      <c r="AW11" s="124">
        <v>4000</v>
      </c>
      <c r="AX11" s="124">
        <v>6000</v>
      </c>
      <c r="AY11" s="131">
        <v>6000</v>
      </c>
      <c r="AZ11" s="82">
        <v>6000</v>
      </c>
      <c r="BA11" s="134">
        <v>6000</v>
      </c>
      <c r="BB11" s="134">
        <v>6000</v>
      </c>
    </row>
    <row r="12" spans="1:54" x14ac:dyDescent="0.25">
      <c r="A12" s="1" t="s">
        <v>183</v>
      </c>
      <c r="B12" s="81" t="s">
        <v>692</v>
      </c>
      <c r="C12" s="81" t="s">
        <v>692</v>
      </c>
      <c r="D12" s="81" t="s">
        <v>692</v>
      </c>
      <c r="E12" s="81" t="s">
        <v>692</v>
      </c>
      <c r="F12" s="129">
        <v>13707.142857142857</v>
      </c>
      <c r="G12" s="133">
        <v>21714.285714285714</v>
      </c>
      <c r="H12" s="134">
        <v>24428.571428571428</v>
      </c>
      <c r="I12" s="135" t="s">
        <v>692</v>
      </c>
      <c r="J12" s="135" t="s">
        <v>692</v>
      </c>
      <c r="L12" s="1" t="s">
        <v>183</v>
      </c>
      <c r="M12" s="135" t="s">
        <v>692</v>
      </c>
      <c r="N12" s="135" t="s">
        <v>692</v>
      </c>
      <c r="O12" s="135" t="s">
        <v>692</v>
      </c>
      <c r="P12" s="81" t="s">
        <v>692</v>
      </c>
      <c r="Q12" s="129">
        <v>7500</v>
      </c>
      <c r="R12" s="131">
        <v>15000</v>
      </c>
      <c r="S12" s="134">
        <v>18000</v>
      </c>
      <c r="T12" s="135" t="s">
        <v>692</v>
      </c>
      <c r="U12" s="135" t="s">
        <v>692</v>
      </c>
      <c r="W12" s="1" t="s">
        <v>183</v>
      </c>
      <c r="X12" s="81" t="s">
        <v>692</v>
      </c>
      <c r="Y12" s="81" t="s">
        <v>692</v>
      </c>
      <c r="Z12" s="135" t="s">
        <v>692</v>
      </c>
      <c r="AA12" s="135" t="s">
        <v>692</v>
      </c>
      <c r="AB12" s="124">
        <v>4000</v>
      </c>
      <c r="AC12" s="131">
        <v>4800</v>
      </c>
      <c r="AD12" s="82">
        <v>4000</v>
      </c>
      <c r="AE12" s="135" t="s">
        <v>692</v>
      </c>
      <c r="AF12" s="135" t="s">
        <v>692</v>
      </c>
      <c r="AH12" s="1" t="s">
        <v>183</v>
      </c>
      <c r="AI12" s="81" t="s">
        <v>692</v>
      </c>
      <c r="AJ12" s="81" t="s">
        <v>692</v>
      </c>
      <c r="AK12" s="135" t="s">
        <v>692</v>
      </c>
      <c r="AL12" s="135" t="s">
        <v>692</v>
      </c>
      <c r="AM12" s="124">
        <v>7800</v>
      </c>
      <c r="AN12" s="131">
        <v>7800</v>
      </c>
      <c r="AO12" s="82">
        <v>7800</v>
      </c>
      <c r="AP12" s="135" t="s">
        <v>692</v>
      </c>
      <c r="AQ12" s="135" t="s">
        <v>692</v>
      </c>
      <c r="AS12" s="1" t="s">
        <v>183</v>
      </c>
      <c r="AT12" s="81" t="s">
        <v>692</v>
      </c>
      <c r="AU12" s="81" t="s">
        <v>692</v>
      </c>
      <c r="AV12" s="135" t="s">
        <v>692</v>
      </c>
      <c r="AW12" s="135" t="s">
        <v>692</v>
      </c>
      <c r="AX12" s="125">
        <v>6000</v>
      </c>
      <c r="AY12" s="131">
        <v>4000</v>
      </c>
      <c r="AZ12" s="82">
        <v>14000</v>
      </c>
      <c r="BA12" s="135" t="s">
        <v>692</v>
      </c>
      <c r="BB12" s="135" t="s">
        <v>692</v>
      </c>
    </row>
    <row r="13" spans="1:54" x14ac:dyDescent="0.25">
      <c r="A13" s="1" t="s">
        <v>184</v>
      </c>
      <c r="B13" s="119">
        <v>16285.714285714286</v>
      </c>
      <c r="C13" s="122">
        <v>21714.285714285714</v>
      </c>
      <c r="D13" s="122">
        <v>15634.285714285714</v>
      </c>
      <c r="E13" s="124">
        <v>16285.714285714286</v>
      </c>
      <c r="F13" s="136">
        <v>21714.285714285714</v>
      </c>
      <c r="G13" s="133">
        <v>21714.285714285714</v>
      </c>
      <c r="H13" s="135" t="s">
        <v>692</v>
      </c>
      <c r="I13" s="135" t="s">
        <v>692</v>
      </c>
      <c r="J13" s="159">
        <v>1714.2857142857142</v>
      </c>
      <c r="L13" s="1" t="s">
        <v>184</v>
      </c>
      <c r="M13" s="146">
        <v>12000</v>
      </c>
      <c r="N13" s="124">
        <v>6000</v>
      </c>
      <c r="O13" s="124">
        <v>12000</v>
      </c>
      <c r="P13" s="145">
        <v>15000</v>
      </c>
      <c r="Q13" s="136">
        <v>6000</v>
      </c>
      <c r="R13" s="131">
        <v>12000</v>
      </c>
      <c r="S13" s="135" t="s">
        <v>692</v>
      </c>
      <c r="T13" s="135" t="s">
        <v>692</v>
      </c>
      <c r="U13" s="159">
        <v>3000</v>
      </c>
      <c r="W13" s="1" t="s">
        <v>184</v>
      </c>
      <c r="X13" s="119">
        <v>1600</v>
      </c>
      <c r="Y13" s="143">
        <v>3200</v>
      </c>
      <c r="Z13" s="125">
        <v>3200</v>
      </c>
      <c r="AA13" s="124">
        <v>4400</v>
      </c>
      <c r="AB13" s="124">
        <v>3200</v>
      </c>
      <c r="AC13" s="131">
        <v>3200</v>
      </c>
      <c r="AD13" s="135" t="s">
        <v>692</v>
      </c>
      <c r="AE13" s="135" t="s">
        <v>692</v>
      </c>
      <c r="AF13" s="159">
        <v>1800</v>
      </c>
      <c r="AH13" s="1" t="s">
        <v>184</v>
      </c>
      <c r="AI13" s="119">
        <v>7800</v>
      </c>
      <c r="AJ13" s="143">
        <v>5850</v>
      </c>
      <c r="AK13" s="124">
        <v>6500</v>
      </c>
      <c r="AL13" s="124">
        <v>3900</v>
      </c>
      <c r="AM13" s="124">
        <v>5200</v>
      </c>
      <c r="AN13" s="131">
        <v>7800</v>
      </c>
      <c r="AO13" s="135" t="s">
        <v>692</v>
      </c>
      <c r="AP13" s="135" t="s">
        <v>692</v>
      </c>
      <c r="AQ13" s="159">
        <v>7500</v>
      </c>
      <c r="AS13" s="1" t="s">
        <v>184</v>
      </c>
      <c r="AT13" s="119">
        <v>4000</v>
      </c>
      <c r="AU13" s="143">
        <v>4000</v>
      </c>
      <c r="AV13" s="124">
        <v>4000</v>
      </c>
      <c r="AW13" s="124">
        <v>2708</v>
      </c>
      <c r="AX13" s="124">
        <v>8000</v>
      </c>
      <c r="AY13" s="131">
        <v>4000</v>
      </c>
      <c r="AZ13" s="135" t="s">
        <v>692</v>
      </c>
      <c r="BA13" s="135" t="s">
        <v>692</v>
      </c>
      <c r="BB13" s="159">
        <v>4000</v>
      </c>
    </row>
    <row r="14" spans="1:54" x14ac:dyDescent="0.25">
      <c r="A14" s="1" t="s">
        <v>170</v>
      </c>
      <c r="B14" s="119">
        <v>7600</v>
      </c>
      <c r="C14" s="121">
        <v>7600</v>
      </c>
      <c r="D14" s="121">
        <v>5700</v>
      </c>
      <c r="E14" s="124">
        <v>5700</v>
      </c>
      <c r="F14" s="124">
        <v>5700</v>
      </c>
      <c r="G14" s="81" t="s">
        <v>692</v>
      </c>
      <c r="H14" s="134">
        <v>8142.8571428571431</v>
      </c>
      <c r="I14" s="31">
        <f>IFERROR(((12000*'[1]Prix médians'!K9)/350),"")</f>
        <v>10285.714285714286</v>
      </c>
      <c r="J14" s="135" t="s">
        <v>692</v>
      </c>
      <c r="L14" s="1" t="s">
        <v>170</v>
      </c>
      <c r="M14" s="146">
        <v>6000</v>
      </c>
      <c r="N14" s="124">
        <v>4200</v>
      </c>
      <c r="O14" s="124">
        <v>6750</v>
      </c>
      <c r="P14" s="145">
        <v>6000</v>
      </c>
      <c r="Q14" s="136">
        <v>4500</v>
      </c>
      <c r="R14" s="135" t="s">
        <v>692</v>
      </c>
      <c r="S14" s="134">
        <v>7500</v>
      </c>
      <c r="T14" s="134">
        <v>9000</v>
      </c>
      <c r="U14" s="135" t="s">
        <v>692</v>
      </c>
      <c r="W14" s="1" t="s">
        <v>170</v>
      </c>
      <c r="X14" s="119">
        <v>2400</v>
      </c>
      <c r="Y14" s="143">
        <v>2800</v>
      </c>
      <c r="Z14" s="124">
        <v>3200</v>
      </c>
      <c r="AA14" s="124">
        <v>2800</v>
      </c>
      <c r="AB14" s="124">
        <v>2400</v>
      </c>
      <c r="AC14" s="135" t="s">
        <v>692</v>
      </c>
      <c r="AD14" s="82">
        <v>4000</v>
      </c>
      <c r="AE14" s="4">
        <v>11700</v>
      </c>
      <c r="AF14" s="135" t="s">
        <v>692</v>
      </c>
      <c r="AH14" s="1" t="s">
        <v>170</v>
      </c>
      <c r="AI14" s="119">
        <v>9100</v>
      </c>
      <c r="AJ14" s="143">
        <v>13000</v>
      </c>
      <c r="AK14" s="124">
        <v>13000</v>
      </c>
      <c r="AL14" s="124">
        <v>13000</v>
      </c>
      <c r="AM14" s="124">
        <v>13000</v>
      </c>
      <c r="AN14" s="135" t="s">
        <v>692</v>
      </c>
      <c r="AO14" s="131">
        <v>15600</v>
      </c>
      <c r="AP14" s="4">
        <v>18750</v>
      </c>
      <c r="AQ14" s="135" t="s">
        <v>692</v>
      </c>
      <c r="AS14" s="1" t="s">
        <v>170</v>
      </c>
      <c r="AT14" s="119">
        <v>3600</v>
      </c>
      <c r="AU14" s="143">
        <v>6000</v>
      </c>
      <c r="AV14" s="124">
        <v>6000</v>
      </c>
      <c r="AW14" s="124">
        <v>5400</v>
      </c>
      <c r="AX14" s="124">
        <v>4800</v>
      </c>
      <c r="AY14" s="135" t="s">
        <v>692</v>
      </c>
      <c r="AZ14" s="82">
        <v>4000</v>
      </c>
      <c r="BA14" s="4">
        <v>4900</v>
      </c>
      <c r="BB14" s="135" t="s">
        <v>692</v>
      </c>
    </row>
    <row r="15" spans="1:54" x14ac:dyDescent="0.25">
      <c r="A15" s="6" t="s">
        <v>186</v>
      </c>
      <c r="B15" s="81" t="s">
        <v>692</v>
      </c>
      <c r="C15" s="81" t="s">
        <v>692</v>
      </c>
      <c r="D15" s="81" t="s">
        <v>692</v>
      </c>
      <c r="E15" s="124">
        <v>10857.142857142857</v>
      </c>
      <c r="F15" s="81" t="s">
        <v>692</v>
      </c>
      <c r="G15" s="81" t="s">
        <v>692</v>
      </c>
      <c r="H15" s="135" t="s">
        <v>692</v>
      </c>
      <c r="I15" s="161">
        <v>5280</v>
      </c>
      <c r="J15" s="162">
        <v>12000</v>
      </c>
      <c r="L15" s="6" t="s">
        <v>186</v>
      </c>
      <c r="M15" s="135" t="s">
        <v>692</v>
      </c>
      <c r="N15" s="135" t="s">
        <v>692</v>
      </c>
      <c r="O15" s="135" t="s">
        <v>692</v>
      </c>
      <c r="P15" s="145">
        <v>24000</v>
      </c>
      <c r="Q15" s="81" t="s">
        <v>692</v>
      </c>
      <c r="R15" s="135" t="s">
        <v>692</v>
      </c>
      <c r="S15" s="135" t="s">
        <v>692</v>
      </c>
      <c r="T15" s="162">
        <v>21000</v>
      </c>
      <c r="U15" s="162">
        <v>15000</v>
      </c>
      <c r="W15" s="6" t="s">
        <v>186</v>
      </c>
      <c r="X15" s="81" t="s">
        <v>692</v>
      </c>
      <c r="Y15" s="81" t="s">
        <v>692</v>
      </c>
      <c r="Z15" s="135" t="s">
        <v>692</v>
      </c>
      <c r="AA15" s="124">
        <v>3400</v>
      </c>
      <c r="AB15" s="135" t="s">
        <v>692</v>
      </c>
      <c r="AC15" s="135" t="s">
        <v>692</v>
      </c>
      <c r="AD15" s="135" t="s">
        <v>692</v>
      </c>
      <c r="AE15" s="159">
        <v>10800</v>
      </c>
      <c r="AF15" s="162">
        <v>9000</v>
      </c>
      <c r="AH15" s="6" t="s">
        <v>186</v>
      </c>
      <c r="AI15" s="81" t="s">
        <v>692</v>
      </c>
      <c r="AJ15" s="81" t="s">
        <v>692</v>
      </c>
      <c r="AK15" s="135" t="s">
        <v>692</v>
      </c>
      <c r="AL15" s="124">
        <v>2600</v>
      </c>
      <c r="AM15" s="135" t="s">
        <v>692</v>
      </c>
      <c r="AN15" s="135" t="s">
        <v>692</v>
      </c>
      <c r="AO15" s="135" t="s">
        <v>692</v>
      </c>
      <c r="AP15" s="159">
        <v>5250</v>
      </c>
      <c r="AQ15" s="162">
        <v>3000</v>
      </c>
      <c r="AS15" s="6" t="s">
        <v>186</v>
      </c>
      <c r="AT15" s="81" t="s">
        <v>692</v>
      </c>
      <c r="AU15" s="81" t="s">
        <v>692</v>
      </c>
      <c r="AV15" s="135" t="s">
        <v>692</v>
      </c>
      <c r="AW15" s="124">
        <v>10000</v>
      </c>
      <c r="AX15" s="135" t="s">
        <v>692</v>
      </c>
      <c r="AY15" s="135" t="s">
        <v>692</v>
      </c>
      <c r="AZ15" s="135" t="s">
        <v>692</v>
      </c>
      <c r="BA15" s="159">
        <v>20000</v>
      </c>
      <c r="BB15" s="162">
        <v>20000</v>
      </c>
    </row>
    <row r="16" spans="1:54" x14ac:dyDescent="0.25">
      <c r="A16" s="1" t="s">
        <v>172</v>
      </c>
      <c r="B16" s="119">
        <v>5971.4285714285716</v>
      </c>
      <c r="C16" s="122">
        <v>21714.285714285714</v>
      </c>
      <c r="D16" s="81" t="s">
        <v>692</v>
      </c>
      <c r="E16" s="81" t="s">
        <v>692</v>
      </c>
      <c r="F16" s="81" t="s">
        <v>692</v>
      </c>
      <c r="G16" s="81" t="s">
        <v>692</v>
      </c>
      <c r="H16" s="134">
        <v>21714.285714285714</v>
      </c>
      <c r="I16" s="135" t="s">
        <v>692</v>
      </c>
      <c r="J16" s="159">
        <v>12000</v>
      </c>
      <c r="L16" s="1" t="s">
        <v>172</v>
      </c>
      <c r="M16" s="146">
        <v>30000</v>
      </c>
      <c r="N16" s="124">
        <v>12000</v>
      </c>
      <c r="O16" s="135" t="s">
        <v>692</v>
      </c>
      <c r="P16" s="81" t="s">
        <v>692</v>
      </c>
      <c r="Q16" s="81" t="s">
        <v>692</v>
      </c>
      <c r="R16" s="135" t="s">
        <v>692</v>
      </c>
      <c r="S16" s="134">
        <v>9000</v>
      </c>
      <c r="T16" s="135" t="s">
        <v>692</v>
      </c>
      <c r="U16" s="159">
        <v>12000</v>
      </c>
      <c r="W16" s="1" t="s">
        <v>172</v>
      </c>
      <c r="X16" s="119">
        <v>4800</v>
      </c>
      <c r="Y16" s="143">
        <v>4000</v>
      </c>
      <c r="Z16" s="135" t="s">
        <v>692</v>
      </c>
      <c r="AA16" s="135" t="s">
        <v>692</v>
      </c>
      <c r="AB16" s="135" t="s">
        <v>692</v>
      </c>
      <c r="AC16" s="135" t="s">
        <v>692</v>
      </c>
      <c r="AD16" s="82">
        <v>3200</v>
      </c>
      <c r="AE16" s="135" t="s">
        <v>692</v>
      </c>
      <c r="AF16" s="159">
        <v>9000</v>
      </c>
      <c r="AH16" s="1" t="s">
        <v>172</v>
      </c>
      <c r="AI16" s="119">
        <v>7800</v>
      </c>
      <c r="AJ16" s="143">
        <v>6500</v>
      </c>
      <c r="AK16" s="135" t="s">
        <v>692</v>
      </c>
      <c r="AL16" s="135" t="s">
        <v>692</v>
      </c>
      <c r="AM16" s="135" t="s">
        <v>692</v>
      </c>
      <c r="AN16" s="135" t="s">
        <v>692</v>
      </c>
      <c r="AO16" s="82">
        <v>6500</v>
      </c>
      <c r="AP16" s="135" t="s">
        <v>692</v>
      </c>
      <c r="AQ16" s="159">
        <v>10500</v>
      </c>
      <c r="AS16" s="1" t="s">
        <v>172</v>
      </c>
      <c r="AT16" s="119">
        <v>1800</v>
      </c>
      <c r="AU16" s="143">
        <v>4000</v>
      </c>
      <c r="AV16" s="135" t="s">
        <v>692</v>
      </c>
      <c r="AW16" s="135" t="s">
        <v>692</v>
      </c>
      <c r="AX16" s="135" t="s">
        <v>692</v>
      </c>
      <c r="AY16" s="135" t="s">
        <v>692</v>
      </c>
      <c r="AZ16" s="82">
        <v>4000</v>
      </c>
      <c r="BA16" s="135" t="s">
        <v>692</v>
      </c>
      <c r="BB16" s="159">
        <v>5000</v>
      </c>
    </row>
    <row r="17" spans="1:54" x14ac:dyDescent="0.25">
      <c r="A17" s="1" t="s">
        <v>88</v>
      </c>
      <c r="B17" s="81" t="s">
        <v>692</v>
      </c>
      <c r="C17" s="81" t="s">
        <v>692</v>
      </c>
      <c r="D17" s="121">
        <v>21714.285714285714</v>
      </c>
      <c r="E17" s="124">
        <v>21714.285714285714</v>
      </c>
      <c r="F17" s="81" t="s">
        <v>692</v>
      </c>
      <c r="G17" s="133">
        <v>21714.285714285714</v>
      </c>
      <c r="H17" s="134">
        <v>21714.285714285714</v>
      </c>
      <c r="I17" s="134">
        <v>6857.1428571428569</v>
      </c>
      <c r="J17" s="134">
        <v>6857.1428571428569</v>
      </c>
      <c r="L17" s="1" t="s">
        <v>88</v>
      </c>
      <c r="M17" s="135" t="s">
        <v>692</v>
      </c>
      <c r="N17" s="135" t="s">
        <v>692</v>
      </c>
      <c r="O17" s="124">
        <v>6000</v>
      </c>
      <c r="P17" s="145">
        <v>15000</v>
      </c>
      <c r="Q17" s="81" t="s">
        <v>692</v>
      </c>
      <c r="R17" s="131">
        <v>18000</v>
      </c>
      <c r="S17" s="134">
        <v>18000</v>
      </c>
      <c r="T17" s="134">
        <v>18000</v>
      </c>
      <c r="U17" s="134">
        <v>18000</v>
      </c>
      <c r="W17" s="1" t="s">
        <v>88</v>
      </c>
      <c r="X17" s="81" t="s">
        <v>692</v>
      </c>
      <c r="Y17" s="81" t="s">
        <v>692</v>
      </c>
      <c r="Z17" s="124">
        <v>4000</v>
      </c>
      <c r="AA17" s="124">
        <v>4000</v>
      </c>
      <c r="AB17" s="135" t="s">
        <v>692</v>
      </c>
      <c r="AC17" s="131">
        <v>4000</v>
      </c>
      <c r="AD17" s="82">
        <v>3200</v>
      </c>
      <c r="AE17" s="134">
        <v>16200</v>
      </c>
      <c r="AF17" s="134">
        <v>16200</v>
      </c>
      <c r="AH17" s="1" t="s">
        <v>88</v>
      </c>
      <c r="AI17" s="81" t="s">
        <v>692</v>
      </c>
      <c r="AJ17" s="81" t="s">
        <v>692</v>
      </c>
      <c r="AK17" s="124">
        <v>5200</v>
      </c>
      <c r="AL17" s="124">
        <v>5200</v>
      </c>
      <c r="AM17" s="135" t="s">
        <v>692</v>
      </c>
      <c r="AN17" s="131">
        <v>6500</v>
      </c>
      <c r="AO17" s="82">
        <v>6500</v>
      </c>
      <c r="AP17" s="134">
        <v>7500</v>
      </c>
      <c r="AQ17" s="134">
        <v>7500</v>
      </c>
      <c r="AS17" s="1" t="s">
        <v>88</v>
      </c>
      <c r="AT17" s="81" t="s">
        <v>692</v>
      </c>
      <c r="AU17" s="81" t="s">
        <v>692</v>
      </c>
      <c r="AV17" s="124">
        <v>4000</v>
      </c>
      <c r="AW17" s="124">
        <v>4000</v>
      </c>
      <c r="AX17" s="135" t="s">
        <v>692</v>
      </c>
      <c r="AY17" s="131">
        <v>8000</v>
      </c>
      <c r="AZ17" s="82">
        <v>12000</v>
      </c>
      <c r="BA17" s="134">
        <v>12000</v>
      </c>
      <c r="BB17" s="134">
        <v>12000</v>
      </c>
    </row>
    <row r="18" spans="1:54" x14ac:dyDescent="0.25">
      <c r="A18" s="1" t="s">
        <v>189</v>
      </c>
      <c r="B18" s="119">
        <v>32571.428571428572</v>
      </c>
      <c r="C18" s="81" t="s">
        <v>692</v>
      </c>
      <c r="D18" s="121">
        <v>32300</v>
      </c>
      <c r="E18" s="81" t="s">
        <v>692</v>
      </c>
      <c r="F18" s="125">
        <v>27142.857142857141</v>
      </c>
      <c r="G18" s="133">
        <v>10857.142857142857</v>
      </c>
      <c r="H18" s="135" t="s">
        <v>692</v>
      </c>
      <c r="I18" s="135" t="s">
        <v>692</v>
      </c>
      <c r="J18" s="159">
        <v>8571.4285714285706</v>
      </c>
      <c r="L18" s="1" t="s">
        <v>189</v>
      </c>
      <c r="M18" s="146">
        <v>24000</v>
      </c>
      <c r="N18" s="135" t="s">
        <v>692</v>
      </c>
      <c r="O18" s="124">
        <v>19125</v>
      </c>
      <c r="P18" s="81" t="s">
        <v>692</v>
      </c>
      <c r="Q18" s="136">
        <v>18000</v>
      </c>
      <c r="R18" s="131">
        <v>6000</v>
      </c>
      <c r="S18" s="135" t="s">
        <v>692</v>
      </c>
      <c r="T18" s="135" t="s">
        <v>692</v>
      </c>
      <c r="U18" s="159">
        <v>15000</v>
      </c>
      <c r="W18" s="1" t="s">
        <v>189</v>
      </c>
      <c r="X18" s="119">
        <v>7200</v>
      </c>
      <c r="Y18" s="81" t="s">
        <v>692</v>
      </c>
      <c r="Z18" s="124">
        <v>8800</v>
      </c>
      <c r="AA18" s="135" t="s">
        <v>692</v>
      </c>
      <c r="AB18" s="124">
        <v>6200</v>
      </c>
      <c r="AC18" s="131">
        <v>4000</v>
      </c>
      <c r="AD18" s="135" t="s">
        <v>692</v>
      </c>
      <c r="AE18" s="135" t="s">
        <v>692</v>
      </c>
      <c r="AF18" s="159">
        <v>13500</v>
      </c>
      <c r="AH18" s="1" t="s">
        <v>189</v>
      </c>
      <c r="AI18" s="119">
        <v>13000</v>
      </c>
      <c r="AJ18" s="81" t="s">
        <v>692</v>
      </c>
      <c r="AK18" s="124">
        <v>12350</v>
      </c>
      <c r="AL18" s="135" t="s">
        <v>692</v>
      </c>
      <c r="AM18" s="124">
        <v>13000</v>
      </c>
      <c r="AN18" s="131">
        <v>13000</v>
      </c>
      <c r="AO18" s="135" t="s">
        <v>692</v>
      </c>
      <c r="AP18" s="135" t="s">
        <v>692</v>
      </c>
      <c r="AQ18" s="159">
        <v>18000</v>
      </c>
      <c r="AS18" s="1" t="s">
        <v>189</v>
      </c>
      <c r="AT18" s="119">
        <v>10000</v>
      </c>
      <c r="AU18" s="81" t="s">
        <v>692</v>
      </c>
      <c r="AV18" s="124">
        <v>7200</v>
      </c>
      <c r="AW18" s="135" t="s">
        <v>692</v>
      </c>
      <c r="AX18" s="124">
        <v>7000</v>
      </c>
      <c r="AY18" s="131">
        <v>4000</v>
      </c>
      <c r="AZ18" s="135" t="s">
        <v>692</v>
      </c>
      <c r="BA18" s="135" t="s">
        <v>692</v>
      </c>
      <c r="BB18" s="159">
        <v>5250</v>
      </c>
    </row>
    <row r="19" spans="1:54" x14ac:dyDescent="0.25">
      <c r="A19" s="1" t="s">
        <v>185</v>
      </c>
      <c r="B19" s="119">
        <v>22800</v>
      </c>
      <c r="C19" s="121">
        <v>76000</v>
      </c>
      <c r="D19" s="81" t="s">
        <v>692</v>
      </c>
      <c r="E19" s="121">
        <v>19000</v>
      </c>
      <c r="F19" s="121">
        <v>22800</v>
      </c>
      <c r="G19" s="236">
        <v>22800</v>
      </c>
      <c r="H19" s="198" t="s">
        <v>692</v>
      </c>
      <c r="I19" s="159">
        <v>6000</v>
      </c>
      <c r="J19" s="135" t="s">
        <v>692</v>
      </c>
      <c r="L19" s="1" t="s">
        <v>185</v>
      </c>
      <c r="M19" s="146">
        <v>16500</v>
      </c>
      <c r="N19" s="124">
        <v>24000</v>
      </c>
      <c r="O19" s="135" t="s">
        <v>692</v>
      </c>
      <c r="P19" s="145">
        <v>16500</v>
      </c>
      <c r="Q19" s="136">
        <v>15000</v>
      </c>
      <c r="R19" s="131">
        <v>15000</v>
      </c>
      <c r="S19" s="135" t="s">
        <v>692</v>
      </c>
      <c r="T19" s="159">
        <v>15000</v>
      </c>
      <c r="U19" s="135" t="s">
        <v>692</v>
      </c>
      <c r="W19" s="1" t="s">
        <v>185</v>
      </c>
      <c r="X19" s="119">
        <v>5600</v>
      </c>
      <c r="Y19" s="143">
        <v>6400</v>
      </c>
      <c r="Z19" s="135" t="s">
        <v>692</v>
      </c>
      <c r="AA19" s="124">
        <v>5600</v>
      </c>
      <c r="AB19" s="124">
        <v>5600</v>
      </c>
      <c r="AC19" s="131">
        <v>5600</v>
      </c>
      <c r="AD19" s="135" t="s">
        <v>692</v>
      </c>
      <c r="AE19" s="159">
        <v>12600</v>
      </c>
      <c r="AF19" s="135" t="s">
        <v>692</v>
      </c>
      <c r="AH19" s="1" t="s">
        <v>185</v>
      </c>
      <c r="AI19" s="119">
        <v>6500</v>
      </c>
      <c r="AJ19" s="143">
        <v>6500</v>
      </c>
      <c r="AK19" s="135" t="s">
        <v>692</v>
      </c>
      <c r="AL19" s="124">
        <v>6500</v>
      </c>
      <c r="AM19" s="124">
        <v>7800</v>
      </c>
      <c r="AN19" s="131">
        <v>7800</v>
      </c>
      <c r="AO19" s="135" t="s">
        <v>692</v>
      </c>
      <c r="AP19" s="159">
        <v>10500</v>
      </c>
      <c r="AQ19" s="135" t="s">
        <v>692</v>
      </c>
      <c r="AS19" s="1" t="s">
        <v>185</v>
      </c>
      <c r="AT19" s="119">
        <v>7800</v>
      </c>
      <c r="AU19" s="143">
        <v>5000</v>
      </c>
      <c r="AV19" s="135" t="s">
        <v>692</v>
      </c>
      <c r="AW19" s="124">
        <v>6000</v>
      </c>
      <c r="AX19" s="124">
        <v>6000</v>
      </c>
      <c r="AY19" s="131">
        <v>6000</v>
      </c>
      <c r="AZ19" s="135" t="s">
        <v>692</v>
      </c>
      <c r="BA19" s="161">
        <v>6000</v>
      </c>
      <c r="BB19" s="135" t="s">
        <v>692</v>
      </c>
    </row>
    <row r="20" spans="1:54" x14ac:dyDescent="0.25">
      <c r="A20" s="1" t="s">
        <v>275</v>
      </c>
      <c r="B20" s="81" t="s">
        <v>692</v>
      </c>
      <c r="C20" s="81" t="s">
        <v>692</v>
      </c>
      <c r="D20" s="81" t="s">
        <v>692</v>
      </c>
      <c r="E20" s="81" t="s">
        <v>692</v>
      </c>
      <c r="F20" s="81" t="s">
        <v>692</v>
      </c>
      <c r="G20" s="81" t="s">
        <v>692</v>
      </c>
      <c r="H20" s="81" t="s">
        <v>692</v>
      </c>
      <c r="I20" s="81" t="s">
        <v>692</v>
      </c>
      <c r="J20" s="159">
        <v>10285.714285714286</v>
      </c>
      <c r="L20" s="1" t="s">
        <v>275</v>
      </c>
      <c r="M20" s="135" t="s">
        <v>692</v>
      </c>
      <c r="N20" s="135" t="s">
        <v>692</v>
      </c>
      <c r="O20" s="135" t="s">
        <v>692</v>
      </c>
      <c r="P20" s="135" t="s">
        <v>692</v>
      </c>
      <c r="Q20" s="135" t="s">
        <v>692</v>
      </c>
      <c r="R20" s="135" t="s">
        <v>692</v>
      </c>
      <c r="S20" s="135" t="s">
        <v>692</v>
      </c>
      <c r="T20" s="135" t="s">
        <v>692</v>
      </c>
      <c r="U20" s="159">
        <v>12000</v>
      </c>
      <c r="W20" s="1" t="s">
        <v>275</v>
      </c>
      <c r="X20" s="135" t="s">
        <v>692</v>
      </c>
      <c r="Y20" s="135" t="s">
        <v>692</v>
      </c>
      <c r="Z20" s="135" t="s">
        <v>692</v>
      </c>
      <c r="AA20" s="135" t="s">
        <v>692</v>
      </c>
      <c r="AB20" s="135" t="s">
        <v>692</v>
      </c>
      <c r="AC20" s="135" t="s">
        <v>692</v>
      </c>
      <c r="AD20" s="135" t="s">
        <v>692</v>
      </c>
      <c r="AE20" s="135" t="s">
        <v>692</v>
      </c>
      <c r="AF20" s="159">
        <v>9000</v>
      </c>
      <c r="AH20" s="1" t="s">
        <v>275</v>
      </c>
      <c r="AI20" s="135" t="s">
        <v>692</v>
      </c>
      <c r="AJ20" s="135" t="s">
        <v>692</v>
      </c>
      <c r="AK20" s="135" t="s">
        <v>692</v>
      </c>
      <c r="AL20" s="135" t="s">
        <v>692</v>
      </c>
      <c r="AM20" s="135" t="s">
        <v>692</v>
      </c>
      <c r="AN20" s="135" t="s">
        <v>692</v>
      </c>
      <c r="AO20" s="135" t="s">
        <v>692</v>
      </c>
      <c r="AP20" s="135" t="s">
        <v>692</v>
      </c>
      <c r="AQ20" s="159">
        <v>3000</v>
      </c>
      <c r="AS20" s="1" t="s">
        <v>275</v>
      </c>
      <c r="AT20" s="135" t="s">
        <v>692</v>
      </c>
      <c r="AU20" s="135" t="s">
        <v>692</v>
      </c>
      <c r="AV20" s="135" t="s">
        <v>692</v>
      </c>
      <c r="AW20" s="135" t="s">
        <v>692</v>
      </c>
      <c r="AX20" s="135" t="s">
        <v>692</v>
      </c>
      <c r="AY20" s="135" t="s">
        <v>692</v>
      </c>
      <c r="AZ20" s="135" t="s">
        <v>692</v>
      </c>
      <c r="BA20" s="135" t="s">
        <v>692</v>
      </c>
      <c r="BB20" s="159">
        <v>10000</v>
      </c>
    </row>
    <row r="21" spans="1:54" x14ac:dyDescent="0.25">
      <c r="A21" s="1" t="s">
        <v>380</v>
      </c>
      <c r="B21" s="135" t="s">
        <v>692</v>
      </c>
      <c r="C21" s="135" t="s">
        <v>692</v>
      </c>
      <c r="D21" s="135" t="s">
        <v>692</v>
      </c>
      <c r="E21" s="135" t="s">
        <v>692</v>
      </c>
      <c r="F21" s="81" t="s">
        <v>692</v>
      </c>
      <c r="G21" s="135" t="s">
        <v>692</v>
      </c>
      <c r="H21" s="135" t="s">
        <v>692</v>
      </c>
      <c r="I21" s="161">
        <v>5280</v>
      </c>
      <c r="J21" s="135" t="s">
        <v>692</v>
      </c>
      <c r="L21" s="1" t="s">
        <v>380</v>
      </c>
      <c r="M21" s="135" t="s">
        <v>692</v>
      </c>
      <c r="N21" s="135" t="s">
        <v>692</v>
      </c>
      <c r="O21" s="135" t="s">
        <v>692</v>
      </c>
      <c r="P21" s="135" t="s">
        <v>692</v>
      </c>
      <c r="Q21" s="135" t="s">
        <v>692</v>
      </c>
      <c r="R21" s="135" t="s">
        <v>692</v>
      </c>
      <c r="S21" s="135" t="s">
        <v>692</v>
      </c>
      <c r="T21" s="161">
        <v>10020</v>
      </c>
      <c r="U21" s="135" t="s">
        <v>692</v>
      </c>
      <c r="W21" s="1" t="s">
        <v>380</v>
      </c>
      <c r="X21" s="135" t="s">
        <v>692</v>
      </c>
      <c r="Y21" s="135" t="s">
        <v>692</v>
      </c>
      <c r="Z21" s="135" t="s">
        <v>692</v>
      </c>
      <c r="AA21" s="135" t="s">
        <v>692</v>
      </c>
      <c r="AB21" s="135" t="s">
        <v>692</v>
      </c>
      <c r="AC21" s="135" t="s">
        <v>692</v>
      </c>
      <c r="AD21" s="135" t="s">
        <v>692</v>
      </c>
      <c r="AE21" s="161">
        <v>11268</v>
      </c>
      <c r="AF21" s="135" t="s">
        <v>692</v>
      </c>
      <c r="AH21" s="1" t="s">
        <v>380</v>
      </c>
      <c r="AI21" s="135" t="s">
        <v>692</v>
      </c>
      <c r="AJ21" s="135" t="s">
        <v>692</v>
      </c>
      <c r="AK21" s="135" t="s">
        <v>692</v>
      </c>
      <c r="AL21" s="135" t="s">
        <v>692</v>
      </c>
      <c r="AM21" s="135" t="s">
        <v>692</v>
      </c>
      <c r="AN21" s="135" t="s">
        <v>692</v>
      </c>
      <c r="AO21" s="135" t="s">
        <v>692</v>
      </c>
      <c r="AP21" s="162">
        <v>15000</v>
      </c>
      <c r="AQ21" s="135" t="s">
        <v>692</v>
      </c>
      <c r="AS21" s="1" t="s">
        <v>380</v>
      </c>
      <c r="AT21" s="135" t="s">
        <v>692</v>
      </c>
      <c r="AU21" s="135" t="s">
        <v>692</v>
      </c>
      <c r="AV21" s="135" t="s">
        <v>692</v>
      </c>
      <c r="AW21" s="135" t="s">
        <v>692</v>
      </c>
      <c r="AX21" s="135" t="s">
        <v>692</v>
      </c>
      <c r="AY21" s="135" t="s">
        <v>692</v>
      </c>
      <c r="AZ21" s="135" t="s">
        <v>692</v>
      </c>
      <c r="BA21" s="161">
        <v>6000</v>
      </c>
      <c r="BB21" s="135" t="s">
        <v>692</v>
      </c>
    </row>
    <row r="22" spans="1:54" x14ac:dyDescent="0.25">
      <c r="A22" s="6" t="s">
        <v>694</v>
      </c>
      <c r="B22" s="246">
        <v>18592.857142857141</v>
      </c>
      <c r="C22" s="247">
        <v>16285.714285714286</v>
      </c>
      <c r="D22" s="200">
        <v>15634.285714285714</v>
      </c>
      <c r="E22" s="81" t="s">
        <v>692</v>
      </c>
      <c r="F22" s="81" t="s">
        <v>692</v>
      </c>
      <c r="G22" s="81" t="s">
        <v>692</v>
      </c>
      <c r="H22" s="140">
        <v>7274.2857142857147</v>
      </c>
      <c r="I22" s="135" t="s">
        <v>692</v>
      </c>
      <c r="J22" s="161">
        <v>7714.2857142857147</v>
      </c>
      <c r="L22" s="6" t="s">
        <v>694</v>
      </c>
      <c r="M22" s="147">
        <v>12000</v>
      </c>
      <c r="N22" s="124">
        <v>11250</v>
      </c>
      <c r="O22" s="124">
        <v>9000</v>
      </c>
      <c r="P22" s="81" t="s">
        <v>692</v>
      </c>
      <c r="Q22" s="81" t="s">
        <v>692</v>
      </c>
      <c r="R22" s="135" t="s">
        <v>692</v>
      </c>
      <c r="S22" s="134">
        <v>9000</v>
      </c>
      <c r="T22" s="135" t="s">
        <v>692</v>
      </c>
      <c r="U22" s="159">
        <v>9000</v>
      </c>
      <c r="W22" s="6" t="s">
        <v>694</v>
      </c>
      <c r="X22" s="120">
        <v>4800</v>
      </c>
      <c r="Y22" s="143">
        <v>10400</v>
      </c>
      <c r="Z22" s="124">
        <v>8000</v>
      </c>
      <c r="AA22" s="135" t="s">
        <v>692</v>
      </c>
      <c r="AB22" s="135" t="s">
        <v>692</v>
      </c>
      <c r="AC22" s="135" t="s">
        <v>692</v>
      </c>
      <c r="AD22" s="82">
        <v>16000</v>
      </c>
      <c r="AE22" s="135" t="s">
        <v>692</v>
      </c>
      <c r="AF22" s="159">
        <v>18000</v>
      </c>
      <c r="AH22" s="6" t="s">
        <v>694</v>
      </c>
      <c r="AI22" s="120">
        <v>7800</v>
      </c>
      <c r="AJ22" s="143">
        <v>19500</v>
      </c>
      <c r="AK22" s="124">
        <v>13000</v>
      </c>
      <c r="AL22" s="135" t="s">
        <v>692</v>
      </c>
      <c r="AM22" s="135" t="s">
        <v>692</v>
      </c>
      <c r="AN22" s="135" t="s">
        <v>692</v>
      </c>
      <c r="AO22" s="82">
        <v>10400</v>
      </c>
      <c r="AP22" s="135" t="s">
        <v>692</v>
      </c>
      <c r="AQ22" s="159">
        <v>7500</v>
      </c>
      <c r="AS22" s="6" t="s">
        <v>694</v>
      </c>
      <c r="AT22" s="120">
        <v>4000</v>
      </c>
      <c r="AU22" s="143">
        <v>30000</v>
      </c>
      <c r="AV22" s="124">
        <v>4240</v>
      </c>
      <c r="AW22" s="135" t="s">
        <v>692</v>
      </c>
      <c r="AX22" s="135" t="s">
        <v>692</v>
      </c>
      <c r="AY22" s="135" t="s">
        <v>692</v>
      </c>
      <c r="AZ22" s="82">
        <v>20000</v>
      </c>
      <c r="BA22" s="135" t="s">
        <v>692</v>
      </c>
      <c r="BB22" s="159">
        <v>6000</v>
      </c>
    </row>
    <row r="23" spans="1:54" x14ac:dyDescent="0.25">
      <c r="A23" s="1" t="s">
        <v>190</v>
      </c>
      <c r="B23" s="119">
        <v>9500</v>
      </c>
      <c r="C23" s="121">
        <v>22800</v>
      </c>
      <c r="D23" s="123">
        <v>9500</v>
      </c>
      <c r="E23" s="127">
        <v>11400</v>
      </c>
      <c r="F23" s="81" t="s">
        <v>692</v>
      </c>
      <c r="G23" s="81" t="s">
        <v>692</v>
      </c>
      <c r="H23" s="135" t="s">
        <v>692</v>
      </c>
      <c r="I23" s="135" t="s">
        <v>692</v>
      </c>
      <c r="J23" s="135" t="s">
        <v>692</v>
      </c>
      <c r="L23" s="1" t="s">
        <v>190</v>
      </c>
      <c r="M23" s="146">
        <v>7500</v>
      </c>
      <c r="N23" s="124">
        <v>6000</v>
      </c>
      <c r="O23" s="124">
        <v>9000</v>
      </c>
      <c r="P23" s="145">
        <v>7500</v>
      </c>
      <c r="Q23" s="81" t="s">
        <v>692</v>
      </c>
      <c r="R23" s="135" t="s">
        <v>692</v>
      </c>
      <c r="S23" s="135" t="s">
        <v>692</v>
      </c>
      <c r="T23" s="135" t="s">
        <v>692</v>
      </c>
      <c r="U23" s="135" t="s">
        <v>692</v>
      </c>
      <c r="W23" s="1" t="s">
        <v>190</v>
      </c>
      <c r="X23" s="119">
        <v>800</v>
      </c>
      <c r="Y23" s="143">
        <v>2400</v>
      </c>
      <c r="Z23" s="124">
        <v>4000</v>
      </c>
      <c r="AA23" s="124">
        <v>2400</v>
      </c>
      <c r="AB23" s="135" t="s">
        <v>692</v>
      </c>
      <c r="AC23" s="135" t="s">
        <v>692</v>
      </c>
      <c r="AD23" s="135" t="s">
        <v>692</v>
      </c>
      <c r="AE23" s="135" t="s">
        <v>692</v>
      </c>
      <c r="AF23" s="135" t="s">
        <v>692</v>
      </c>
      <c r="AH23" s="1" t="s">
        <v>190</v>
      </c>
      <c r="AI23" s="119">
        <v>2600</v>
      </c>
      <c r="AJ23" s="143">
        <v>5200</v>
      </c>
      <c r="AK23" s="124">
        <v>2600</v>
      </c>
      <c r="AL23" s="124">
        <v>5200</v>
      </c>
      <c r="AM23" s="135" t="s">
        <v>692</v>
      </c>
      <c r="AN23" s="135" t="s">
        <v>692</v>
      </c>
      <c r="AO23" s="135" t="s">
        <v>692</v>
      </c>
      <c r="AP23" s="135" t="s">
        <v>692</v>
      </c>
      <c r="AQ23" s="135" t="s">
        <v>692</v>
      </c>
      <c r="AS23" s="1" t="s">
        <v>190</v>
      </c>
      <c r="AT23" s="119">
        <v>1500</v>
      </c>
      <c r="AU23" s="143">
        <v>3000</v>
      </c>
      <c r="AV23" s="124">
        <v>3600</v>
      </c>
      <c r="AW23" s="124">
        <v>3600</v>
      </c>
      <c r="AX23" s="135" t="s">
        <v>692</v>
      </c>
      <c r="AY23" s="135" t="s">
        <v>692</v>
      </c>
      <c r="AZ23" s="135" t="s">
        <v>692</v>
      </c>
      <c r="BA23" s="135" t="s">
        <v>692</v>
      </c>
      <c r="BB23" s="135" t="s">
        <v>692</v>
      </c>
    </row>
    <row r="24" spans="1:54" x14ac:dyDescent="0.25">
      <c r="A24" s="1" t="s">
        <v>57</v>
      </c>
      <c r="B24" s="119">
        <v>21714.285714285714</v>
      </c>
      <c r="C24" s="121">
        <v>21714.285714285714</v>
      </c>
      <c r="D24" s="81" t="s">
        <v>692</v>
      </c>
      <c r="E24" s="124">
        <v>15200</v>
      </c>
      <c r="F24" s="81" t="s">
        <v>692</v>
      </c>
      <c r="G24" s="133">
        <v>21714.285714285714</v>
      </c>
      <c r="H24" s="134">
        <v>10857.142857142857</v>
      </c>
      <c r="I24" s="134">
        <v>3428.5714285714284</v>
      </c>
      <c r="J24" s="135" t="s">
        <v>692</v>
      </c>
      <c r="L24" s="1" t="s">
        <v>57</v>
      </c>
      <c r="M24" s="146">
        <v>6000</v>
      </c>
      <c r="N24" s="124">
        <v>6000</v>
      </c>
      <c r="O24" s="135" t="s">
        <v>692</v>
      </c>
      <c r="P24" s="145">
        <v>15000</v>
      </c>
      <c r="Q24" s="81" t="s">
        <v>692</v>
      </c>
      <c r="R24" s="131">
        <v>6000</v>
      </c>
      <c r="S24" s="134">
        <v>6000</v>
      </c>
      <c r="T24" s="134">
        <v>6000</v>
      </c>
      <c r="U24" s="135" t="s">
        <v>692</v>
      </c>
      <c r="W24" s="1" t="s">
        <v>57</v>
      </c>
      <c r="X24" s="119">
        <v>4800</v>
      </c>
      <c r="Y24" s="143">
        <v>4800</v>
      </c>
      <c r="Z24" s="135" t="s">
        <v>692</v>
      </c>
      <c r="AA24" s="124">
        <v>4800</v>
      </c>
      <c r="AB24" s="135" t="s">
        <v>692</v>
      </c>
      <c r="AC24" s="131">
        <v>4000</v>
      </c>
      <c r="AD24" s="82">
        <v>4000</v>
      </c>
      <c r="AE24" s="134">
        <v>9000</v>
      </c>
      <c r="AF24" s="135" t="s">
        <v>692</v>
      </c>
      <c r="AH24" s="1" t="s">
        <v>57</v>
      </c>
      <c r="AI24" s="119">
        <v>7800</v>
      </c>
      <c r="AJ24" s="143">
        <v>7150</v>
      </c>
      <c r="AK24" s="135" t="s">
        <v>692</v>
      </c>
      <c r="AL24" s="124">
        <v>7150</v>
      </c>
      <c r="AM24" s="135" t="s">
        <v>692</v>
      </c>
      <c r="AN24" s="131">
        <v>5200</v>
      </c>
      <c r="AO24" s="82">
        <v>6500</v>
      </c>
      <c r="AP24" s="134">
        <v>7500</v>
      </c>
      <c r="AQ24" s="135" t="s">
        <v>692</v>
      </c>
      <c r="AS24" s="1" t="s">
        <v>57</v>
      </c>
      <c r="AT24" s="119">
        <v>10000</v>
      </c>
      <c r="AU24" s="143">
        <v>10000</v>
      </c>
      <c r="AV24" s="135" t="s">
        <v>692</v>
      </c>
      <c r="AW24" s="124">
        <v>7200</v>
      </c>
      <c r="AX24" s="135" t="s">
        <v>692</v>
      </c>
      <c r="AY24" s="131">
        <v>4000</v>
      </c>
      <c r="AZ24" s="82">
        <v>8000</v>
      </c>
      <c r="BA24" s="134">
        <v>8000</v>
      </c>
      <c r="BB24" s="135" t="s">
        <v>692</v>
      </c>
    </row>
    <row r="25" spans="1:54" ht="14.4" thickBot="1" x14ac:dyDescent="0.3">
      <c r="A25" s="1" t="s">
        <v>673</v>
      </c>
      <c r="B25" s="81" t="s">
        <v>692</v>
      </c>
      <c r="C25" s="81" t="s">
        <v>692</v>
      </c>
      <c r="D25" s="81" t="s">
        <v>692</v>
      </c>
      <c r="E25" s="81" t="s">
        <v>692</v>
      </c>
      <c r="F25" s="81" t="s">
        <v>692</v>
      </c>
      <c r="G25" s="4">
        <v>3800</v>
      </c>
      <c r="H25" s="203">
        <v>3800</v>
      </c>
      <c r="I25" s="203">
        <v>1200</v>
      </c>
      <c r="J25" s="203">
        <v>1800</v>
      </c>
      <c r="L25" s="1" t="s">
        <v>673</v>
      </c>
      <c r="M25" s="81" t="s">
        <v>692</v>
      </c>
      <c r="N25" s="81" t="s">
        <v>692</v>
      </c>
      <c r="O25" s="81" t="s">
        <v>692</v>
      </c>
      <c r="P25" s="81" t="s">
        <v>692</v>
      </c>
      <c r="Q25" s="81" t="s">
        <v>692</v>
      </c>
      <c r="R25" s="4">
        <v>21426</v>
      </c>
      <c r="S25" s="137">
        <v>8340</v>
      </c>
      <c r="T25" s="203">
        <v>9999.99999999996</v>
      </c>
      <c r="U25" s="203">
        <v>11250</v>
      </c>
      <c r="W25" s="1" t="s">
        <v>673</v>
      </c>
      <c r="X25" s="81" t="s">
        <v>692</v>
      </c>
      <c r="Y25" s="81" t="s">
        <v>692</v>
      </c>
      <c r="Z25" s="81" t="s">
        <v>692</v>
      </c>
      <c r="AA25" s="81" t="s">
        <v>692</v>
      </c>
      <c r="AB25" s="81" t="s">
        <v>692</v>
      </c>
      <c r="AC25" s="4">
        <v>2579.1999999999998</v>
      </c>
      <c r="AD25" s="115">
        <v>4000</v>
      </c>
      <c r="AE25" s="203">
        <v>5581.730769230754</v>
      </c>
      <c r="AF25" s="203">
        <v>9900</v>
      </c>
      <c r="AH25" s="1" t="s">
        <v>673</v>
      </c>
      <c r="AI25" s="81" t="s">
        <v>692</v>
      </c>
      <c r="AJ25" s="81" t="s">
        <v>692</v>
      </c>
      <c r="AK25" s="81" t="s">
        <v>692</v>
      </c>
      <c r="AL25" s="81" t="s">
        <v>692</v>
      </c>
      <c r="AM25" s="81" t="s">
        <v>692</v>
      </c>
      <c r="AN25" s="4">
        <v>13000</v>
      </c>
      <c r="AO25" s="115">
        <v>14144</v>
      </c>
      <c r="AP25" s="203">
        <v>15000</v>
      </c>
      <c r="AQ25" s="203">
        <v>22500</v>
      </c>
      <c r="AS25" s="1" t="s">
        <v>673</v>
      </c>
      <c r="AT25" s="81" t="s">
        <v>692</v>
      </c>
      <c r="AU25" s="81" t="s">
        <v>692</v>
      </c>
      <c r="AV25" s="81" t="s">
        <v>692</v>
      </c>
      <c r="AW25" s="81" t="s">
        <v>692</v>
      </c>
      <c r="AX25" s="81" t="s">
        <v>692</v>
      </c>
      <c r="AY25" s="4">
        <v>12000</v>
      </c>
      <c r="AZ25" s="115">
        <v>8760</v>
      </c>
      <c r="BA25" s="203">
        <v>2750</v>
      </c>
      <c r="BB25" s="358">
        <v>5640</v>
      </c>
    </row>
    <row r="26" spans="1:54" ht="14.4" thickBot="1" x14ac:dyDescent="0.3">
      <c r="A26" s="86" t="s">
        <v>712</v>
      </c>
      <c r="B26" s="87">
        <f>MEDIAN(B10,B13,B14,B16,B18,B19,B23,B24)</f>
        <v>18592.857142857145</v>
      </c>
      <c r="C26" s="87">
        <f t="shared" ref="C26:H26" si="0">MEDIAN(C10:C25)</f>
        <v>21714.285714285714</v>
      </c>
      <c r="D26" s="87">
        <f t="shared" si="0"/>
        <v>15634.285714285714</v>
      </c>
      <c r="E26" s="87">
        <f t="shared" si="0"/>
        <v>15200</v>
      </c>
      <c r="F26" s="87">
        <f t="shared" si="0"/>
        <v>13707.142857142857</v>
      </c>
      <c r="G26" s="87">
        <f t="shared" si="0"/>
        <v>21714.285714285714</v>
      </c>
      <c r="H26" s="87">
        <f t="shared" si="0"/>
        <v>10857.142857142857</v>
      </c>
      <c r="I26" s="321">
        <v>5262.8571428571431</v>
      </c>
      <c r="J26" s="356">
        <v>7714.2857142857147</v>
      </c>
      <c r="L26" s="86" t="s">
        <v>712</v>
      </c>
      <c r="M26" s="87">
        <f>MEDIAN(M10:M25)</f>
        <v>12000</v>
      </c>
      <c r="N26" s="87">
        <f t="shared" ref="N26:S26" si="1">MEDIAN(N10:N25)</f>
        <v>6000</v>
      </c>
      <c r="O26" s="87">
        <f t="shared" si="1"/>
        <v>9000</v>
      </c>
      <c r="P26" s="87">
        <f t="shared" si="1"/>
        <v>15000</v>
      </c>
      <c r="Q26" s="87">
        <f t="shared" si="1"/>
        <v>7500</v>
      </c>
      <c r="R26" s="87">
        <f t="shared" si="1"/>
        <v>15000</v>
      </c>
      <c r="S26" s="87">
        <f t="shared" si="1"/>
        <v>9000</v>
      </c>
      <c r="T26" s="321">
        <v>10020</v>
      </c>
      <c r="U26" s="356">
        <v>11250</v>
      </c>
      <c r="W26" s="86" t="s">
        <v>712</v>
      </c>
      <c r="X26" s="87">
        <f>MEDIAN(X10:X25)</f>
        <v>4800</v>
      </c>
      <c r="Y26" s="87">
        <f t="shared" ref="Y26:AD26" si="2">MEDIAN(Y10:Y25)</f>
        <v>4400</v>
      </c>
      <c r="Z26" s="87">
        <f t="shared" si="2"/>
        <v>4000</v>
      </c>
      <c r="AA26" s="87">
        <f t="shared" si="2"/>
        <v>4000</v>
      </c>
      <c r="AB26" s="87">
        <f t="shared" si="2"/>
        <v>3600</v>
      </c>
      <c r="AC26" s="87">
        <f t="shared" si="2"/>
        <v>4000</v>
      </c>
      <c r="AD26" s="87">
        <f t="shared" si="2"/>
        <v>4000</v>
      </c>
      <c r="AE26" s="357">
        <v>11250</v>
      </c>
      <c r="AF26" s="88">
        <v>9900</v>
      </c>
      <c r="AH26" s="86" t="s">
        <v>712</v>
      </c>
      <c r="AI26" s="87">
        <f>MEDIAN(AI10:AI25)</f>
        <v>7800</v>
      </c>
      <c r="AJ26" s="87">
        <f t="shared" ref="AJ26:AO26" si="3">MEDIAN(AJ10:AJ25)</f>
        <v>6500</v>
      </c>
      <c r="AK26" s="87">
        <f t="shared" si="3"/>
        <v>6500</v>
      </c>
      <c r="AL26" s="87">
        <f t="shared" si="3"/>
        <v>5200</v>
      </c>
      <c r="AM26" s="87">
        <f t="shared" si="3"/>
        <v>7800</v>
      </c>
      <c r="AN26" s="87">
        <f t="shared" si="3"/>
        <v>7800</v>
      </c>
      <c r="AO26" s="87">
        <f t="shared" si="3"/>
        <v>6500</v>
      </c>
      <c r="AP26" s="204">
        <v>9000</v>
      </c>
      <c r="AQ26" s="321">
        <v>7500</v>
      </c>
      <c r="AS26" s="86" t="s">
        <v>712</v>
      </c>
      <c r="AT26" s="87">
        <f>MEDIAN(AT10:AT25)</f>
        <v>4000</v>
      </c>
      <c r="AU26" s="87">
        <f t="shared" ref="AU26:AZ26" si="4">MEDIAN(AU10:AU25)</f>
        <v>5000</v>
      </c>
      <c r="AV26" s="87">
        <f t="shared" si="4"/>
        <v>4240</v>
      </c>
      <c r="AW26" s="87">
        <f t="shared" si="4"/>
        <v>4504</v>
      </c>
      <c r="AX26" s="87">
        <f t="shared" si="4"/>
        <v>6000</v>
      </c>
      <c r="AY26" s="87">
        <f t="shared" si="4"/>
        <v>5000</v>
      </c>
      <c r="AZ26" s="87">
        <f t="shared" si="4"/>
        <v>8000</v>
      </c>
      <c r="BA26" s="204">
        <v>6000</v>
      </c>
      <c r="BB26" s="321">
        <v>5625</v>
      </c>
    </row>
    <row r="27" spans="1:54" x14ac:dyDescent="0.25">
      <c r="A27" s="100"/>
      <c r="C27" s="90"/>
      <c r="D27" s="90"/>
      <c r="E27" s="90"/>
      <c r="F27" s="90"/>
      <c r="G27" s="90"/>
      <c r="H27" s="90"/>
      <c r="I27" s="90"/>
      <c r="J27" s="90"/>
      <c r="L27" s="100"/>
      <c r="M27" s="90"/>
      <c r="N27" s="90"/>
      <c r="O27" s="90"/>
      <c r="P27" s="90"/>
      <c r="Q27" s="90"/>
      <c r="R27" s="90"/>
      <c r="S27" s="90"/>
      <c r="T27" s="90"/>
      <c r="U27" s="90"/>
      <c r="W27" s="100"/>
      <c r="X27" s="90"/>
      <c r="Y27" s="90"/>
      <c r="Z27" s="90"/>
      <c r="AA27" s="90"/>
      <c r="AB27" s="90"/>
      <c r="AC27" s="90"/>
      <c r="AD27" s="90"/>
      <c r="AE27" s="90"/>
      <c r="AF27" s="90"/>
      <c r="AH27" s="100"/>
      <c r="AI27" s="90"/>
      <c r="AJ27" s="90"/>
      <c r="AK27" s="90"/>
      <c r="AL27" s="90"/>
      <c r="AM27" s="90"/>
      <c r="AN27" s="90"/>
      <c r="AO27" s="90"/>
      <c r="AP27" s="90"/>
      <c r="AQ27" s="90"/>
      <c r="AS27" s="100"/>
      <c r="AT27" s="90"/>
      <c r="AU27" s="90"/>
      <c r="AV27" s="90"/>
      <c r="AW27" s="90"/>
      <c r="AX27" s="90"/>
      <c r="AY27" s="90"/>
      <c r="AZ27" s="90"/>
      <c r="BA27" s="90"/>
      <c r="BB27" s="90"/>
    </row>
    <row r="28" spans="1:54" ht="41.4" x14ac:dyDescent="0.25">
      <c r="A28" s="69" t="s">
        <v>681</v>
      </c>
      <c r="B28" s="241" t="s">
        <v>687</v>
      </c>
      <c r="C28" s="241" t="s">
        <v>688</v>
      </c>
      <c r="D28" s="241" t="s">
        <v>689</v>
      </c>
      <c r="E28" s="241" t="s">
        <v>708</v>
      </c>
      <c r="F28" s="241" t="s">
        <v>709</v>
      </c>
      <c r="G28" s="242" t="s">
        <v>710</v>
      </c>
      <c r="H28" s="241" t="s">
        <v>2360</v>
      </c>
      <c r="I28" s="241" t="s">
        <v>2361</v>
      </c>
      <c r="J28" s="90"/>
      <c r="L28" s="69" t="s">
        <v>681</v>
      </c>
      <c r="M28" s="69" t="s">
        <v>687</v>
      </c>
      <c r="N28" s="69" t="s">
        <v>688</v>
      </c>
      <c r="O28" s="69" t="s">
        <v>689</v>
      </c>
      <c r="P28" s="69" t="s">
        <v>708</v>
      </c>
      <c r="Q28" s="69" t="s">
        <v>709</v>
      </c>
      <c r="R28" s="179" t="s">
        <v>710</v>
      </c>
      <c r="S28" s="241" t="s">
        <v>2360</v>
      </c>
      <c r="T28" s="241" t="s">
        <v>2361</v>
      </c>
      <c r="U28" s="90"/>
      <c r="W28" s="69" t="s">
        <v>681</v>
      </c>
      <c r="X28" s="69" t="s">
        <v>687</v>
      </c>
      <c r="Y28" s="69" t="s">
        <v>688</v>
      </c>
      <c r="Z28" s="69" t="s">
        <v>689</v>
      </c>
      <c r="AA28" s="69" t="s">
        <v>708</v>
      </c>
      <c r="AB28" s="69" t="s">
        <v>709</v>
      </c>
      <c r="AC28" s="179" t="s">
        <v>710</v>
      </c>
      <c r="AD28" s="241" t="s">
        <v>2360</v>
      </c>
      <c r="AE28" s="241" t="s">
        <v>2361</v>
      </c>
      <c r="AF28" s="90"/>
      <c r="AH28" s="69" t="s">
        <v>681</v>
      </c>
      <c r="AI28" s="69" t="s">
        <v>687</v>
      </c>
      <c r="AJ28" s="69" t="s">
        <v>688</v>
      </c>
      <c r="AK28" s="69" t="s">
        <v>689</v>
      </c>
      <c r="AL28" s="69" t="s">
        <v>708</v>
      </c>
      <c r="AM28" s="69" t="s">
        <v>709</v>
      </c>
      <c r="AN28" s="179" t="s">
        <v>710</v>
      </c>
      <c r="AO28" s="241" t="s">
        <v>2360</v>
      </c>
      <c r="AP28" s="241" t="s">
        <v>2361</v>
      </c>
      <c r="AQ28" s="90"/>
      <c r="AS28" s="69" t="s">
        <v>681</v>
      </c>
      <c r="AT28" s="69" t="s">
        <v>687</v>
      </c>
      <c r="AU28" s="69" t="s">
        <v>688</v>
      </c>
      <c r="AV28" s="69" t="s">
        <v>689</v>
      </c>
      <c r="AW28" s="69" t="s">
        <v>708</v>
      </c>
      <c r="AX28" s="69" t="s">
        <v>709</v>
      </c>
      <c r="AY28" s="179" t="s">
        <v>710</v>
      </c>
      <c r="AZ28" s="241" t="s">
        <v>2360</v>
      </c>
      <c r="BA28" s="241" t="s">
        <v>2361</v>
      </c>
      <c r="BB28" s="90"/>
    </row>
    <row r="29" spans="1:54" x14ac:dyDescent="0.25">
      <c r="A29" s="1" t="s">
        <v>321</v>
      </c>
      <c r="B29" s="197"/>
      <c r="C29" s="197"/>
      <c r="D29" s="197"/>
      <c r="E29" s="197"/>
      <c r="F29" s="197"/>
      <c r="G29" s="72" t="str">
        <f t="shared" ref="G29:G39" si="5">IFERROR((H9/G9-1),"")</f>
        <v/>
      </c>
      <c r="H29" s="72" t="s">
        <v>2348</v>
      </c>
      <c r="I29" s="72">
        <f t="shared" ref="I29:I46" si="6">IFERROR((J9/I9-1),"")</f>
        <v>0.46103896103896114</v>
      </c>
      <c r="J29" s="237"/>
      <c r="L29" s="1" t="s">
        <v>321</v>
      </c>
      <c r="M29" s="197"/>
      <c r="N29" s="197"/>
      <c r="O29" s="197"/>
      <c r="P29" s="197"/>
      <c r="Q29" s="197"/>
      <c r="R29" s="72" t="str">
        <f t="shared" ref="R29:R39" si="7">IFERROR((S9/R9-1),"")</f>
        <v/>
      </c>
      <c r="S29" s="72" t="s">
        <v>2348</v>
      </c>
      <c r="T29" s="72">
        <f>IFERROR((U9/T9-1),"")</f>
        <v>-0.66664999999999996</v>
      </c>
      <c r="U29" s="90"/>
      <c r="W29" s="1" t="s">
        <v>321</v>
      </c>
      <c r="X29" s="197"/>
      <c r="Y29" s="197"/>
      <c r="Z29" s="197"/>
      <c r="AA29" s="197"/>
      <c r="AB29" s="197"/>
      <c r="AC29" s="72" t="str">
        <f t="shared" ref="AC29:AC39" si="8">IFERROR((AD9/AC9-1),"")</f>
        <v/>
      </c>
      <c r="AD29" s="72" t="s">
        <v>2348</v>
      </c>
      <c r="AE29" s="72">
        <f>IFERROR((AF9/AE9-1),"")</f>
        <v>-0.5714285714285714</v>
      </c>
      <c r="AF29" s="90"/>
      <c r="AH29" s="1" t="s">
        <v>321</v>
      </c>
      <c r="AI29" s="197"/>
      <c r="AJ29" s="197"/>
      <c r="AK29" s="197"/>
      <c r="AL29" s="197"/>
      <c r="AM29" s="197"/>
      <c r="AN29" s="72" t="str">
        <f t="shared" ref="AN29:AN39" si="9">IFERROR((AO9/AN9-1),"")</f>
        <v/>
      </c>
      <c r="AO29" s="72" t="s">
        <v>2348</v>
      </c>
      <c r="AP29" s="72">
        <f>IFERROR((AQ9/AP9-1),"")</f>
        <v>-9.9999999999999978E-2</v>
      </c>
      <c r="AQ29" s="90"/>
      <c r="AS29" s="1" t="s">
        <v>321</v>
      </c>
      <c r="AT29" s="197"/>
      <c r="AU29" s="197"/>
      <c r="AV29" s="197"/>
      <c r="AW29" s="197"/>
      <c r="AX29" s="197"/>
      <c r="AY29" s="72" t="str">
        <f t="shared" ref="AY29:AY39" si="10">IFERROR((AZ9/AY9-1),"")</f>
        <v/>
      </c>
      <c r="AZ29" s="72" t="s">
        <v>2348</v>
      </c>
      <c r="BA29" s="72">
        <f>IFERROR((BB9/BA9-1),"")</f>
        <v>-0.125</v>
      </c>
      <c r="BB29" s="90"/>
    </row>
    <row r="30" spans="1:54" x14ac:dyDescent="0.25">
      <c r="A30" s="1" t="s">
        <v>171</v>
      </c>
      <c r="B30" s="72">
        <f t="shared" ref="B30:F39" si="11">IFERROR((C10/B10-1),"")</f>
        <v>3.8961038961038863E-2</v>
      </c>
      <c r="C30" s="72">
        <f t="shared" si="11"/>
        <v>-0.28000000000000003</v>
      </c>
      <c r="D30" s="72">
        <f t="shared" si="11"/>
        <v>-2.777777777777779E-2</v>
      </c>
      <c r="E30" s="72">
        <f t="shared" si="11"/>
        <v>-0.7678571428571429</v>
      </c>
      <c r="F30" s="72" t="str">
        <f t="shared" si="11"/>
        <v/>
      </c>
      <c r="G30" s="72" t="str">
        <f t="shared" si="5"/>
        <v/>
      </c>
      <c r="H30" s="72">
        <v>-0.10285714285714287</v>
      </c>
      <c r="I30" s="72">
        <f t="shared" si="6"/>
        <v>0.11464968152866239</v>
      </c>
      <c r="J30" s="90"/>
      <c r="L30" s="1" t="s">
        <v>171</v>
      </c>
      <c r="M30" s="72">
        <f t="shared" ref="M30:Q39" si="12">IFERROR((N10/M10-1),"")</f>
        <v>-0.625</v>
      </c>
      <c r="N30" s="72">
        <f t="shared" si="12"/>
        <v>1.6666666666666665</v>
      </c>
      <c r="O30" s="72">
        <f t="shared" si="12"/>
        <v>-0.46599999999999997</v>
      </c>
      <c r="P30" s="72">
        <f t="shared" si="12"/>
        <v>0.40449438202247201</v>
      </c>
      <c r="Q30" s="72" t="str">
        <f t="shared" si="12"/>
        <v/>
      </c>
      <c r="R30" s="72" t="str">
        <f t="shared" si="7"/>
        <v/>
      </c>
      <c r="S30" s="72">
        <v>0</v>
      </c>
      <c r="T30" s="72">
        <f t="shared" ref="T30:T45" si="13">IFERROR((U10/T10-1),"")</f>
        <v>0.16666666666666674</v>
      </c>
      <c r="U30" s="90"/>
      <c r="W30" s="1" t="s">
        <v>171</v>
      </c>
      <c r="X30" s="72">
        <f t="shared" ref="X30:AB39" si="14">IFERROR((Y10/X10-1),"")</f>
        <v>-0.30000000000000004</v>
      </c>
      <c r="Y30" s="72">
        <f t="shared" si="14"/>
        <v>-0.2857142857142857</v>
      </c>
      <c r="Z30" s="72">
        <f t="shared" si="14"/>
        <v>-0.124</v>
      </c>
      <c r="AA30" s="72">
        <f t="shared" si="14"/>
        <v>-0.25456621004566216</v>
      </c>
      <c r="AB30" s="72" t="str">
        <f t="shared" si="14"/>
        <v/>
      </c>
      <c r="AC30" s="72" t="str">
        <f t="shared" si="8"/>
        <v/>
      </c>
      <c r="AD30" s="72">
        <v>0.91693290734824284</v>
      </c>
      <c r="AE30" s="72">
        <f t="shared" ref="AE30:AE45" si="15">IFERROR((AF10/AE10-1),"")</f>
        <v>0.33333333333333326</v>
      </c>
      <c r="AF30" s="90"/>
      <c r="AH30" s="1" t="s">
        <v>171</v>
      </c>
      <c r="AI30" s="72">
        <f t="shared" ref="AI30:AM39" si="16">IFERROR((AJ10/AI10-1),"")</f>
        <v>-0.11111111111111116</v>
      </c>
      <c r="AJ30" s="72">
        <f t="shared" si="16"/>
        <v>-0.16666666666666663</v>
      </c>
      <c r="AK30" s="72">
        <f t="shared" si="16"/>
        <v>0</v>
      </c>
      <c r="AL30" s="72">
        <f t="shared" si="16"/>
        <v>4.0000000000000036E-2</v>
      </c>
      <c r="AM30" s="72" t="str">
        <f t="shared" si="16"/>
        <v/>
      </c>
      <c r="AN30" s="72" t="str">
        <f t="shared" si="9"/>
        <v/>
      </c>
      <c r="AO30" s="72">
        <v>0.1204481792717087</v>
      </c>
      <c r="AP30" s="72">
        <f t="shared" ref="AP30:AP46" si="17">IFERROR((AQ10/AP10-1),"")</f>
        <v>0.875</v>
      </c>
      <c r="AQ30" s="90"/>
      <c r="AS30" s="1" t="s">
        <v>171</v>
      </c>
      <c r="AT30" s="72">
        <f t="shared" ref="AT30:AX39" si="18">IFERROR((AU10/AT10-1),"")</f>
        <v>0</v>
      </c>
      <c r="AU30" s="72">
        <f t="shared" si="18"/>
        <v>-0.25</v>
      </c>
      <c r="AV30" s="72">
        <f t="shared" si="18"/>
        <v>8.8888888888893902E-4</v>
      </c>
      <c r="AW30" s="72">
        <f t="shared" si="18"/>
        <v>-8.8809946714030197E-4</v>
      </c>
      <c r="AX30" s="72" t="str">
        <f t="shared" si="18"/>
        <v/>
      </c>
      <c r="AY30" s="72" t="str">
        <f t="shared" si="10"/>
        <v/>
      </c>
      <c r="AZ30" s="72">
        <v>0.60759493670886067</v>
      </c>
      <c r="BA30" s="72">
        <f t="shared" ref="BA30:BA46" si="19">IFERROR((BB10/BA10-1),"")</f>
        <v>-5.5118110236220486E-2</v>
      </c>
      <c r="BB30" s="90"/>
    </row>
    <row r="31" spans="1:54" x14ac:dyDescent="0.25">
      <c r="A31" s="6" t="s">
        <v>0</v>
      </c>
      <c r="B31" s="72">
        <f t="shared" si="11"/>
        <v>0.16788321167883224</v>
      </c>
      <c r="C31" s="73" t="str">
        <f t="shared" si="11"/>
        <v/>
      </c>
      <c r="D31" s="73" t="str">
        <f t="shared" si="11"/>
        <v/>
      </c>
      <c r="E31" s="72">
        <f t="shared" si="11"/>
        <v>-0.66428571428571426</v>
      </c>
      <c r="F31" s="72">
        <f t="shared" si="11"/>
        <v>3.2553191489361701</v>
      </c>
      <c r="G31" s="72">
        <f t="shared" si="5"/>
        <v>-0.5</v>
      </c>
      <c r="H31" s="72">
        <v>0.54</v>
      </c>
      <c r="I31" s="72">
        <f t="shared" si="6"/>
        <v>0.46103896103896114</v>
      </c>
      <c r="J31" s="90"/>
      <c r="L31" s="6" t="s">
        <v>0</v>
      </c>
      <c r="M31" s="72">
        <f t="shared" si="12"/>
        <v>0.44444444444444442</v>
      </c>
      <c r="N31" s="73" t="str">
        <f t="shared" si="12"/>
        <v/>
      </c>
      <c r="O31" s="73" t="str">
        <f t="shared" si="12"/>
        <v/>
      </c>
      <c r="P31" s="72">
        <f t="shared" si="12"/>
        <v>-0.63600000000000001</v>
      </c>
      <c r="Q31" s="72">
        <f t="shared" si="12"/>
        <v>1.7472527472527473</v>
      </c>
      <c r="R31" s="72">
        <f t="shared" si="7"/>
        <v>-0.4</v>
      </c>
      <c r="S31" s="72">
        <v>-0.25</v>
      </c>
      <c r="T31" s="72">
        <f t="shared" si="13"/>
        <v>-0.2592888888888889</v>
      </c>
      <c r="U31" s="90"/>
      <c r="W31" s="6" t="s">
        <v>0</v>
      </c>
      <c r="X31" s="72">
        <f t="shared" si="14"/>
        <v>-8.333333333333337E-2</v>
      </c>
      <c r="Y31" s="73" t="str">
        <f t="shared" si="14"/>
        <v/>
      </c>
      <c r="Z31" s="73" t="str">
        <f t="shared" si="14"/>
        <v/>
      </c>
      <c r="AA31" s="72">
        <f t="shared" si="14"/>
        <v>-0.18181818181818177</v>
      </c>
      <c r="AB31" s="72">
        <f t="shared" si="14"/>
        <v>-0.22222222222222221</v>
      </c>
      <c r="AC31" s="72">
        <f t="shared" si="8"/>
        <v>0.4285714285714286</v>
      </c>
      <c r="AD31" s="72">
        <v>0.252</v>
      </c>
      <c r="AE31" s="72">
        <f t="shared" si="15"/>
        <v>-4.1533546325878579E-2</v>
      </c>
      <c r="AF31" s="90"/>
      <c r="AH31" s="6" t="s">
        <v>0</v>
      </c>
      <c r="AI31" s="72">
        <f t="shared" si="16"/>
        <v>0.40056022408963576</v>
      </c>
      <c r="AJ31" s="73" t="str">
        <f t="shared" si="16"/>
        <v/>
      </c>
      <c r="AK31" s="73" t="str">
        <f t="shared" si="16"/>
        <v/>
      </c>
      <c r="AL31" s="72">
        <f t="shared" si="16"/>
        <v>-0.25</v>
      </c>
      <c r="AM31" s="72">
        <f t="shared" si="16"/>
        <v>-8.333333333333337E-2</v>
      </c>
      <c r="AN31" s="72">
        <f t="shared" si="9"/>
        <v>0.63636363636363646</v>
      </c>
      <c r="AO31" s="72">
        <v>-0.22222222222222221</v>
      </c>
      <c r="AP31" s="72">
        <f t="shared" si="17"/>
        <v>0.4285714285714286</v>
      </c>
      <c r="AQ31" s="90"/>
      <c r="AS31" s="6" t="s">
        <v>0</v>
      </c>
      <c r="AT31" s="72">
        <f t="shared" si="18"/>
        <v>0.58333333333333326</v>
      </c>
      <c r="AU31" s="73" t="str">
        <f t="shared" si="18"/>
        <v/>
      </c>
      <c r="AV31" s="73" t="str">
        <f t="shared" si="18"/>
        <v/>
      </c>
      <c r="AW31" s="72">
        <f t="shared" si="18"/>
        <v>0.5</v>
      </c>
      <c r="AX31" s="72">
        <f t="shared" si="18"/>
        <v>0</v>
      </c>
      <c r="AY31" s="72">
        <f t="shared" si="10"/>
        <v>0</v>
      </c>
      <c r="AZ31" s="72">
        <v>0</v>
      </c>
      <c r="BA31" s="72">
        <f t="shared" si="19"/>
        <v>0</v>
      </c>
      <c r="BB31" s="90"/>
    </row>
    <row r="32" spans="1:54" x14ac:dyDescent="0.25">
      <c r="A32" s="6" t="s">
        <v>183</v>
      </c>
      <c r="B32" s="72" t="str">
        <f t="shared" si="11"/>
        <v/>
      </c>
      <c r="C32" s="73" t="str">
        <f t="shared" si="11"/>
        <v/>
      </c>
      <c r="D32" s="73" t="str">
        <f t="shared" si="11"/>
        <v/>
      </c>
      <c r="E32" s="72" t="str">
        <f t="shared" si="11"/>
        <v/>
      </c>
      <c r="F32" s="72">
        <f t="shared" si="11"/>
        <v>0.58415841584158423</v>
      </c>
      <c r="G32" s="72">
        <f t="shared" si="5"/>
        <v>0.125</v>
      </c>
      <c r="H32" s="72" t="s">
        <v>2348</v>
      </c>
      <c r="I32" s="72" t="str">
        <f t="shared" si="6"/>
        <v/>
      </c>
      <c r="J32" s="90"/>
      <c r="L32" s="6" t="s">
        <v>183</v>
      </c>
      <c r="M32" s="72" t="str">
        <f t="shared" si="12"/>
        <v/>
      </c>
      <c r="N32" s="73" t="str">
        <f t="shared" si="12"/>
        <v/>
      </c>
      <c r="O32" s="73" t="str">
        <f t="shared" si="12"/>
        <v/>
      </c>
      <c r="P32" s="72" t="str">
        <f t="shared" si="12"/>
        <v/>
      </c>
      <c r="Q32" s="72">
        <f t="shared" si="12"/>
        <v>1</v>
      </c>
      <c r="R32" s="72">
        <f t="shared" si="7"/>
        <v>0.19999999999999996</v>
      </c>
      <c r="S32" s="72" t="s">
        <v>2348</v>
      </c>
      <c r="T32" s="72" t="str">
        <f t="shared" si="13"/>
        <v/>
      </c>
      <c r="U32" s="90"/>
      <c r="W32" s="6" t="s">
        <v>183</v>
      </c>
      <c r="X32" s="72" t="str">
        <f t="shared" si="14"/>
        <v/>
      </c>
      <c r="Y32" s="73" t="str">
        <f t="shared" si="14"/>
        <v/>
      </c>
      <c r="Z32" s="73" t="str">
        <f t="shared" si="14"/>
        <v/>
      </c>
      <c r="AA32" s="72" t="str">
        <f t="shared" si="14"/>
        <v/>
      </c>
      <c r="AB32" s="72">
        <f t="shared" si="14"/>
        <v>0.19999999999999996</v>
      </c>
      <c r="AC32" s="72">
        <f t="shared" si="8"/>
        <v>-0.16666666666666663</v>
      </c>
      <c r="AD32" s="72" t="s">
        <v>2348</v>
      </c>
      <c r="AE32" s="72" t="str">
        <f t="shared" si="15"/>
        <v/>
      </c>
      <c r="AF32" s="90"/>
      <c r="AH32" s="6" t="s">
        <v>183</v>
      </c>
      <c r="AI32" s="72" t="str">
        <f t="shared" si="16"/>
        <v/>
      </c>
      <c r="AJ32" s="73" t="str">
        <f t="shared" si="16"/>
        <v/>
      </c>
      <c r="AK32" s="73" t="str">
        <f t="shared" si="16"/>
        <v/>
      </c>
      <c r="AL32" s="72" t="str">
        <f t="shared" si="16"/>
        <v/>
      </c>
      <c r="AM32" s="72">
        <f t="shared" si="16"/>
        <v>0</v>
      </c>
      <c r="AN32" s="72">
        <f t="shared" si="9"/>
        <v>0</v>
      </c>
      <c r="AO32" s="72" t="s">
        <v>2348</v>
      </c>
      <c r="AP32" s="72" t="str">
        <f t="shared" si="17"/>
        <v/>
      </c>
      <c r="AQ32" s="90"/>
      <c r="AS32" s="6" t="s">
        <v>183</v>
      </c>
      <c r="AT32" s="72" t="str">
        <f t="shared" si="18"/>
        <v/>
      </c>
      <c r="AU32" s="73" t="str">
        <f t="shared" si="18"/>
        <v/>
      </c>
      <c r="AV32" s="73" t="str">
        <f t="shared" si="18"/>
        <v/>
      </c>
      <c r="AW32" s="72" t="str">
        <f t="shared" si="18"/>
        <v/>
      </c>
      <c r="AX32" s="72">
        <f t="shared" si="18"/>
        <v>-0.33333333333333337</v>
      </c>
      <c r="AY32" s="72">
        <f t="shared" si="10"/>
        <v>2.5</v>
      </c>
      <c r="AZ32" s="72" t="s">
        <v>2348</v>
      </c>
      <c r="BA32" s="72" t="str">
        <f t="shared" si="19"/>
        <v/>
      </c>
      <c r="BB32" s="90"/>
    </row>
    <row r="33" spans="1:54" x14ac:dyDescent="0.25">
      <c r="A33" s="1" t="s">
        <v>184</v>
      </c>
      <c r="B33" s="72">
        <f t="shared" si="11"/>
        <v>0.33333333333333326</v>
      </c>
      <c r="C33" s="72">
        <f t="shared" si="11"/>
        <v>-0.28000000000000003</v>
      </c>
      <c r="D33" s="72">
        <f t="shared" si="11"/>
        <v>4.1666666666666741E-2</v>
      </c>
      <c r="E33" s="72">
        <f t="shared" si="11"/>
        <v>0.33333333333333326</v>
      </c>
      <c r="F33" s="72">
        <f t="shared" si="11"/>
        <v>0</v>
      </c>
      <c r="G33" s="72" t="str">
        <f t="shared" si="5"/>
        <v/>
      </c>
      <c r="H33" s="72" t="s">
        <v>2348</v>
      </c>
      <c r="I33" s="72" t="str">
        <f t="shared" si="6"/>
        <v/>
      </c>
      <c r="J33" s="90"/>
      <c r="L33" s="1" t="s">
        <v>184</v>
      </c>
      <c r="M33" s="72">
        <f t="shared" si="12"/>
        <v>-0.5</v>
      </c>
      <c r="N33" s="72">
        <f t="shared" si="12"/>
        <v>1</v>
      </c>
      <c r="O33" s="72">
        <f t="shared" si="12"/>
        <v>0.25</v>
      </c>
      <c r="P33" s="72">
        <f t="shared" si="12"/>
        <v>-0.6</v>
      </c>
      <c r="Q33" s="72">
        <f t="shared" si="12"/>
        <v>1</v>
      </c>
      <c r="R33" s="72" t="str">
        <f t="shared" si="7"/>
        <v/>
      </c>
      <c r="S33" s="72" t="s">
        <v>2348</v>
      </c>
      <c r="T33" s="72" t="str">
        <f t="shared" si="13"/>
        <v/>
      </c>
      <c r="U33" s="90"/>
      <c r="W33" s="1" t="s">
        <v>184</v>
      </c>
      <c r="X33" s="72">
        <f t="shared" si="14"/>
        <v>1</v>
      </c>
      <c r="Y33" s="72">
        <f t="shared" si="14"/>
        <v>0</v>
      </c>
      <c r="Z33" s="72">
        <f t="shared" si="14"/>
        <v>0.375</v>
      </c>
      <c r="AA33" s="72">
        <f t="shared" si="14"/>
        <v>-0.27272727272727271</v>
      </c>
      <c r="AB33" s="72">
        <f t="shared" si="14"/>
        <v>0</v>
      </c>
      <c r="AC33" s="72" t="str">
        <f t="shared" si="8"/>
        <v/>
      </c>
      <c r="AD33" s="72" t="s">
        <v>2348</v>
      </c>
      <c r="AE33" s="72" t="str">
        <f t="shared" si="15"/>
        <v/>
      </c>
      <c r="AF33" s="90"/>
      <c r="AH33" s="1" t="s">
        <v>184</v>
      </c>
      <c r="AI33" s="72">
        <f t="shared" si="16"/>
        <v>-0.25</v>
      </c>
      <c r="AJ33" s="72">
        <f t="shared" si="16"/>
        <v>0.11111111111111116</v>
      </c>
      <c r="AK33" s="72">
        <f t="shared" si="16"/>
        <v>-0.4</v>
      </c>
      <c r="AL33" s="72">
        <f t="shared" si="16"/>
        <v>0.33333333333333326</v>
      </c>
      <c r="AM33" s="72">
        <f t="shared" si="16"/>
        <v>0.5</v>
      </c>
      <c r="AN33" s="72" t="str">
        <f t="shared" si="9"/>
        <v/>
      </c>
      <c r="AO33" s="72" t="s">
        <v>2348</v>
      </c>
      <c r="AP33" s="72" t="str">
        <f t="shared" si="17"/>
        <v/>
      </c>
      <c r="AQ33" s="90"/>
      <c r="AS33" s="1" t="s">
        <v>184</v>
      </c>
      <c r="AT33" s="72">
        <f t="shared" si="18"/>
        <v>0</v>
      </c>
      <c r="AU33" s="72">
        <f t="shared" si="18"/>
        <v>0</v>
      </c>
      <c r="AV33" s="72">
        <f t="shared" si="18"/>
        <v>-0.32299999999999995</v>
      </c>
      <c r="AW33" s="72">
        <f t="shared" si="18"/>
        <v>1.9542097488921715</v>
      </c>
      <c r="AX33" s="72">
        <f t="shared" si="18"/>
        <v>-0.5</v>
      </c>
      <c r="AY33" s="72" t="str">
        <f t="shared" si="10"/>
        <v/>
      </c>
      <c r="AZ33" s="72" t="s">
        <v>2348</v>
      </c>
      <c r="BA33" s="72" t="str">
        <f t="shared" si="19"/>
        <v/>
      </c>
      <c r="BB33" s="90"/>
    </row>
    <row r="34" spans="1:54" x14ac:dyDescent="0.25">
      <c r="A34" s="1" t="s">
        <v>170</v>
      </c>
      <c r="B34" s="72">
        <f t="shared" si="11"/>
        <v>0</v>
      </c>
      <c r="C34" s="72">
        <f t="shared" si="11"/>
        <v>-0.25</v>
      </c>
      <c r="D34" s="72">
        <f t="shared" si="11"/>
        <v>0</v>
      </c>
      <c r="E34" s="72">
        <f t="shared" si="11"/>
        <v>0</v>
      </c>
      <c r="F34" s="72" t="str">
        <f t="shared" si="11"/>
        <v/>
      </c>
      <c r="G34" s="72" t="str">
        <f t="shared" si="5"/>
        <v/>
      </c>
      <c r="H34" s="72">
        <v>1</v>
      </c>
      <c r="I34" s="72" t="str">
        <f t="shared" si="6"/>
        <v/>
      </c>
      <c r="J34" s="90"/>
      <c r="L34" s="1" t="s">
        <v>170</v>
      </c>
      <c r="M34" s="72">
        <f t="shared" si="12"/>
        <v>-0.30000000000000004</v>
      </c>
      <c r="N34" s="72">
        <f t="shared" si="12"/>
        <v>0.60714285714285721</v>
      </c>
      <c r="O34" s="72">
        <f t="shared" si="12"/>
        <v>-0.11111111111111116</v>
      </c>
      <c r="P34" s="72">
        <f t="shared" si="12"/>
        <v>-0.25</v>
      </c>
      <c r="Q34" s="72" t="str">
        <f t="shared" si="12"/>
        <v/>
      </c>
      <c r="R34" s="72" t="str">
        <f t="shared" si="7"/>
        <v/>
      </c>
      <c r="S34" s="72">
        <v>0.19999999999999996</v>
      </c>
      <c r="T34" s="72" t="str">
        <f t="shared" si="13"/>
        <v/>
      </c>
      <c r="U34" s="90"/>
      <c r="W34" s="1" t="s">
        <v>170</v>
      </c>
      <c r="X34" s="72">
        <f t="shared" si="14"/>
        <v>0.16666666666666674</v>
      </c>
      <c r="Y34" s="72">
        <f t="shared" si="14"/>
        <v>0.14285714285714279</v>
      </c>
      <c r="Z34" s="72">
        <f t="shared" si="14"/>
        <v>-0.125</v>
      </c>
      <c r="AA34" s="72">
        <f t="shared" si="14"/>
        <v>-0.1428571428571429</v>
      </c>
      <c r="AB34" s="72" t="str">
        <f t="shared" si="14"/>
        <v/>
      </c>
      <c r="AC34" s="72" t="str">
        <f t="shared" si="8"/>
        <v/>
      </c>
      <c r="AD34" s="72">
        <v>0.30000000000000004</v>
      </c>
      <c r="AE34" s="72" t="str">
        <f t="shared" si="15"/>
        <v/>
      </c>
      <c r="AF34" s="90"/>
      <c r="AH34" s="1" t="s">
        <v>170</v>
      </c>
      <c r="AI34" s="72">
        <f t="shared" si="16"/>
        <v>0.4285714285714286</v>
      </c>
      <c r="AJ34" s="72">
        <f t="shared" si="16"/>
        <v>0</v>
      </c>
      <c r="AK34" s="72">
        <f t="shared" si="16"/>
        <v>0</v>
      </c>
      <c r="AL34" s="72">
        <f t="shared" si="16"/>
        <v>0</v>
      </c>
      <c r="AM34" s="72" t="str">
        <f t="shared" si="16"/>
        <v/>
      </c>
      <c r="AN34" s="72" t="str">
        <f t="shared" si="9"/>
        <v/>
      </c>
      <c r="AO34" s="72">
        <v>4.1666666666666741E-2</v>
      </c>
      <c r="AP34" s="72" t="str">
        <f t="shared" si="17"/>
        <v/>
      </c>
      <c r="AQ34" s="90"/>
      <c r="AS34" s="1" t="s">
        <v>170</v>
      </c>
      <c r="AT34" s="72">
        <f t="shared" si="18"/>
        <v>0.66666666666666674</v>
      </c>
      <c r="AU34" s="72">
        <f t="shared" si="18"/>
        <v>0</v>
      </c>
      <c r="AV34" s="72">
        <f t="shared" si="18"/>
        <v>-9.9999999999999978E-2</v>
      </c>
      <c r="AW34" s="72">
        <f t="shared" si="18"/>
        <v>-0.11111111111111116</v>
      </c>
      <c r="AX34" s="72" t="str">
        <f t="shared" si="18"/>
        <v/>
      </c>
      <c r="AY34" s="72" t="str">
        <f t="shared" si="10"/>
        <v/>
      </c>
      <c r="AZ34" s="72">
        <v>0.22500000000000009</v>
      </c>
      <c r="BA34" s="72" t="str">
        <f t="shared" si="19"/>
        <v/>
      </c>
      <c r="BB34" s="90"/>
    </row>
    <row r="35" spans="1:54" x14ac:dyDescent="0.25">
      <c r="A35" s="6" t="s">
        <v>186</v>
      </c>
      <c r="B35" s="72" t="str">
        <f t="shared" si="11"/>
        <v/>
      </c>
      <c r="C35" s="72" t="str">
        <f t="shared" si="11"/>
        <v/>
      </c>
      <c r="D35" s="72" t="str">
        <f t="shared" si="11"/>
        <v/>
      </c>
      <c r="E35" s="72" t="str">
        <f t="shared" si="11"/>
        <v/>
      </c>
      <c r="F35" s="72" t="str">
        <f t="shared" si="11"/>
        <v/>
      </c>
      <c r="G35" s="72" t="str">
        <f t="shared" si="5"/>
        <v/>
      </c>
      <c r="H35" s="72" t="s">
        <v>2348</v>
      </c>
      <c r="I35" s="72">
        <f t="shared" si="6"/>
        <v>1.2727272727272729</v>
      </c>
      <c r="J35" s="90"/>
      <c r="L35" s="6" t="s">
        <v>186</v>
      </c>
      <c r="M35" s="72" t="str">
        <f t="shared" si="12"/>
        <v/>
      </c>
      <c r="N35" s="72" t="str">
        <f t="shared" si="12"/>
        <v/>
      </c>
      <c r="O35" s="72" t="str">
        <f t="shared" si="12"/>
        <v/>
      </c>
      <c r="P35" s="72" t="str">
        <f t="shared" si="12"/>
        <v/>
      </c>
      <c r="Q35" s="72" t="str">
        <f t="shared" si="12"/>
        <v/>
      </c>
      <c r="R35" s="72" t="str">
        <f t="shared" si="7"/>
        <v/>
      </c>
      <c r="S35" s="72" t="s">
        <v>2348</v>
      </c>
      <c r="T35" s="72">
        <f t="shared" si="13"/>
        <v>-0.2857142857142857</v>
      </c>
      <c r="U35" s="90"/>
      <c r="W35" s="6" t="s">
        <v>186</v>
      </c>
      <c r="X35" s="72" t="str">
        <f t="shared" si="14"/>
        <v/>
      </c>
      <c r="Y35" s="72" t="str">
        <f t="shared" si="14"/>
        <v/>
      </c>
      <c r="Z35" s="72" t="str">
        <f t="shared" si="14"/>
        <v/>
      </c>
      <c r="AA35" s="72" t="str">
        <f t="shared" si="14"/>
        <v/>
      </c>
      <c r="AB35" s="72" t="str">
        <f t="shared" si="14"/>
        <v/>
      </c>
      <c r="AC35" s="72" t="str">
        <f t="shared" si="8"/>
        <v/>
      </c>
      <c r="AD35" s="72" t="s">
        <v>2348</v>
      </c>
      <c r="AE35" s="72">
        <f t="shared" si="15"/>
        <v>-0.16666666666666663</v>
      </c>
      <c r="AF35" s="90"/>
      <c r="AH35" s="6" t="s">
        <v>186</v>
      </c>
      <c r="AI35" s="72" t="str">
        <f t="shared" si="16"/>
        <v/>
      </c>
      <c r="AJ35" s="72" t="str">
        <f t="shared" si="16"/>
        <v/>
      </c>
      <c r="AK35" s="72" t="str">
        <f t="shared" si="16"/>
        <v/>
      </c>
      <c r="AL35" s="72" t="str">
        <f t="shared" si="16"/>
        <v/>
      </c>
      <c r="AM35" s="72" t="str">
        <f t="shared" si="16"/>
        <v/>
      </c>
      <c r="AN35" s="72" t="str">
        <f t="shared" si="9"/>
        <v/>
      </c>
      <c r="AO35" s="72" t="s">
        <v>2348</v>
      </c>
      <c r="AP35" s="72">
        <f t="shared" si="17"/>
        <v>-0.4285714285714286</v>
      </c>
      <c r="AQ35" s="90"/>
      <c r="AS35" s="6" t="s">
        <v>186</v>
      </c>
      <c r="AT35" s="72" t="str">
        <f t="shared" si="18"/>
        <v/>
      </c>
      <c r="AU35" s="72" t="str">
        <f t="shared" si="18"/>
        <v/>
      </c>
      <c r="AV35" s="72" t="str">
        <f t="shared" si="18"/>
        <v/>
      </c>
      <c r="AW35" s="72" t="str">
        <f t="shared" si="18"/>
        <v/>
      </c>
      <c r="AX35" s="72" t="str">
        <f t="shared" si="18"/>
        <v/>
      </c>
      <c r="AY35" s="72" t="str">
        <f t="shared" si="10"/>
        <v/>
      </c>
      <c r="AZ35" s="72" t="s">
        <v>2348</v>
      </c>
      <c r="BA35" s="72">
        <f t="shared" si="19"/>
        <v>0</v>
      </c>
      <c r="BB35" s="90"/>
    </row>
    <row r="36" spans="1:54" x14ac:dyDescent="0.25">
      <c r="A36" s="1" t="s">
        <v>172</v>
      </c>
      <c r="B36" s="72">
        <f t="shared" si="11"/>
        <v>2.6363636363636362</v>
      </c>
      <c r="C36" s="72" t="str">
        <f t="shared" si="11"/>
        <v/>
      </c>
      <c r="D36" s="72" t="str">
        <f t="shared" si="11"/>
        <v/>
      </c>
      <c r="E36" s="72" t="str">
        <f t="shared" si="11"/>
        <v/>
      </c>
      <c r="F36" s="72" t="str">
        <f t="shared" si="11"/>
        <v/>
      </c>
      <c r="G36" s="72" t="str">
        <f t="shared" si="5"/>
        <v/>
      </c>
      <c r="H36" s="72" t="s">
        <v>2348</v>
      </c>
      <c r="I36" s="72" t="str">
        <f t="shared" si="6"/>
        <v/>
      </c>
      <c r="J36" s="90"/>
      <c r="L36" s="1" t="s">
        <v>172</v>
      </c>
      <c r="M36" s="72">
        <f t="shared" si="12"/>
        <v>-0.6</v>
      </c>
      <c r="N36" s="72" t="str">
        <f t="shared" si="12"/>
        <v/>
      </c>
      <c r="O36" s="72" t="str">
        <f t="shared" si="12"/>
        <v/>
      </c>
      <c r="P36" s="72" t="str">
        <f t="shared" si="12"/>
        <v/>
      </c>
      <c r="Q36" s="72" t="str">
        <f t="shared" si="12"/>
        <v/>
      </c>
      <c r="R36" s="72" t="str">
        <f t="shared" si="7"/>
        <v/>
      </c>
      <c r="S36" s="72" t="s">
        <v>2348</v>
      </c>
      <c r="T36" s="72" t="str">
        <f t="shared" si="13"/>
        <v/>
      </c>
      <c r="U36" s="90"/>
      <c r="W36" s="1" t="s">
        <v>172</v>
      </c>
      <c r="X36" s="72">
        <f t="shared" si="14"/>
        <v>-0.16666666666666663</v>
      </c>
      <c r="Y36" s="72" t="str">
        <f t="shared" si="14"/>
        <v/>
      </c>
      <c r="Z36" s="72" t="str">
        <f t="shared" si="14"/>
        <v/>
      </c>
      <c r="AA36" s="72" t="str">
        <f t="shared" si="14"/>
        <v/>
      </c>
      <c r="AB36" s="72" t="str">
        <f t="shared" si="14"/>
        <v/>
      </c>
      <c r="AC36" s="72" t="str">
        <f t="shared" si="8"/>
        <v/>
      </c>
      <c r="AD36" s="72" t="s">
        <v>2348</v>
      </c>
      <c r="AE36" s="72" t="str">
        <f t="shared" si="15"/>
        <v/>
      </c>
      <c r="AF36" s="90"/>
      <c r="AH36" s="1" t="s">
        <v>172</v>
      </c>
      <c r="AI36" s="72">
        <f t="shared" si="16"/>
        <v>-0.16666666666666663</v>
      </c>
      <c r="AJ36" s="72" t="str">
        <f t="shared" si="16"/>
        <v/>
      </c>
      <c r="AK36" s="72" t="str">
        <f t="shared" si="16"/>
        <v/>
      </c>
      <c r="AL36" s="72" t="str">
        <f t="shared" si="16"/>
        <v/>
      </c>
      <c r="AM36" s="72" t="str">
        <f t="shared" si="16"/>
        <v/>
      </c>
      <c r="AN36" s="72" t="str">
        <f t="shared" si="9"/>
        <v/>
      </c>
      <c r="AO36" s="72" t="s">
        <v>2348</v>
      </c>
      <c r="AP36" s="72" t="str">
        <f t="shared" si="17"/>
        <v/>
      </c>
      <c r="AQ36" s="90"/>
      <c r="AS36" s="1" t="s">
        <v>172</v>
      </c>
      <c r="AT36" s="72">
        <f t="shared" si="18"/>
        <v>1.2222222222222223</v>
      </c>
      <c r="AU36" s="72" t="str">
        <f t="shared" si="18"/>
        <v/>
      </c>
      <c r="AV36" s="72" t="str">
        <f t="shared" si="18"/>
        <v/>
      </c>
      <c r="AW36" s="72" t="str">
        <f t="shared" si="18"/>
        <v/>
      </c>
      <c r="AX36" s="72" t="str">
        <f t="shared" si="18"/>
        <v/>
      </c>
      <c r="AY36" s="72" t="str">
        <f t="shared" si="10"/>
        <v/>
      </c>
      <c r="AZ36" s="72" t="s">
        <v>2348</v>
      </c>
      <c r="BA36" s="72" t="str">
        <f t="shared" si="19"/>
        <v/>
      </c>
      <c r="BB36" s="90"/>
    </row>
    <row r="37" spans="1:54" x14ac:dyDescent="0.25">
      <c r="A37" s="1" t="s">
        <v>88</v>
      </c>
      <c r="B37" s="72" t="str">
        <f t="shared" si="11"/>
        <v/>
      </c>
      <c r="C37" s="72" t="str">
        <f t="shared" si="11"/>
        <v/>
      </c>
      <c r="D37" s="72">
        <f t="shared" si="11"/>
        <v>0</v>
      </c>
      <c r="E37" s="72" t="str">
        <f t="shared" si="11"/>
        <v/>
      </c>
      <c r="F37" s="72" t="str">
        <f t="shared" si="11"/>
        <v/>
      </c>
      <c r="G37" s="72">
        <f t="shared" si="5"/>
        <v>0</v>
      </c>
      <c r="H37" s="72">
        <v>0</v>
      </c>
      <c r="I37" s="72">
        <f t="shared" si="6"/>
        <v>0</v>
      </c>
      <c r="J37" s="90"/>
      <c r="L37" s="1" t="s">
        <v>88</v>
      </c>
      <c r="M37" s="72" t="str">
        <f t="shared" si="12"/>
        <v/>
      </c>
      <c r="N37" s="72" t="str">
        <f t="shared" si="12"/>
        <v/>
      </c>
      <c r="O37" s="72">
        <f t="shared" si="12"/>
        <v>1.5</v>
      </c>
      <c r="P37" s="72" t="str">
        <f t="shared" si="12"/>
        <v/>
      </c>
      <c r="Q37" s="72" t="str">
        <f t="shared" si="12"/>
        <v/>
      </c>
      <c r="R37" s="72">
        <f t="shared" si="7"/>
        <v>0</v>
      </c>
      <c r="S37" s="72">
        <v>0</v>
      </c>
      <c r="T37" s="72">
        <f t="shared" si="13"/>
        <v>0</v>
      </c>
      <c r="U37" s="90"/>
      <c r="W37" s="1" t="s">
        <v>88</v>
      </c>
      <c r="X37" s="72" t="str">
        <f t="shared" si="14"/>
        <v/>
      </c>
      <c r="Y37" s="72" t="str">
        <f t="shared" si="14"/>
        <v/>
      </c>
      <c r="Z37" s="72">
        <f t="shared" si="14"/>
        <v>0</v>
      </c>
      <c r="AA37" s="72" t="str">
        <f t="shared" si="14"/>
        <v/>
      </c>
      <c r="AB37" s="72" t="str">
        <f t="shared" si="14"/>
        <v/>
      </c>
      <c r="AC37" s="72">
        <f t="shared" si="8"/>
        <v>-0.19999999999999996</v>
      </c>
      <c r="AD37" s="72">
        <v>1.25</v>
      </c>
      <c r="AE37" s="72">
        <f t="shared" si="15"/>
        <v>0</v>
      </c>
      <c r="AF37" s="90"/>
      <c r="AH37" s="1" t="s">
        <v>88</v>
      </c>
      <c r="AI37" s="72" t="str">
        <f t="shared" si="16"/>
        <v/>
      </c>
      <c r="AJ37" s="72" t="str">
        <f t="shared" si="16"/>
        <v/>
      </c>
      <c r="AK37" s="72">
        <f t="shared" si="16"/>
        <v>0</v>
      </c>
      <c r="AL37" s="72" t="str">
        <f t="shared" si="16"/>
        <v/>
      </c>
      <c r="AM37" s="72" t="str">
        <f t="shared" si="16"/>
        <v/>
      </c>
      <c r="AN37" s="72">
        <f t="shared" si="9"/>
        <v>0</v>
      </c>
      <c r="AO37" s="72">
        <v>0</v>
      </c>
      <c r="AP37" s="72">
        <f t="shared" si="17"/>
        <v>0</v>
      </c>
      <c r="AQ37" s="90"/>
      <c r="AS37" s="1" t="s">
        <v>88</v>
      </c>
      <c r="AT37" s="72" t="str">
        <f t="shared" si="18"/>
        <v/>
      </c>
      <c r="AU37" s="72" t="str">
        <f t="shared" si="18"/>
        <v/>
      </c>
      <c r="AV37" s="72">
        <f t="shared" si="18"/>
        <v>0</v>
      </c>
      <c r="AW37" s="72" t="str">
        <f t="shared" si="18"/>
        <v/>
      </c>
      <c r="AX37" s="72" t="str">
        <f t="shared" si="18"/>
        <v/>
      </c>
      <c r="AY37" s="72">
        <f t="shared" si="10"/>
        <v>0.5</v>
      </c>
      <c r="AZ37" s="72">
        <v>0</v>
      </c>
      <c r="BA37" s="72">
        <f t="shared" si="19"/>
        <v>0</v>
      </c>
      <c r="BB37" s="90"/>
    </row>
    <row r="38" spans="1:54" x14ac:dyDescent="0.25">
      <c r="A38" s="1" t="s">
        <v>189</v>
      </c>
      <c r="B38" s="72" t="str">
        <f t="shared" si="11"/>
        <v/>
      </c>
      <c r="C38" s="72" t="str">
        <f t="shared" si="11"/>
        <v/>
      </c>
      <c r="D38" s="72" t="str">
        <f t="shared" si="11"/>
        <v/>
      </c>
      <c r="E38" s="72" t="str">
        <f t="shared" si="11"/>
        <v/>
      </c>
      <c r="F38" s="72">
        <f t="shared" si="11"/>
        <v>-0.6</v>
      </c>
      <c r="G38" s="72" t="str">
        <f t="shared" si="5"/>
        <v/>
      </c>
      <c r="H38" s="72" t="s">
        <v>2348</v>
      </c>
      <c r="I38" s="72" t="str">
        <f t="shared" si="6"/>
        <v/>
      </c>
      <c r="J38" s="90"/>
      <c r="L38" s="1" t="s">
        <v>189</v>
      </c>
      <c r="M38" s="72" t="str">
        <f t="shared" si="12"/>
        <v/>
      </c>
      <c r="N38" s="72" t="str">
        <f t="shared" si="12"/>
        <v/>
      </c>
      <c r="O38" s="72" t="str">
        <f t="shared" si="12"/>
        <v/>
      </c>
      <c r="P38" s="72" t="str">
        <f t="shared" si="12"/>
        <v/>
      </c>
      <c r="Q38" s="72">
        <f t="shared" si="12"/>
        <v>-0.66666666666666674</v>
      </c>
      <c r="R38" s="72" t="str">
        <f t="shared" si="7"/>
        <v/>
      </c>
      <c r="S38" s="72" t="s">
        <v>2348</v>
      </c>
      <c r="T38" s="72" t="str">
        <f t="shared" si="13"/>
        <v/>
      </c>
      <c r="U38" s="90"/>
      <c r="W38" s="1" t="s">
        <v>189</v>
      </c>
      <c r="X38" s="72" t="str">
        <f t="shared" si="14"/>
        <v/>
      </c>
      <c r="Y38" s="72" t="str">
        <f t="shared" si="14"/>
        <v/>
      </c>
      <c r="Z38" s="72" t="str">
        <f t="shared" si="14"/>
        <v/>
      </c>
      <c r="AA38" s="72" t="str">
        <f t="shared" si="14"/>
        <v/>
      </c>
      <c r="AB38" s="72">
        <f t="shared" si="14"/>
        <v>-0.35483870967741937</v>
      </c>
      <c r="AC38" s="72" t="str">
        <f t="shared" si="8"/>
        <v/>
      </c>
      <c r="AD38" s="72" t="s">
        <v>2348</v>
      </c>
      <c r="AE38" s="72" t="str">
        <f t="shared" si="15"/>
        <v/>
      </c>
      <c r="AF38" s="90"/>
      <c r="AH38" s="1" t="s">
        <v>189</v>
      </c>
      <c r="AI38" s="72" t="str">
        <f t="shared" si="16"/>
        <v/>
      </c>
      <c r="AJ38" s="72" t="str">
        <f t="shared" si="16"/>
        <v/>
      </c>
      <c r="AK38" s="72" t="str">
        <f t="shared" si="16"/>
        <v/>
      </c>
      <c r="AL38" s="72" t="str">
        <f t="shared" si="16"/>
        <v/>
      </c>
      <c r="AM38" s="72">
        <f t="shared" si="16"/>
        <v>0</v>
      </c>
      <c r="AN38" s="72" t="str">
        <f t="shared" si="9"/>
        <v/>
      </c>
      <c r="AO38" s="72" t="s">
        <v>2348</v>
      </c>
      <c r="AP38" s="72" t="str">
        <f t="shared" si="17"/>
        <v/>
      </c>
      <c r="AQ38" s="90"/>
      <c r="AS38" s="1" t="s">
        <v>189</v>
      </c>
      <c r="AT38" s="72" t="str">
        <f t="shared" si="18"/>
        <v/>
      </c>
      <c r="AU38" s="72" t="str">
        <f t="shared" si="18"/>
        <v/>
      </c>
      <c r="AV38" s="72" t="str">
        <f t="shared" si="18"/>
        <v/>
      </c>
      <c r="AW38" s="72" t="str">
        <f t="shared" si="18"/>
        <v/>
      </c>
      <c r="AX38" s="72">
        <f t="shared" si="18"/>
        <v>-0.4285714285714286</v>
      </c>
      <c r="AY38" s="72" t="str">
        <f t="shared" si="10"/>
        <v/>
      </c>
      <c r="AZ38" s="72" t="s">
        <v>2348</v>
      </c>
      <c r="BA38" s="72" t="str">
        <f t="shared" si="19"/>
        <v/>
      </c>
      <c r="BB38" s="90"/>
    </row>
    <row r="39" spans="1:54" x14ac:dyDescent="0.25">
      <c r="A39" s="1" t="s">
        <v>185</v>
      </c>
      <c r="B39" s="72">
        <f t="shared" si="11"/>
        <v>2.3333333333333335</v>
      </c>
      <c r="C39" s="72" t="str">
        <f t="shared" si="11"/>
        <v/>
      </c>
      <c r="D39" s="72" t="str">
        <f t="shared" si="11"/>
        <v/>
      </c>
      <c r="E39" s="72">
        <f t="shared" si="11"/>
        <v>0.19999999999999996</v>
      </c>
      <c r="F39" s="72">
        <f t="shared" si="11"/>
        <v>0</v>
      </c>
      <c r="G39" s="72" t="str">
        <f t="shared" si="5"/>
        <v/>
      </c>
      <c r="H39" s="72" t="s">
        <v>2348</v>
      </c>
      <c r="I39" s="72" t="str">
        <f t="shared" si="6"/>
        <v/>
      </c>
      <c r="J39" s="90"/>
      <c r="L39" s="1" t="s">
        <v>185</v>
      </c>
      <c r="M39" s="72">
        <f t="shared" si="12"/>
        <v>0.45454545454545459</v>
      </c>
      <c r="N39" s="72" t="str">
        <f t="shared" si="12"/>
        <v/>
      </c>
      <c r="O39" s="72" t="str">
        <f t="shared" si="12"/>
        <v/>
      </c>
      <c r="P39" s="72">
        <f t="shared" si="12"/>
        <v>-9.0909090909090939E-2</v>
      </c>
      <c r="Q39" s="72">
        <f t="shared" si="12"/>
        <v>0</v>
      </c>
      <c r="R39" s="72" t="str">
        <f t="shared" si="7"/>
        <v/>
      </c>
      <c r="S39" s="72" t="s">
        <v>2348</v>
      </c>
      <c r="T39" s="72" t="str">
        <f t="shared" si="13"/>
        <v/>
      </c>
      <c r="U39" s="90"/>
      <c r="W39" s="1" t="s">
        <v>185</v>
      </c>
      <c r="X39" s="72">
        <f t="shared" si="14"/>
        <v>0.14285714285714279</v>
      </c>
      <c r="Y39" s="72" t="str">
        <f t="shared" si="14"/>
        <v/>
      </c>
      <c r="Z39" s="72" t="str">
        <f t="shared" si="14"/>
        <v/>
      </c>
      <c r="AA39" s="72">
        <f t="shared" si="14"/>
        <v>0</v>
      </c>
      <c r="AB39" s="72">
        <f t="shared" si="14"/>
        <v>0</v>
      </c>
      <c r="AC39" s="72" t="str">
        <f t="shared" si="8"/>
        <v/>
      </c>
      <c r="AD39" s="72" t="s">
        <v>2348</v>
      </c>
      <c r="AE39" s="72" t="str">
        <f t="shared" si="15"/>
        <v/>
      </c>
      <c r="AF39" s="90"/>
      <c r="AH39" s="1" t="s">
        <v>185</v>
      </c>
      <c r="AI39" s="72">
        <f t="shared" si="16"/>
        <v>0</v>
      </c>
      <c r="AJ39" s="72" t="str">
        <f t="shared" si="16"/>
        <v/>
      </c>
      <c r="AK39" s="72" t="str">
        <f t="shared" si="16"/>
        <v/>
      </c>
      <c r="AL39" s="72">
        <f t="shared" si="16"/>
        <v>0.19999999999999996</v>
      </c>
      <c r="AM39" s="72">
        <f t="shared" si="16"/>
        <v>0</v>
      </c>
      <c r="AN39" s="72" t="str">
        <f t="shared" si="9"/>
        <v/>
      </c>
      <c r="AO39" s="72" t="s">
        <v>2348</v>
      </c>
      <c r="AP39" s="72" t="str">
        <f t="shared" si="17"/>
        <v/>
      </c>
      <c r="AQ39" s="90"/>
      <c r="AS39" s="1" t="s">
        <v>185</v>
      </c>
      <c r="AT39" s="72">
        <f t="shared" si="18"/>
        <v>-0.35897435897435892</v>
      </c>
      <c r="AU39" s="72" t="str">
        <f t="shared" si="18"/>
        <v/>
      </c>
      <c r="AV39" s="72" t="str">
        <f t="shared" si="18"/>
        <v/>
      </c>
      <c r="AW39" s="72">
        <f t="shared" si="18"/>
        <v>0</v>
      </c>
      <c r="AX39" s="72">
        <f t="shared" si="18"/>
        <v>0</v>
      </c>
      <c r="AY39" s="72" t="str">
        <f t="shared" si="10"/>
        <v/>
      </c>
      <c r="AZ39" s="72" t="s">
        <v>2348</v>
      </c>
      <c r="BA39" s="72" t="str">
        <f t="shared" si="19"/>
        <v/>
      </c>
      <c r="BB39" s="90"/>
    </row>
    <row r="40" spans="1:54" x14ac:dyDescent="0.25">
      <c r="A40" s="1" t="s">
        <v>275</v>
      </c>
      <c r="B40" s="72"/>
      <c r="C40" s="72"/>
      <c r="D40" s="72"/>
      <c r="E40" s="72"/>
      <c r="F40" s="72"/>
      <c r="G40" s="72"/>
      <c r="H40" s="72"/>
      <c r="I40" s="72" t="str">
        <f t="shared" si="6"/>
        <v/>
      </c>
      <c r="J40" s="90"/>
      <c r="L40" s="1" t="s">
        <v>275</v>
      </c>
      <c r="M40" s="72"/>
      <c r="N40" s="72"/>
      <c r="O40" s="72"/>
      <c r="P40" s="72"/>
      <c r="Q40" s="72"/>
      <c r="R40" s="72"/>
      <c r="S40" s="72"/>
      <c r="T40" s="72" t="str">
        <f t="shared" si="13"/>
        <v/>
      </c>
      <c r="U40" s="90"/>
      <c r="W40" s="1" t="s">
        <v>275</v>
      </c>
      <c r="X40" s="72"/>
      <c r="Y40" s="72"/>
      <c r="Z40" s="72"/>
      <c r="AA40" s="72"/>
      <c r="AB40" s="72"/>
      <c r="AC40" s="72"/>
      <c r="AD40" s="72"/>
      <c r="AE40" s="72" t="str">
        <f t="shared" si="15"/>
        <v/>
      </c>
      <c r="AF40" s="90"/>
      <c r="AH40" s="1" t="s">
        <v>275</v>
      </c>
      <c r="AI40" s="72"/>
      <c r="AJ40" s="72"/>
      <c r="AK40" s="72"/>
      <c r="AL40" s="72"/>
      <c r="AM40" s="72"/>
      <c r="AN40" s="72"/>
      <c r="AO40" s="72"/>
      <c r="AP40" s="72" t="str">
        <f t="shared" si="17"/>
        <v/>
      </c>
      <c r="AQ40" s="90"/>
      <c r="AS40" s="1" t="s">
        <v>275</v>
      </c>
      <c r="AT40" s="72"/>
      <c r="AU40" s="72"/>
      <c r="AV40" s="72"/>
      <c r="AW40" s="72"/>
      <c r="AX40" s="72"/>
      <c r="AY40" s="72"/>
      <c r="AZ40" s="72"/>
      <c r="BA40" s="72" t="str">
        <f t="shared" si="19"/>
        <v/>
      </c>
      <c r="BB40" s="90"/>
    </row>
    <row r="41" spans="1:54" x14ac:dyDescent="0.25">
      <c r="A41" s="1" t="s">
        <v>380</v>
      </c>
      <c r="B41" s="243"/>
      <c r="C41" s="244"/>
      <c r="D41" s="197"/>
      <c r="E41" s="244"/>
      <c r="F41" s="244"/>
      <c r="G41" s="245"/>
      <c r="H41" s="72" t="s">
        <v>2348</v>
      </c>
      <c r="I41" s="72" t="str">
        <f t="shared" si="6"/>
        <v/>
      </c>
      <c r="J41" s="238"/>
      <c r="L41" s="1" t="s">
        <v>380</v>
      </c>
      <c r="M41" s="72"/>
      <c r="N41" s="72"/>
      <c r="O41" s="72"/>
      <c r="P41" s="72"/>
      <c r="Q41" s="72"/>
      <c r="R41" s="72"/>
      <c r="S41" s="72" t="s">
        <v>2348</v>
      </c>
      <c r="T41" s="72" t="str">
        <f t="shared" si="13"/>
        <v/>
      </c>
      <c r="U41" s="90"/>
      <c r="W41" s="1" t="s">
        <v>380</v>
      </c>
      <c r="X41" s="72"/>
      <c r="Y41" s="72"/>
      <c r="Z41" s="72"/>
      <c r="AA41" s="72"/>
      <c r="AB41" s="72"/>
      <c r="AC41" s="72"/>
      <c r="AD41" s="72" t="s">
        <v>2348</v>
      </c>
      <c r="AE41" s="72" t="str">
        <f t="shared" si="15"/>
        <v/>
      </c>
      <c r="AF41" s="90"/>
      <c r="AH41" s="1" t="s">
        <v>380</v>
      </c>
      <c r="AI41" s="72"/>
      <c r="AJ41" s="72"/>
      <c r="AK41" s="72"/>
      <c r="AL41" s="72"/>
      <c r="AM41" s="72"/>
      <c r="AN41" s="72"/>
      <c r="AO41" s="72" t="s">
        <v>2348</v>
      </c>
      <c r="AP41" s="72" t="str">
        <f t="shared" si="17"/>
        <v/>
      </c>
      <c r="AQ41" s="90"/>
      <c r="AS41" s="1" t="s">
        <v>380</v>
      </c>
      <c r="AT41" s="72"/>
      <c r="AU41" s="72"/>
      <c r="AV41" s="72"/>
      <c r="AW41" s="72"/>
      <c r="AX41" s="72"/>
      <c r="AY41" s="72"/>
      <c r="AZ41" s="72" t="s">
        <v>2348</v>
      </c>
      <c r="BA41" s="72" t="str">
        <f t="shared" si="19"/>
        <v/>
      </c>
      <c r="BB41" s="90"/>
    </row>
    <row r="42" spans="1:54" x14ac:dyDescent="0.25">
      <c r="A42" s="6" t="s">
        <v>694</v>
      </c>
      <c r="B42" s="72">
        <f t="shared" ref="B42:G46" si="20">IFERROR((C22/B22-1),"")</f>
        <v>-0.12408759124087576</v>
      </c>
      <c r="C42" s="72">
        <f t="shared" si="20"/>
        <v>-4.0000000000000036E-2</v>
      </c>
      <c r="D42" s="72" t="str">
        <f t="shared" si="20"/>
        <v/>
      </c>
      <c r="E42" s="72" t="str">
        <f t="shared" si="20"/>
        <v/>
      </c>
      <c r="F42" s="72" t="str">
        <f t="shared" si="20"/>
        <v/>
      </c>
      <c r="G42" s="72" t="str">
        <f t="shared" si="20"/>
        <v/>
      </c>
      <c r="H42" s="72" t="s">
        <v>2348</v>
      </c>
      <c r="I42" s="72" t="str">
        <f t="shared" si="6"/>
        <v/>
      </c>
      <c r="J42" s="90"/>
      <c r="L42" s="6" t="s">
        <v>694</v>
      </c>
      <c r="M42" s="72">
        <f t="shared" ref="M42:R45" si="21">IFERROR((N22/M22-1),"")</f>
        <v>-6.25E-2</v>
      </c>
      <c r="N42" s="72">
        <f t="shared" si="21"/>
        <v>-0.19999999999999996</v>
      </c>
      <c r="O42" s="72" t="str">
        <f t="shared" si="21"/>
        <v/>
      </c>
      <c r="P42" s="72" t="str">
        <f t="shared" si="21"/>
        <v/>
      </c>
      <c r="Q42" s="72" t="str">
        <f t="shared" si="21"/>
        <v/>
      </c>
      <c r="R42" s="72" t="str">
        <f t="shared" si="21"/>
        <v/>
      </c>
      <c r="S42" s="72" t="s">
        <v>2348</v>
      </c>
      <c r="T42" s="72" t="str">
        <f t="shared" si="13"/>
        <v/>
      </c>
      <c r="U42" s="90"/>
      <c r="W42" s="6" t="s">
        <v>694</v>
      </c>
      <c r="X42" s="72">
        <f t="shared" ref="X42:AC45" si="22">IFERROR((Y22/X22-1),"")</f>
        <v>1.1666666666666665</v>
      </c>
      <c r="Y42" s="72">
        <f t="shared" si="22"/>
        <v>-0.23076923076923073</v>
      </c>
      <c r="Z42" s="72" t="str">
        <f t="shared" si="22"/>
        <v/>
      </c>
      <c r="AA42" s="72" t="str">
        <f t="shared" si="22"/>
        <v/>
      </c>
      <c r="AB42" s="72" t="str">
        <f t="shared" si="22"/>
        <v/>
      </c>
      <c r="AC42" s="72" t="str">
        <f t="shared" si="22"/>
        <v/>
      </c>
      <c r="AD42" s="72" t="s">
        <v>2348</v>
      </c>
      <c r="AE42" s="72" t="str">
        <f t="shared" si="15"/>
        <v/>
      </c>
      <c r="AF42" s="90"/>
      <c r="AH42" s="6" t="s">
        <v>694</v>
      </c>
      <c r="AI42" s="72">
        <f t="shared" ref="AI42:AN45" si="23">IFERROR((AJ22/AI22-1),"")</f>
        <v>1.5</v>
      </c>
      <c r="AJ42" s="72">
        <f t="shared" si="23"/>
        <v>-0.33333333333333337</v>
      </c>
      <c r="AK42" s="72" t="str">
        <f t="shared" si="23"/>
        <v/>
      </c>
      <c r="AL42" s="72" t="str">
        <f t="shared" si="23"/>
        <v/>
      </c>
      <c r="AM42" s="72" t="str">
        <f t="shared" si="23"/>
        <v/>
      </c>
      <c r="AN42" s="72" t="str">
        <f t="shared" si="23"/>
        <v/>
      </c>
      <c r="AO42" s="72" t="s">
        <v>2348</v>
      </c>
      <c r="AP42" s="72" t="str">
        <f t="shared" si="17"/>
        <v/>
      </c>
      <c r="AQ42" s="90"/>
      <c r="AS42" s="6" t="s">
        <v>694</v>
      </c>
      <c r="AT42" s="72">
        <f t="shared" ref="AT42:AY45" si="24">IFERROR((AU22/AT22-1),"")</f>
        <v>6.5</v>
      </c>
      <c r="AU42" s="72">
        <f t="shared" si="24"/>
        <v>-0.85866666666666669</v>
      </c>
      <c r="AV42" s="72" t="str">
        <f t="shared" si="24"/>
        <v/>
      </c>
      <c r="AW42" s="72" t="str">
        <f t="shared" si="24"/>
        <v/>
      </c>
      <c r="AX42" s="72" t="str">
        <f t="shared" si="24"/>
        <v/>
      </c>
      <c r="AY42" s="72" t="str">
        <f t="shared" si="24"/>
        <v/>
      </c>
      <c r="AZ42" s="72" t="s">
        <v>2348</v>
      </c>
      <c r="BA42" s="72" t="str">
        <f t="shared" si="19"/>
        <v/>
      </c>
      <c r="BB42" s="90"/>
    </row>
    <row r="43" spans="1:54" x14ac:dyDescent="0.25">
      <c r="A43" s="1" t="s">
        <v>190</v>
      </c>
      <c r="B43" s="72">
        <f t="shared" si="20"/>
        <v>1.4</v>
      </c>
      <c r="C43" s="72">
        <f t="shared" si="20"/>
        <v>-0.58333333333333326</v>
      </c>
      <c r="D43" s="72">
        <f t="shared" si="20"/>
        <v>0.19999999999999996</v>
      </c>
      <c r="E43" s="72" t="str">
        <f t="shared" si="20"/>
        <v/>
      </c>
      <c r="F43" s="72" t="str">
        <f t="shared" si="20"/>
        <v/>
      </c>
      <c r="G43" s="72" t="str">
        <f t="shared" si="20"/>
        <v/>
      </c>
      <c r="H43" s="72" t="s">
        <v>2348</v>
      </c>
      <c r="I43" s="72" t="str">
        <f t="shared" si="6"/>
        <v/>
      </c>
      <c r="J43" s="90"/>
      <c r="L43" s="1" t="s">
        <v>190</v>
      </c>
      <c r="M43" s="72">
        <f t="shared" si="21"/>
        <v>-0.19999999999999996</v>
      </c>
      <c r="N43" s="72">
        <f t="shared" si="21"/>
        <v>0.5</v>
      </c>
      <c r="O43" s="72">
        <f t="shared" si="21"/>
        <v>-0.16666666666666663</v>
      </c>
      <c r="P43" s="72" t="str">
        <f t="shared" si="21"/>
        <v/>
      </c>
      <c r="Q43" s="72" t="str">
        <f t="shared" si="21"/>
        <v/>
      </c>
      <c r="R43" s="72" t="str">
        <f t="shared" si="21"/>
        <v/>
      </c>
      <c r="S43" s="72" t="s">
        <v>2348</v>
      </c>
      <c r="T43" s="72" t="str">
        <f t="shared" si="13"/>
        <v/>
      </c>
      <c r="U43" s="90"/>
      <c r="W43" s="1" t="s">
        <v>190</v>
      </c>
      <c r="X43" s="72">
        <f t="shared" si="22"/>
        <v>2</v>
      </c>
      <c r="Y43" s="72">
        <f t="shared" si="22"/>
        <v>0.66666666666666674</v>
      </c>
      <c r="Z43" s="72">
        <f t="shared" si="22"/>
        <v>-0.4</v>
      </c>
      <c r="AA43" s="72" t="str">
        <f t="shared" si="22"/>
        <v/>
      </c>
      <c r="AB43" s="72" t="str">
        <f t="shared" si="22"/>
        <v/>
      </c>
      <c r="AC43" s="72" t="str">
        <f t="shared" si="22"/>
        <v/>
      </c>
      <c r="AD43" s="72" t="s">
        <v>2348</v>
      </c>
      <c r="AE43" s="72" t="str">
        <f t="shared" si="15"/>
        <v/>
      </c>
      <c r="AF43" s="90"/>
      <c r="AH43" s="1" t="s">
        <v>190</v>
      </c>
      <c r="AI43" s="72">
        <f t="shared" si="23"/>
        <v>1</v>
      </c>
      <c r="AJ43" s="72">
        <f t="shared" si="23"/>
        <v>-0.5</v>
      </c>
      <c r="AK43" s="72">
        <f t="shared" si="23"/>
        <v>1</v>
      </c>
      <c r="AL43" s="72" t="str">
        <f t="shared" si="23"/>
        <v/>
      </c>
      <c r="AM43" s="72" t="str">
        <f t="shared" si="23"/>
        <v/>
      </c>
      <c r="AN43" s="72" t="str">
        <f t="shared" si="23"/>
        <v/>
      </c>
      <c r="AO43" s="72" t="s">
        <v>2348</v>
      </c>
      <c r="AP43" s="72" t="str">
        <f t="shared" si="17"/>
        <v/>
      </c>
      <c r="AQ43" s="90"/>
      <c r="AS43" s="1" t="s">
        <v>190</v>
      </c>
      <c r="AT43" s="72">
        <f t="shared" si="24"/>
        <v>1</v>
      </c>
      <c r="AU43" s="72">
        <f t="shared" si="24"/>
        <v>0.19999999999999996</v>
      </c>
      <c r="AV43" s="72">
        <f t="shared" si="24"/>
        <v>0</v>
      </c>
      <c r="AW43" s="72" t="str">
        <f t="shared" si="24"/>
        <v/>
      </c>
      <c r="AX43" s="72" t="str">
        <f t="shared" si="24"/>
        <v/>
      </c>
      <c r="AY43" s="72" t="str">
        <f t="shared" si="24"/>
        <v/>
      </c>
      <c r="AZ43" s="72" t="s">
        <v>2348</v>
      </c>
      <c r="BA43" s="72" t="str">
        <f t="shared" si="19"/>
        <v/>
      </c>
      <c r="BB43" s="90"/>
    </row>
    <row r="44" spans="1:54" x14ac:dyDescent="0.25">
      <c r="A44" s="1" t="s">
        <v>57</v>
      </c>
      <c r="B44" s="72">
        <f t="shared" si="20"/>
        <v>0</v>
      </c>
      <c r="C44" s="72" t="str">
        <f t="shared" si="20"/>
        <v/>
      </c>
      <c r="D44" s="72" t="str">
        <f t="shared" si="20"/>
        <v/>
      </c>
      <c r="E44" s="72" t="str">
        <f t="shared" si="20"/>
        <v/>
      </c>
      <c r="F44" s="72" t="str">
        <f t="shared" si="20"/>
        <v/>
      </c>
      <c r="G44" s="72">
        <f t="shared" si="20"/>
        <v>-0.5</v>
      </c>
      <c r="H44" s="72">
        <v>0</v>
      </c>
      <c r="I44" s="72" t="str">
        <f t="shared" si="6"/>
        <v/>
      </c>
      <c r="J44" s="90"/>
      <c r="L44" s="1" t="s">
        <v>57</v>
      </c>
      <c r="M44" s="72">
        <f t="shared" si="21"/>
        <v>0</v>
      </c>
      <c r="N44" s="72" t="str">
        <f t="shared" si="21"/>
        <v/>
      </c>
      <c r="O44" s="72" t="str">
        <f t="shared" si="21"/>
        <v/>
      </c>
      <c r="P44" s="72" t="str">
        <f t="shared" si="21"/>
        <v/>
      </c>
      <c r="Q44" s="72" t="str">
        <f t="shared" si="21"/>
        <v/>
      </c>
      <c r="R44" s="72">
        <f t="shared" si="21"/>
        <v>0</v>
      </c>
      <c r="S44" s="72">
        <v>0</v>
      </c>
      <c r="T44" s="72" t="str">
        <f t="shared" si="13"/>
        <v/>
      </c>
      <c r="U44" s="90"/>
      <c r="W44" s="1" t="s">
        <v>57</v>
      </c>
      <c r="X44" s="72">
        <f t="shared" si="22"/>
        <v>0</v>
      </c>
      <c r="Y44" s="72" t="str">
        <f t="shared" si="22"/>
        <v/>
      </c>
      <c r="Z44" s="72" t="str">
        <f t="shared" si="22"/>
        <v/>
      </c>
      <c r="AA44" s="72" t="str">
        <f t="shared" si="22"/>
        <v/>
      </c>
      <c r="AB44" s="72" t="str">
        <f t="shared" si="22"/>
        <v/>
      </c>
      <c r="AC44" s="72">
        <f t="shared" si="22"/>
        <v>0</v>
      </c>
      <c r="AD44" s="72">
        <v>0</v>
      </c>
      <c r="AE44" s="72" t="str">
        <f t="shared" si="15"/>
        <v/>
      </c>
      <c r="AF44" s="90"/>
      <c r="AH44" s="1" t="s">
        <v>57</v>
      </c>
      <c r="AI44" s="72">
        <f t="shared" si="23"/>
        <v>-8.333333333333337E-2</v>
      </c>
      <c r="AJ44" s="72" t="str">
        <f t="shared" si="23"/>
        <v/>
      </c>
      <c r="AK44" s="72" t="str">
        <f t="shared" si="23"/>
        <v/>
      </c>
      <c r="AL44" s="72" t="str">
        <f t="shared" si="23"/>
        <v/>
      </c>
      <c r="AM44" s="72" t="str">
        <f t="shared" si="23"/>
        <v/>
      </c>
      <c r="AN44" s="72">
        <f t="shared" si="23"/>
        <v>0.25</v>
      </c>
      <c r="AO44" s="72">
        <v>0</v>
      </c>
      <c r="AP44" s="72" t="str">
        <f t="shared" si="17"/>
        <v/>
      </c>
      <c r="AQ44" s="90"/>
      <c r="AS44" s="1" t="s">
        <v>57</v>
      </c>
      <c r="AT44" s="72">
        <f t="shared" si="24"/>
        <v>0</v>
      </c>
      <c r="AU44" s="72" t="str">
        <f t="shared" si="24"/>
        <v/>
      </c>
      <c r="AV44" s="72" t="str">
        <f t="shared" si="24"/>
        <v/>
      </c>
      <c r="AW44" s="72" t="str">
        <f t="shared" si="24"/>
        <v/>
      </c>
      <c r="AX44" s="72" t="str">
        <f t="shared" si="24"/>
        <v/>
      </c>
      <c r="AY44" s="72">
        <f t="shared" si="24"/>
        <v>1</v>
      </c>
      <c r="AZ44" s="72">
        <v>0</v>
      </c>
      <c r="BA44" s="72" t="str">
        <f t="shared" si="19"/>
        <v/>
      </c>
      <c r="BB44" s="90"/>
    </row>
    <row r="45" spans="1:54" ht="14.4" thickBot="1" x14ac:dyDescent="0.3">
      <c r="A45" s="1" t="s">
        <v>105</v>
      </c>
      <c r="B45" s="72" t="str">
        <f t="shared" si="20"/>
        <v/>
      </c>
      <c r="C45" s="72" t="str">
        <f t="shared" si="20"/>
        <v/>
      </c>
      <c r="D45" s="72" t="str">
        <f t="shared" si="20"/>
        <v/>
      </c>
      <c r="E45" s="72" t="str">
        <f t="shared" si="20"/>
        <v/>
      </c>
      <c r="F45" s="72" t="str">
        <f t="shared" si="20"/>
        <v/>
      </c>
      <c r="G45" s="72">
        <f t="shared" si="20"/>
        <v>0</v>
      </c>
      <c r="H45" s="72">
        <v>0</v>
      </c>
      <c r="I45" s="72">
        <f t="shared" si="6"/>
        <v>0.5</v>
      </c>
      <c r="J45" s="90"/>
      <c r="L45" s="1" t="s">
        <v>105</v>
      </c>
      <c r="M45" s="72" t="str">
        <f t="shared" si="21"/>
        <v/>
      </c>
      <c r="N45" s="72" t="str">
        <f t="shared" si="21"/>
        <v/>
      </c>
      <c r="O45" s="72" t="str">
        <f t="shared" si="21"/>
        <v/>
      </c>
      <c r="P45" s="72" t="str">
        <f t="shared" si="21"/>
        <v/>
      </c>
      <c r="Q45" s="72" t="str">
        <f t="shared" si="21"/>
        <v/>
      </c>
      <c r="R45" s="72">
        <f t="shared" si="21"/>
        <v>-0.61075329039484738</v>
      </c>
      <c r="S45" s="72">
        <v>0.19904076738608634</v>
      </c>
      <c r="T45" s="72">
        <f t="shared" si="13"/>
        <v>0.12500000000000444</v>
      </c>
      <c r="U45" s="90"/>
      <c r="W45" s="1" t="s">
        <v>105</v>
      </c>
      <c r="X45" s="72" t="str">
        <f t="shared" si="22"/>
        <v/>
      </c>
      <c r="Y45" s="72" t="str">
        <f t="shared" si="22"/>
        <v/>
      </c>
      <c r="Z45" s="72" t="str">
        <f t="shared" si="22"/>
        <v/>
      </c>
      <c r="AA45" s="72" t="str">
        <f t="shared" si="22"/>
        <v/>
      </c>
      <c r="AB45" s="72" t="str">
        <f t="shared" si="22"/>
        <v/>
      </c>
      <c r="AC45" s="72">
        <f t="shared" si="22"/>
        <v>0.55086848635235741</v>
      </c>
      <c r="AD45" s="72">
        <v>-0.37980769230769396</v>
      </c>
      <c r="AE45" s="72">
        <f t="shared" si="15"/>
        <v>0.77364341085271793</v>
      </c>
      <c r="AF45" s="90"/>
      <c r="AH45" s="1" t="s">
        <v>105</v>
      </c>
      <c r="AI45" s="72" t="str">
        <f t="shared" si="23"/>
        <v/>
      </c>
      <c r="AJ45" s="72" t="str">
        <f t="shared" si="23"/>
        <v/>
      </c>
      <c r="AK45" s="72" t="str">
        <f t="shared" si="23"/>
        <v/>
      </c>
      <c r="AL45" s="72" t="str">
        <f t="shared" si="23"/>
        <v/>
      </c>
      <c r="AM45" s="72" t="str">
        <f t="shared" si="23"/>
        <v/>
      </c>
      <c r="AN45" s="72">
        <f t="shared" si="23"/>
        <v>8.8000000000000078E-2</v>
      </c>
      <c r="AO45" s="72">
        <v>-8.0882352941176516E-2</v>
      </c>
      <c r="AP45" s="72">
        <f t="shared" si="17"/>
        <v>0.5</v>
      </c>
      <c r="AQ45" s="90"/>
      <c r="AS45" s="1" t="s">
        <v>105</v>
      </c>
      <c r="AT45" s="72" t="str">
        <f t="shared" si="24"/>
        <v/>
      </c>
      <c r="AU45" s="72" t="str">
        <f t="shared" si="24"/>
        <v/>
      </c>
      <c r="AV45" s="72" t="str">
        <f t="shared" si="24"/>
        <v/>
      </c>
      <c r="AW45" s="72" t="str">
        <f t="shared" si="24"/>
        <v/>
      </c>
      <c r="AX45" s="72" t="str">
        <f t="shared" si="24"/>
        <v/>
      </c>
      <c r="AY45" s="72">
        <f t="shared" si="24"/>
        <v>-0.27</v>
      </c>
      <c r="AZ45" s="72">
        <v>-0.6860730593607306</v>
      </c>
      <c r="BA45" s="72">
        <f t="shared" si="19"/>
        <v>1.0509090909090908</v>
      </c>
      <c r="BB45" s="90"/>
    </row>
    <row r="46" spans="1:54" ht="14.4" thickBot="1" x14ac:dyDescent="0.3">
      <c r="A46" s="86" t="s">
        <v>712</v>
      </c>
      <c r="B46" s="89">
        <f t="shared" si="20"/>
        <v>0.16788321167883202</v>
      </c>
      <c r="C46" s="89">
        <f t="shared" si="20"/>
        <v>-0.28000000000000003</v>
      </c>
      <c r="D46" s="89">
        <f t="shared" si="20"/>
        <v>-2.777777777777779E-2</v>
      </c>
      <c r="E46" s="89">
        <f t="shared" si="20"/>
        <v>-9.8214285714285698E-2</v>
      </c>
      <c r="F46" s="89">
        <f t="shared" si="20"/>
        <v>0.58415841584158423</v>
      </c>
      <c r="G46" s="89">
        <f t="shared" si="20"/>
        <v>-0.5</v>
      </c>
      <c r="H46" s="89">
        <v>0.54</v>
      </c>
      <c r="I46" s="355">
        <f t="shared" si="6"/>
        <v>0.46579804560260585</v>
      </c>
      <c r="J46" s="90"/>
      <c r="L46" s="86" t="s">
        <v>712</v>
      </c>
      <c r="M46" s="89">
        <f t="shared" ref="M46:R46" si="25">IFERROR((N26/M26-1),"")</f>
        <v>-0.5</v>
      </c>
      <c r="N46" s="89">
        <f t="shared" si="25"/>
        <v>0.5</v>
      </c>
      <c r="O46" s="89">
        <f t="shared" si="25"/>
        <v>0.66666666666666674</v>
      </c>
      <c r="P46" s="89">
        <f t="shared" si="25"/>
        <v>-0.5</v>
      </c>
      <c r="Q46" s="89">
        <f t="shared" si="25"/>
        <v>1</v>
      </c>
      <c r="R46" s="89">
        <f t="shared" si="25"/>
        <v>-0.4</v>
      </c>
      <c r="S46" s="89">
        <v>0.11333333333333329</v>
      </c>
      <c r="T46" s="355">
        <f t="array" ref="T46">IFERROR((U26/T26-1),"")</f>
        <v>0.1227544910179641</v>
      </c>
      <c r="U46" s="90"/>
      <c r="W46" s="86" t="s">
        <v>712</v>
      </c>
      <c r="X46" s="89">
        <f t="shared" ref="X46:AC46" si="26">IFERROR((Y26/X26-1),"")</f>
        <v>-8.333333333333337E-2</v>
      </c>
      <c r="Y46" s="89">
        <f t="shared" si="26"/>
        <v>-9.0909090909090939E-2</v>
      </c>
      <c r="Z46" s="89">
        <f t="shared" si="26"/>
        <v>0</v>
      </c>
      <c r="AA46" s="89">
        <f t="shared" si="26"/>
        <v>-9.9999999999999978E-2</v>
      </c>
      <c r="AB46" s="89">
        <f t="shared" si="26"/>
        <v>0.11111111111111116</v>
      </c>
      <c r="AC46" s="89">
        <f t="shared" si="26"/>
        <v>0</v>
      </c>
      <c r="AD46" s="89">
        <v>0.252</v>
      </c>
      <c r="AE46" s="355">
        <f t="array" ref="AE46">IFERROR((AF26/AE26-1),"")</f>
        <v>-0.12</v>
      </c>
      <c r="AF46" s="90"/>
      <c r="AH46" s="86" t="s">
        <v>712</v>
      </c>
      <c r="AI46" s="89">
        <f t="shared" ref="AI46:AN46" si="27">IFERROR((AJ26/AI26-1),"")</f>
        <v>-0.16666666666666663</v>
      </c>
      <c r="AJ46" s="89">
        <f t="shared" si="27"/>
        <v>0</v>
      </c>
      <c r="AK46" s="89">
        <f t="shared" si="27"/>
        <v>-0.19999999999999996</v>
      </c>
      <c r="AL46" s="89">
        <f t="shared" si="27"/>
        <v>0.5</v>
      </c>
      <c r="AM46" s="89">
        <f t="shared" si="27"/>
        <v>0</v>
      </c>
      <c r="AN46" s="89">
        <f t="shared" si="27"/>
        <v>-0.16666666666666663</v>
      </c>
      <c r="AO46" s="89">
        <v>0.19999999999999996</v>
      </c>
      <c r="AP46" s="355">
        <f t="shared" si="17"/>
        <v>-0.16666666666666663</v>
      </c>
      <c r="AQ46" s="90"/>
      <c r="AS46" s="86" t="s">
        <v>712</v>
      </c>
      <c r="AT46" s="89">
        <f t="shared" ref="AT46:AY46" si="28">IFERROR((AU26/AT26-1),"")</f>
        <v>0.25</v>
      </c>
      <c r="AU46" s="89">
        <f t="shared" si="28"/>
        <v>-0.15200000000000002</v>
      </c>
      <c r="AV46" s="89">
        <f t="shared" si="28"/>
        <v>6.2264150943396324E-2</v>
      </c>
      <c r="AW46" s="89">
        <f t="shared" si="28"/>
        <v>0.3321492007104796</v>
      </c>
      <c r="AX46" s="89">
        <f t="shared" si="28"/>
        <v>-0.16666666666666663</v>
      </c>
      <c r="AY46" s="89">
        <f t="shared" si="28"/>
        <v>0.60000000000000009</v>
      </c>
      <c r="AZ46" s="89">
        <v>-0.25</v>
      </c>
      <c r="BA46" s="355">
        <f t="shared" si="19"/>
        <v>-6.25E-2</v>
      </c>
      <c r="BB46" s="90"/>
    </row>
    <row r="50" spans="1:43" x14ac:dyDescent="0.25">
      <c r="A50" s="422" t="s">
        <v>5</v>
      </c>
      <c r="B50" s="422"/>
      <c r="C50" s="422"/>
      <c r="D50" s="422"/>
      <c r="E50" s="422"/>
      <c r="F50" s="422"/>
      <c r="G50" s="422"/>
      <c r="H50" s="422"/>
      <c r="I50" s="422"/>
      <c r="J50" s="205"/>
      <c r="L50" s="409" t="s">
        <v>51</v>
      </c>
      <c r="M50" s="409"/>
      <c r="N50" s="409"/>
      <c r="O50" s="409"/>
      <c r="P50" s="409"/>
      <c r="Q50" s="409"/>
      <c r="R50" s="409"/>
      <c r="S50" s="409"/>
      <c r="T50" s="409"/>
      <c r="U50" s="296"/>
      <c r="W50" s="422" t="s">
        <v>29</v>
      </c>
      <c r="X50" s="422"/>
      <c r="Y50" s="422"/>
      <c r="Z50" s="422"/>
      <c r="AA50" s="422"/>
      <c r="AB50" s="422"/>
      <c r="AC50" s="422"/>
      <c r="AD50" s="422"/>
      <c r="AE50" s="422"/>
      <c r="AF50" s="205"/>
      <c r="AH50" s="409" t="s">
        <v>30</v>
      </c>
      <c r="AI50" s="409"/>
      <c r="AJ50" s="409"/>
      <c r="AK50" s="409"/>
      <c r="AL50" s="409"/>
      <c r="AM50" s="409"/>
      <c r="AN50" s="409"/>
      <c r="AO50" s="409"/>
      <c r="AP50" s="409"/>
      <c r="AQ50" s="296"/>
    </row>
    <row r="51" spans="1:43" ht="27.6" x14ac:dyDescent="0.25">
      <c r="A51" s="69" t="s">
        <v>681</v>
      </c>
      <c r="B51" s="69" t="s">
        <v>682</v>
      </c>
      <c r="C51" s="142" t="s">
        <v>683</v>
      </c>
      <c r="D51" s="69" t="s">
        <v>703</v>
      </c>
      <c r="E51" s="69" t="s">
        <v>704</v>
      </c>
      <c r="F51" s="69" t="s">
        <v>685</v>
      </c>
      <c r="G51" s="69" t="s">
        <v>705</v>
      </c>
      <c r="H51" s="118" t="s">
        <v>706</v>
      </c>
      <c r="I51" s="118" t="s">
        <v>750</v>
      </c>
      <c r="J51" s="118" t="s">
        <v>2246</v>
      </c>
      <c r="L51" s="69" t="s">
        <v>681</v>
      </c>
      <c r="M51" s="69" t="s">
        <v>682</v>
      </c>
      <c r="N51" s="142" t="s">
        <v>683</v>
      </c>
      <c r="O51" s="69" t="s">
        <v>703</v>
      </c>
      <c r="P51" s="69" t="s">
        <v>704</v>
      </c>
      <c r="Q51" s="69" t="s">
        <v>685</v>
      </c>
      <c r="R51" s="69" t="s">
        <v>705</v>
      </c>
      <c r="S51" s="118" t="s">
        <v>706</v>
      </c>
      <c r="T51" s="118" t="s">
        <v>750</v>
      </c>
      <c r="U51" s="118" t="s">
        <v>2246</v>
      </c>
      <c r="W51" s="69" t="s">
        <v>681</v>
      </c>
      <c r="X51" s="69" t="s">
        <v>682</v>
      </c>
      <c r="Y51" s="69" t="s">
        <v>683</v>
      </c>
      <c r="Z51" s="69" t="s">
        <v>703</v>
      </c>
      <c r="AA51" s="69" t="s">
        <v>704</v>
      </c>
      <c r="AB51" s="69" t="s">
        <v>685</v>
      </c>
      <c r="AC51" s="69" t="s">
        <v>705</v>
      </c>
      <c r="AD51" s="118" t="s">
        <v>706</v>
      </c>
      <c r="AE51" s="118" t="s">
        <v>750</v>
      </c>
      <c r="AF51" s="118" t="s">
        <v>2246</v>
      </c>
      <c r="AH51" s="69" t="s">
        <v>681</v>
      </c>
      <c r="AI51" s="69" t="s">
        <v>682</v>
      </c>
      <c r="AJ51" s="69" t="s">
        <v>683</v>
      </c>
      <c r="AK51" s="79" t="s">
        <v>703</v>
      </c>
      <c r="AL51" s="79" t="s">
        <v>704</v>
      </c>
      <c r="AM51" s="79" t="s">
        <v>685</v>
      </c>
      <c r="AN51" s="79" t="s">
        <v>705</v>
      </c>
      <c r="AO51" s="80" t="s">
        <v>706</v>
      </c>
      <c r="AP51" s="118" t="s">
        <v>750</v>
      </c>
      <c r="AQ51" s="118" t="s">
        <v>2246</v>
      </c>
    </row>
    <row r="52" spans="1:43" x14ac:dyDescent="0.25">
      <c r="A52" s="1" t="s">
        <v>321</v>
      </c>
      <c r="B52" s="81" t="s">
        <v>692</v>
      </c>
      <c r="C52" s="81" t="s">
        <v>692</v>
      </c>
      <c r="D52" s="81" t="s">
        <v>692</v>
      </c>
      <c r="E52" s="81" t="s">
        <v>692</v>
      </c>
      <c r="F52" s="81" t="s">
        <v>692</v>
      </c>
      <c r="G52" s="81" t="s">
        <v>692</v>
      </c>
      <c r="H52" s="135" t="s">
        <v>692</v>
      </c>
      <c r="I52" s="134">
        <v>3000</v>
      </c>
      <c r="J52" s="134">
        <v>3000</v>
      </c>
      <c r="L52" s="1" t="s">
        <v>321</v>
      </c>
      <c r="M52" s="81" t="s">
        <v>692</v>
      </c>
      <c r="N52" s="81" t="s">
        <v>692</v>
      </c>
      <c r="O52" s="81" t="s">
        <v>692</v>
      </c>
      <c r="P52" s="81" t="s">
        <v>692</v>
      </c>
      <c r="Q52" s="81" t="s">
        <v>692</v>
      </c>
      <c r="R52" s="81" t="s">
        <v>692</v>
      </c>
      <c r="S52" s="135" t="s">
        <v>692</v>
      </c>
      <c r="T52" s="134">
        <v>7500</v>
      </c>
      <c r="U52" s="134">
        <v>7500</v>
      </c>
      <c r="W52" s="1" t="s">
        <v>321</v>
      </c>
      <c r="X52" s="81" t="s">
        <v>692</v>
      </c>
      <c r="Y52" s="81" t="s">
        <v>692</v>
      </c>
      <c r="Z52" s="81" t="s">
        <v>692</v>
      </c>
      <c r="AA52" s="81" t="s">
        <v>692</v>
      </c>
      <c r="AB52" s="81" t="s">
        <v>692</v>
      </c>
      <c r="AC52" s="81" t="s">
        <v>692</v>
      </c>
      <c r="AD52" s="135" t="s">
        <v>692</v>
      </c>
      <c r="AE52" s="134">
        <v>5000</v>
      </c>
      <c r="AF52" s="134">
        <v>6250</v>
      </c>
      <c r="AH52" s="1" t="s">
        <v>321</v>
      </c>
      <c r="AI52" s="81" t="s">
        <v>692</v>
      </c>
      <c r="AJ52" s="81" t="s">
        <v>692</v>
      </c>
      <c r="AK52" s="81" t="s">
        <v>692</v>
      </c>
      <c r="AL52" s="81" t="s">
        <v>692</v>
      </c>
      <c r="AM52" s="81" t="s">
        <v>692</v>
      </c>
      <c r="AN52" s="81" t="s">
        <v>692</v>
      </c>
      <c r="AO52" s="135" t="s">
        <v>692</v>
      </c>
      <c r="AP52" s="134">
        <v>500</v>
      </c>
      <c r="AQ52" s="134">
        <v>600</v>
      </c>
    </row>
    <row r="53" spans="1:43" x14ac:dyDescent="0.25">
      <c r="A53" s="1" t="s">
        <v>171</v>
      </c>
      <c r="B53" s="119">
        <v>2000</v>
      </c>
      <c r="C53" s="143">
        <v>2000</v>
      </c>
      <c r="D53" s="124">
        <v>2000</v>
      </c>
      <c r="E53" s="124">
        <v>2000</v>
      </c>
      <c r="F53" s="124">
        <v>2000</v>
      </c>
      <c r="G53" s="135" t="s">
        <v>692</v>
      </c>
      <c r="H53" s="82">
        <v>2000</v>
      </c>
      <c r="I53" s="134">
        <v>3000</v>
      </c>
      <c r="J53" s="134">
        <v>4000</v>
      </c>
      <c r="L53" s="1" t="s">
        <v>171</v>
      </c>
      <c r="M53" s="119">
        <v>5000</v>
      </c>
      <c r="N53" s="143">
        <v>5000</v>
      </c>
      <c r="O53" s="124">
        <v>5000</v>
      </c>
      <c r="P53" s="124">
        <v>5000</v>
      </c>
      <c r="Q53" s="124">
        <v>5000</v>
      </c>
      <c r="R53" s="135" t="s">
        <v>692</v>
      </c>
      <c r="S53" s="82">
        <v>7000</v>
      </c>
      <c r="T53" s="134">
        <v>7250</v>
      </c>
      <c r="U53" s="134">
        <v>7500</v>
      </c>
      <c r="W53" s="1" t="s">
        <v>171</v>
      </c>
      <c r="X53" s="119">
        <v>5000</v>
      </c>
      <c r="Y53" s="121">
        <v>5000</v>
      </c>
      <c r="Z53" s="200">
        <v>5000</v>
      </c>
      <c r="AA53" s="139">
        <v>5000</v>
      </c>
      <c r="AB53" s="139">
        <v>5000</v>
      </c>
      <c r="AC53" s="81" t="s">
        <v>692</v>
      </c>
      <c r="AD53" s="201">
        <v>3750</v>
      </c>
      <c r="AE53" s="134">
        <v>5000</v>
      </c>
      <c r="AF53" s="134">
        <v>5000</v>
      </c>
      <c r="AH53" s="1" t="s">
        <v>171</v>
      </c>
      <c r="AI53" s="119">
        <v>333.33333333333331</v>
      </c>
      <c r="AJ53" s="121">
        <v>416.66666666666669</v>
      </c>
      <c r="AK53" s="121">
        <v>500</v>
      </c>
      <c r="AL53" s="124">
        <v>633.33333333333337</v>
      </c>
      <c r="AM53" s="124">
        <v>500</v>
      </c>
      <c r="AN53" s="81" t="s">
        <v>692</v>
      </c>
      <c r="AO53" s="82">
        <v>500</v>
      </c>
      <c r="AP53" s="134">
        <v>2000</v>
      </c>
      <c r="AQ53" s="134">
        <v>500</v>
      </c>
    </row>
    <row r="54" spans="1:43" x14ac:dyDescent="0.25">
      <c r="A54" s="1" t="s">
        <v>0</v>
      </c>
      <c r="B54" s="119">
        <v>3400</v>
      </c>
      <c r="C54" s="143">
        <v>4000</v>
      </c>
      <c r="D54" s="135" t="s">
        <v>692</v>
      </c>
      <c r="E54" s="124">
        <v>1700</v>
      </c>
      <c r="F54" s="124">
        <v>2800</v>
      </c>
      <c r="G54" s="130">
        <v>3000</v>
      </c>
      <c r="H54" s="82">
        <v>4000</v>
      </c>
      <c r="I54" s="134">
        <v>3166.6666666666597</v>
      </c>
      <c r="J54" s="134">
        <v>3000</v>
      </c>
      <c r="L54" s="1" t="s">
        <v>0</v>
      </c>
      <c r="M54" s="119">
        <v>7500</v>
      </c>
      <c r="N54" s="143">
        <v>8750</v>
      </c>
      <c r="O54" s="135" t="s">
        <v>692</v>
      </c>
      <c r="P54" s="124">
        <v>5000</v>
      </c>
      <c r="Q54" s="124">
        <v>1500</v>
      </c>
      <c r="R54" s="131">
        <v>5000</v>
      </c>
      <c r="S54" s="82">
        <v>10000</v>
      </c>
      <c r="T54" s="239">
        <v>7500</v>
      </c>
      <c r="U54" s="134">
        <v>7500</v>
      </c>
      <c r="W54" s="1" t="s">
        <v>0</v>
      </c>
      <c r="X54" s="119">
        <v>4500</v>
      </c>
      <c r="Y54" s="121">
        <v>5000</v>
      </c>
      <c r="Z54" s="81" t="s">
        <v>692</v>
      </c>
      <c r="AA54" s="124">
        <v>6250</v>
      </c>
      <c r="AB54" s="124">
        <v>7500</v>
      </c>
      <c r="AC54" s="4">
        <v>5000</v>
      </c>
      <c r="AD54" s="82">
        <v>3125</v>
      </c>
      <c r="AE54" s="134">
        <v>6250</v>
      </c>
      <c r="AF54" s="134">
        <v>6250</v>
      </c>
      <c r="AH54" s="1" t="s">
        <v>0</v>
      </c>
      <c r="AI54" s="119">
        <v>440</v>
      </c>
      <c r="AJ54" s="121">
        <v>466.66666666666669</v>
      </c>
      <c r="AK54" s="81" t="s">
        <v>692</v>
      </c>
      <c r="AL54" s="124">
        <v>833.33333333333337</v>
      </c>
      <c r="AM54" s="124">
        <v>500</v>
      </c>
      <c r="AN54" s="4">
        <v>833.33333333333337</v>
      </c>
      <c r="AO54" s="82">
        <v>833.33333333333337</v>
      </c>
      <c r="AP54" s="134">
        <v>833.33333333333337</v>
      </c>
      <c r="AQ54" s="134">
        <v>1000</v>
      </c>
    </row>
    <row r="55" spans="1:43" x14ac:dyDescent="0.25">
      <c r="A55" s="1" t="s">
        <v>183</v>
      </c>
      <c r="B55" s="81" t="s">
        <v>692</v>
      </c>
      <c r="C55" s="81" t="s">
        <v>692</v>
      </c>
      <c r="D55" s="135" t="s">
        <v>692</v>
      </c>
      <c r="E55" s="135" t="s">
        <v>692</v>
      </c>
      <c r="F55" s="124">
        <v>4000</v>
      </c>
      <c r="G55" s="131">
        <v>4000</v>
      </c>
      <c r="H55" s="82">
        <v>4000</v>
      </c>
      <c r="I55" s="135" t="s">
        <v>692</v>
      </c>
      <c r="J55" s="135" t="s">
        <v>692</v>
      </c>
      <c r="L55" s="1" t="s">
        <v>183</v>
      </c>
      <c r="M55" s="81" t="s">
        <v>692</v>
      </c>
      <c r="N55" s="81" t="s">
        <v>692</v>
      </c>
      <c r="O55" s="135" t="s">
        <v>692</v>
      </c>
      <c r="P55" s="135" t="s">
        <v>692</v>
      </c>
      <c r="Q55" s="124">
        <v>5000</v>
      </c>
      <c r="R55" s="131">
        <v>5000</v>
      </c>
      <c r="S55" s="82">
        <v>5000</v>
      </c>
      <c r="T55" s="135" t="s">
        <v>692</v>
      </c>
      <c r="U55" s="135" t="s">
        <v>692</v>
      </c>
      <c r="W55" s="1" t="s">
        <v>183</v>
      </c>
      <c r="X55" s="81" t="s">
        <v>692</v>
      </c>
      <c r="Y55" s="81" t="s">
        <v>692</v>
      </c>
      <c r="Z55" s="81" t="s">
        <v>692</v>
      </c>
      <c r="AA55" s="81" t="s">
        <v>692</v>
      </c>
      <c r="AB55" s="124">
        <v>5000</v>
      </c>
      <c r="AC55" s="4">
        <v>5000</v>
      </c>
      <c r="AD55" s="82">
        <v>5000</v>
      </c>
      <c r="AE55" s="135" t="s">
        <v>692</v>
      </c>
      <c r="AF55" s="135" t="s">
        <v>692</v>
      </c>
      <c r="AH55" s="1" t="s">
        <v>183</v>
      </c>
      <c r="AI55" s="81" t="s">
        <v>692</v>
      </c>
      <c r="AJ55" s="81" t="s">
        <v>692</v>
      </c>
      <c r="AK55" s="81" t="s">
        <v>692</v>
      </c>
      <c r="AL55" s="81" t="s">
        <v>692</v>
      </c>
      <c r="AM55" s="124">
        <v>250</v>
      </c>
      <c r="AN55" s="4">
        <v>222</v>
      </c>
      <c r="AO55" s="82">
        <v>253.33333333333334</v>
      </c>
      <c r="AP55" s="135" t="s">
        <v>692</v>
      </c>
      <c r="AQ55" s="135" t="s">
        <v>692</v>
      </c>
    </row>
    <row r="56" spans="1:43" x14ac:dyDescent="0.25">
      <c r="A56" s="1" t="s">
        <v>184</v>
      </c>
      <c r="B56" s="119">
        <v>6000</v>
      </c>
      <c r="C56" s="143">
        <v>6000</v>
      </c>
      <c r="D56" s="124">
        <v>6000</v>
      </c>
      <c r="E56" s="124">
        <v>2000</v>
      </c>
      <c r="F56" s="124">
        <v>6000</v>
      </c>
      <c r="G56" s="131">
        <v>6000</v>
      </c>
      <c r="H56" s="135" t="s">
        <v>692</v>
      </c>
      <c r="I56" s="135" t="s">
        <v>692</v>
      </c>
      <c r="J56" s="159">
        <v>2000</v>
      </c>
      <c r="L56" s="1" t="s">
        <v>184</v>
      </c>
      <c r="M56" s="119">
        <v>6750</v>
      </c>
      <c r="N56" s="143">
        <v>7000</v>
      </c>
      <c r="O56" s="124">
        <v>7000</v>
      </c>
      <c r="P56" s="124">
        <v>6375</v>
      </c>
      <c r="Q56" s="124">
        <v>6500</v>
      </c>
      <c r="R56" s="131">
        <v>7500</v>
      </c>
      <c r="S56" s="135" t="s">
        <v>692</v>
      </c>
      <c r="T56" s="135" t="s">
        <v>692</v>
      </c>
      <c r="U56" s="159">
        <v>5000</v>
      </c>
      <c r="W56" s="1" t="s">
        <v>184</v>
      </c>
      <c r="X56" s="119">
        <v>3750</v>
      </c>
      <c r="Y56" s="121">
        <v>5000</v>
      </c>
      <c r="Z56" s="121">
        <v>5000</v>
      </c>
      <c r="AA56" s="124">
        <v>5000</v>
      </c>
      <c r="AB56" s="124">
        <v>7500</v>
      </c>
      <c r="AC56" s="4">
        <v>7500</v>
      </c>
      <c r="AD56" s="81" t="s">
        <v>692</v>
      </c>
      <c r="AE56" s="135" t="s">
        <v>692</v>
      </c>
      <c r="AF56" s="159">
        <v>5000</v>
      </c>
      <c r="AH56" s="1" t="s">
        <v>184</v>
      </c>
      <c r="AI56" s="119">
        <v>500</v>
      </c>
      <c r="AJ56" s="121">
        <v>1000</v>
      </c>
      <c r="AK56" s="121">
        <v>666.66666666666663</v>
      </c>
      <c r="AL56" s="124">
        <v>333.33333333333331</v>
      </c>
      <c r="AM56" s="124">
        <v>666.66666666666663</v>
      </c>
      <c r="AN56" s="4">
        <v>666.66666666666663</v>
      </c>
      <c r="AO56" s="81" t="s">
        <v>692</v>
      </c>
      <c r="AP56" s="135" t="s">
        <v>692</v>
      </c>
      <c r="AQ56" s="159">
        <v>166.66666666666666</v>
      </c>
    </row>
    <row r="57" spans="1:43" x14ac:dyDescent="0.25">
      <c r="A57" s="1" t="s">
        <v>170</v>
      </c>
      <c r="B57" s="119">
        <v>2000</v>
      </c>
      <c r="C57" s="143">
        <v>2000</v>
      </c>
      <c r="D57" s="124">
        <v>2000</v>
      </c>
      <c r="E57" s="124">
        <v>2000</v>
      </c>
      <c r="F57" s="124">
        <v>2000</v>
      </c>
      <c r="G57" s="135" t="s">
        <v>692</v>
      </c>
      <c r="H57" s="82">
        <v>4000</v>
      </c>
      <c r="I57" s="134">
        <v>5000</v>
      </c>
      <c r="J57" s="135" t="s">
        <v>692</v>
      </c>
      <c r="L57" s="1" t="s">
        <v>170</v>
      </c>
      <c r="M57" s="119">
        <v>5000</v>
      </c>
      <c r="N57" s="143">
        <v>5000</v>
      </c>
      <c r="O57" s="124">
        <v>5000</v>
      </c>
      <c r="P57" s="124">
        <v>5000</v>
      </c>
      <c r="Q57" s="124">
        <v>5000</v>
      </c>
      <c r="R57" s="135" t="s">
        <v>692</v>
      </c>
      <c r="S57" s="82">
        <v>7500</v>
      </c>
      <c r="T57" s="134">
        <v>10000</v>
      </c>
      <c r="U57" s="135" t="s">
        <v>692</v>
      </c>
      <c r="W57" s="1" t="s">
        <v>170</v>
      </c>
      <c r="X57" s="119">
        <v>5500</v>
      </c>
      <c r="Y57" s="121">
        <v>5500</v>
      </c>
      <c r="Z57" s="121">
        <v>5500</v>
      </c>
      <c r="AA57" s="124">
        <v>5500</v>
      </c>
      <c r="AB57" s="124">
        <v>5500</v>
      </c>
      <c r="AC57" s="81" t="s">
        <v>692</v>
      </c>
      <c r="AD57" s="82">
        <v>5000</v>
      </c>
      <c r="AE57" s="134">
        <v>5750</v>
      </c>
      <c r="AF57" s="135" t="s">
        <v>692</v>
      </c>
      <c r="AH57" s="1" t="s">
        <v>170</v>
      </c>
      <c r="AI57" s="119">
        <v>300</v>
      </c>
      <c r="AJ57" s="121">
        <v>300</v>
      </c>
      <c r="AK57" s="121">
        <v>300</v>
      </c>
      <c r="AL57" s="124">
        <v>300</v>
      </c>
      <c r="AM57" s="124">
        <v>300</v>
      </c>
      <c r="AN57" s="81" t="s">
        <v>692</v>
      </c>
      <c r="AO57" s="82">
        <v>333.33333333333331</v>
      </c>
      <c r="AP57" s="134">
        <v>333.33333333333331</v>
      </c>
      <c r="AQ57" s="135" t="s">
        <v>692</v>
      </c>
    </row>
    <row r="58" spans="1:43" x14ac:dyDescent="0.25">
      <c r="A58" s="6" t="s">
        <v>186</v>
      </c>
      <c r="B58" s="81" t="s">
        <v>692</v>
      </c>
      <c r="C58" s="81" t="s">
        <v>692</v>
      </c>
      <c r="D58" s="135" t="s">
        <v>692</v>
      </c>
      <c r="E58" s="124">
        <v>2000</v>
      </c>
      <c r="F58" s="135" t="s">
        <v>692</v>
      </c>
      <c r="G58" s="135" t="s">
        <v>692</v>
      </c>
      <c r="H58" s="135" t="s">
        <v>692</v>
      </c>
      <c r="I58" s="161">
        <v>3000</v>
      </c>
      <c r="J58" s="161">
        <v>3000</v>
      </c>
      <c r="L58" s="6" t="s">
        <v>186</v>
      </c>
      <c r="M58" s="81" t="s">
        <v>692</v>
      </c>
      <c r="N58" s="81" t="s">
        <v>692</v>
      </c>
      <c r="O58" s="135" t="s">
        <v>692</v>
      </c>
      <c r="P58" s="124">
        <v>4500</v>
      </c>
      <c r="Q58" s="135" t="s">
        <v>692</v>
      </c>
      <c r="R58" s="135" t="s">
        <v>692</v>
      </c>
      <c r="S58" s="135" t="s">
        <v>692</v>
      </c>
      <c r="T58" s="162">
        <v>7500</v>
      </c>
      <c r="U58" s="162">
        <v>7500</v>
      </c>
      <c r="W58" s="6" t="s">
        <v>186</v>
      </c>
      <c r="X58" s="81" t="s">
        <v>692</v>
      </c>
      <c r="Y58" s="81" t="s">
        <v>692</v>
      </c>
      <c r="Z58" s="81" t="s">
        <v>692</v>
      </c>
      <c r="AA58" s="124">
        <v>6250</v>
      </c>
      <c r="AB58" s="81" t="s">
        <v>692</v>
      </c>
      <c r="AC58" s="81" t="s">
        <v>692</v>
      </c>
      <c r="AD58" s="81" t="s">
        <v>692</v>
      </c>
      <c r="AE58" s="162">
        <v>6250</v>
      </c>
      <c r="AF58" s="162">
        <v>6250</v>
      </c>
      <c r="AH58" s="6" t="s">
        <v>186</v>
      </c>
      <c r="AI58" s="81" t="s">
        <v>692</v>
      </c>
      <c r="AJ58" s="81" t="s">
        <v>692</v>
      </c>
      <c r="AK58" s="81" t="s">
        <v>692</v>
      </c>
      <c r="AL58" s="124">
        <v>333.33333333333331</v>
      </c>
      <c r="AM58" s="81" t="s">
        <v>692</v>
      </c>
      <c r="AN58" s="81" t="s">
        <v>692</v>
      </c>
      <c r="AO58" s="81" t="s">
        <v>692</v>
      </c>
      <c r="AP58" s="162">
        <v>333.33333333333331</v>
      </c>
      <c r="AQ58" s="162">
        <v>333.33333333333331</v>
      </c>
    </row>
    <row r="59" spans="1:43" x14ac:dyDescent="0.25">
      <c r="A59" s="1" t="s">
        <v>172</v>
      </c>
      <c r="B59" s="119">
        <v>6000</v>
      </c>
      <c r="C59" s="143">
        <v>2750</v>
      </c>
      <c r="D59" s="135" t="s">
        <v>692</v>
      </c>
      <c r="E59" s="135" t="s">
        <v>692</v>
      </c>
      <c r="F59" s="135" t="s">
        <v>692</v>
      </c>
      <c r="G59" s="135" t="s">
        <v>692</v>
      </c>
      <c r="H59" s="82">
        <v>4000</v>
      </c>
      <c r="I59" s="135" t="s">
        <v>692</v>
      </c>
      <c r="J59" s="159">
        <v>6000</v>
      </c>
      <c r="L59" s="1" t="s">
        <v>172</v>
      </c>
      <c r="M59" s="119">
        <v>6500</v>
      </c>
      <c r="N59" s="143">
        <v>6500</v>
      </c>
      <c r="O59" s="135" t="s">
        <v>692</v>
      </c>
      <c r="P59" s="135" t="s">
        <v>692</v>
      </c>
      <c r="Q59" s="135" t="s">
        <v>692</v>
      </c>
      <c r="R59" s="135" t="s">
        <v>692</v>
      </c>
      <c r="S59" s="82">
        <v>6500</v>
      </c>
      <c r="T59" s="135" t="s">
        <v>692</v>
      </c>
      <c r="U59" s="159">
        <v>6000</v>
      </c>
      <c r="W59" s="1" t="s">
        <v>172</v>
      </c>
      <c r="X59" s="119">
        <v>5000</v>
      </c>
      <c r="Y59" s="121">
        <v>5000</v>
      </c>
      <c r="Z59" s="81" t="s">
        <v>692</v>
      </c>
      <c r="AA59" s="81" t="s">
        <v>692</v>
      </c>
      <c r="AB59" s="81" t="s">
        <v>692</v>
      </c>
      <c r="AC59" s="81" t="s">
        <v>692</v>
      </c>
      <c r="AD59" s="82">
        <v>5000</v>
      </c>
      <c r="AE59" s="135" t="s">
        <v>692</v>
      </c>
      <c r="AF59" s="159">
        <v>2500</v>
      </c>
      <c r="AH59" s="1" t="s">
        <v>172</v>
      </c>
      <c r="AI59" s="119">
        <v>233.33333333333334</v>
      </c>
      <c r="AJ59" s="121">
        <v>333.33333333333331</v>
      </c>
      <c r="AK59" s="81" t="s">
        <v>692</v>
      </c>
      <c r="AL59" s="81" t="s">
        <v>692</v>
      </c>
      <c r="AM59" s="81" t="s">
        <v>692</v>
      </c>
      <c r="AN59" s="81" t="s">
        <v>692</v>
      </c>
      <c r="AO59" s="82">
        <v>333.33333333333331</v>
      </c>
      <c r="AP59" s="135" t="s">
        <v>692</v>
      </c>
      <c r="AQ59" s="159">
        <v>333.33333333333331</v>
      </c>
    </row>
    <row r="60" spans="1:43" x14ac:dyDescent="0.25">
      <c r="A60" s="1" t="s">
        <v>88</v>
      </c>
      <c r="B60" s="81" t="s">
        <v>692</v>
      </c>
      <c r="C60" s="81" t="s">
        <v>692</v>
      </c>
      <c r="D60" s="124">
        <v>4000</v>
      </c>
      <c r="E60" s="124">
        <v>4000</v>
      </c>
      <c r="F60" s="135" t="s">
        <v>692</v>
      </c>
      <c r="G60" s="131">
        <v>4000</v>
      </c>
      <c r="H60" s="82">
        <v>4000</v>
      </c>
      <c r="I60" s="134">
        <v>6000</v>
      </c>
      <c r="J60" s="134">
        <v>6000</v>
      </c>
      <c r="L60" s="1" t="s">
        <v>88</v>
      </c>
      <c r="M60" s="81" t="s">
        <v>692</v>
      </c>
      <c r="N60" s="81" t="s">
        <v>692</v>
      </c>
      <c r="O60" s="124">
        <v>5000</v>
      </c>
      <c r="P60" s="124">
        <v>5000</v>
      </c>
      <c r="Q60" s="135" t="s">
        <v>692</v>
      </c>
      <c r="R60" s="131">
        <v>6250</v>
      </c>
      <c r="S60" s="82">
        <v>10000</v>
      </c>
      <c r="T60" s="134">
        <v>10000</v>
      </c>
      <c r="U60" s="134">
        <v>7500</v>
      </c>
      <c r="W60" s="1" t="s">
        <v>88</v>
      </c>
      <c r="X60" s="81" t="s">
        <v>692</v>
      </c>
      <c r="Y60" s="81" t="s">
        <v>692</v>
      </c>
      <c r="Z60" s="121">
        <v>5000</v>
      </c>
      <c r="AA60" s="124">
        <v>5000</v>
      </c>
      <c r="AB60" s="81" t="s">
        <v>692</v>
      </c>
      <c r="AC60" s="4">
        <v>6250</v>
      </c>
      <c r="AD60" s="82">
        <v>5000</v>
      </c>
      <c r="AE60" s="134">
        <v>6250</v>
      </c>
      <c r="AF60" s="134">
        <v>2500</v>
      </c>
      <c r="AH60" s="1" t="s">
        <v>88</v>
      </c>
      <c r="AI60" s="81" t="s">
        <v>692</v>
      </c>
      <c r="AJ60" s="81" t="s">
        <v>692</v>
      </c>
      <c r="AK60" s="121">
        <v>833.33333333333337</v>
      </c>
      <c r="AL60" s="124">
        <v>1000</v>
      </c>
      <c r="AM60" s="81" t="s">
        <v>692</v>
      </c>
      <c r="AN60" s="4">
        <v>1333.3333333333333</v>
      </c>
      <c r="AO60" s="82">
        <v>1000</v>
      </c>
      <c r="AP60" s="134">
        <v>1000</v>
      </c>
      <c r="AQ60" s="134">
        <v>666.66666666666663</v>
      </c>
    </row>
    <row r="61" spans="1:43" x14ac:dyDescent="0.25">
      <c r="A61" s="1" t="s">
        <v>189</v>
      </c>
      <c r="B61" s="119">
        <v>2000</v>
      </c>
      <c r="C61" s="81" t="s">
        <v>692</v>
      </c>
      <c r="D61" s="124">
        <v>2500</v>
      </c>
      <c r="E61" s="135" t="s">
        <v>692</v>
      </c>
      <c r="F61" s="124">
        <v>2000</v>
      </c>
      <c r="G61" s="131">
        <v>3000</v>
      </c>
      <c r="H61" s="135" t="s">
        <v>692</v>
      </c>
      <c r="I61" s="135" t="s">
        <v>692</v>
      </c>
      <c r="J61" s="159">
        <v>3000</v>
      </c>
      <c r="L61" s="1" t="s">
        <v>189</v>
      </c>
      <c r="M61" s="119">
        <v>5312.5</v>
      </c>
      <c r="N61" s="81" t="s">
        <v>692</v>
      </c>
      <c r="O61" s="124">
        <v>5000</v>
      </c>
      <c r="P61" s="135" t="s">
        <v>692</v>
      </c>
      <c r="Q61" s="124">
        <v>5000</v>
      </c>
      <c r="R61" s="131">
        <v>5000</v>
      </c>
      <c r="S61" s="135" t="s">
        <v>692</v>
      </c>
      <c r="T61" s="135" t="s">
        <v>692</v>
      </c>
      <c r="U61" s="159">
        <v>7500</v>
      </c>
      <c r="W61" s="1" t="s">
        <v>189</v>
      </c>
      <c r="X61" s="119">
        <v>5000</v>
      </c>
      <c r="Y61" s="81" t="s">
        <v>692</v>
      </c>
      <c r="Z61" s="121">
        <v>5000</v>
      </c>
      <c r="AA61" s="81" t="s">
        <v>692</v>
      </c>
      <c r="AB61" s="124">
        <v>5000</v>
      </c>
      <c r="AC61" s="4">
        <v>5000</v>
      </c>
      <c r="AD61" s="81" t="s">
        <v>692</v>
      </c>
      <c r="AE61" s="135" t="s">
        <v>692</v>
      </c>
      <c r="AF61" s="159">
        <v>6000</v>
      </c>
      <c r="AH61" s="1" t="s">
        <v>189</v>
      </c>
      <c r="AI61" s="119">
        <v>666.66666666666663</v>
      </c>
      <c r="AJ61" s="81" t="s">
        <v>692</v>
      </c>
      <c r="AK61" s="121">
        <v>750</v>
      </c>
      <c r="AL61" s="81" t="s">
        <v>692</v>
      </c>
      <c r="AM61" s="124">
        <v>666.66666666666663</v>
      </c>
      <c r="AN61" s="4">
        <v>666.66666666666663</v>
      </c>
      <c r="AO61" s="81" t="s">
        <v>692</v>
      </c>
      <c r="AP61" s="135" t="s">
        <v>692</v>
      </c>
      <c r="AQ61" s="159">
        <v>666.66666666666663</v>
      </c>
    </row>
    <row r="62" spans="1:43" x14ac:dyDescent="0.25">
      <c r="A62" s="1" t="s">
        <v>185</v>
      </c>
      <c r="B62" s="119">
        <v>3400</v>
      </c>
      <c r="C62" s="143">
        <v>3000</v>
      </c>
      <c r="D62" s="135" t="s">
        <v>692</v>
      </c>
      <c r="E62" s="124">
        <v>3000</v>
      </c>
      <c r="F62" s="124">
        <v>3000</v>
      </c>
      <c r="G62" s="131">
        <v>3000</v>
      </c>
      <c r="H62" s="135" t="s">
        <v>692</v>
      </c>
      <c r="I62" s="159">
        <v>3000</v>
      </c>
      <c r="J62" s="135" t="s">
        <v>692</v>
      </c>
      <c r="L62" s="1" t="s">
        <v>185</v>
      </c>
      <c r="M62" s="119">
        <v>7500</v>
      </c>
      <c r="N62" s="143">
        <v>7500</v>
      </c>
      <c r="O62" s="135" t="s">
        <v>692</v>
      </c>
      <c r="P62" s="124">
        <v>7500</v>
      </c>
      <c r="Q62" s="124">
        <v>7500</v>
      </c>
      <c r="R62" s="131">
        <v>7500</v>
      </c>
      <c r="S62" s="135" t="s">
        <v>692</v>
      </c>
      <c r="T62" s="159">
        <v>7500</v>
      </c>
      <c r="U62" s="135" t="s">
        <v>692</v>
      </c>
      <c r="W62" s="1" t="s">
        <v>185</v>
      </c>
      <c r="X62" s="119">
        <v>3750</v>
      </c>
      <c r="Y62" s="121">
        <v>5000</v>
      </c>
      <c r="Z62" s="81" t="s">
        <v>692</v>
      </c>
      <c r="AA62" s="124">
        <v>5000</v>
      </c>
      <c r="AB62" s="124">
        <v>5000</v>
      </c>
      <c r="AC62" s="4">
        <v>5000</v>
      </c>
      <c r="AD62" s="81" t="s">
        <v>692</v>
      </c>
      <c r="AE62" s="159">
        <v>5000</v>
      </c>
      <c r="AF62" s="135" t="s">
        <v>692</v>
      </c>
      <c r="AH62" s="1" t="s">
        <v>185</v>
      </c>
      <c r="AI62" s="119">
        <v>366.66666666666669</v>
      </c>
      <c r="AJ62" s="121">
        <v>800</v>
      </c>
      <c r="AK62" s="81" t="s">
        <v>692</v>
      </c>
      <c r="AL62" s="124">
        <v>600</v>
      </c>
      <c r="AM62" s="124">
        <v>600</v>
      </c>
      <c r="AN62" s="4">
        <v>700</v>
      </c>
      <c r="AO62" s="81" t="s">
        <v>692</v>
      </c>
      <c r="AP62" s="159">
        <v>700</v>
      </c>
      <c r="AQ62" s="135" t="s">
        <v>692</v>
      </c>
    </row>
    <row r="63" spans="1:43" x14ac:dyDescent="0.25">
      <c r="A63" s="1" t="s">
        <v>275</v>
      </c>
      <c r="B63" s="81" t="s">
        <v>692</v>
      </c>
      <c r="C63" s="81" t="s">
        <v>692</v>
      </c>
      <c r="D63" s="81" t="s">
        <v>692</v>
      </c>
      <c r="E63" s="81" t="s">
        <v>692</v>
      </c>
      <c r="F63" s="81" t="s">
        <v>692</v>
      </c>
      <c r="G63" s="81" t="s">
        <v>692</v>
      </c>
      <c r="H63" s="81" t="s">
        <v>692</v>
      </c>
      <c r="I63" s="81" t="s">
        <v>692</v>
      </c>
      <c r="J63" s="159">
        <v>9000</v>
      </c>
      <c r="L63" s="1" t="s">
        <v>275</v>
      </c>
      <c r="M63" s="81" t="s">
        <v>692</v>
      </c>
      <c r="N63" s="81" t="s">
        <v>692</v>
      </c>
      <c r="O63" s="81" t="s">
        <v>692</v>
      </c>
      <c r="P63" s="81" t="s">
        <v>692</v>
      </c>
      <c r="Q63" s="81" t="s">
        <v>692</v>
      </c>
      <c r="R63" s="81" t="s">
        <v>692</v>
      </c>
      <c r="S63" s="81" t="s">
        <v>692</v>
      </c>
      <c r="T63" s="81" t="s">
        <v>692</v>
      </c>
      <c r="U63" s="159">
        <v>6750</v>
      </c>
      <c r="W63" s="1" t="s">
        <v>275</v>
      </c>
      <c r="X63" s="81" t="s">
        <v>692</v>
      </c>
      <c r="Y63" s="81" t="s">
        <v>692</v>
      </c>
      <c r="Z63" s="81" t="s">
        <v>692</v>
      </c>
      <c r="AA63" s="81" t="s">
        <v>692</v>
      </c>
      <c r="AB63" s="81" t="s">
        <v>692</v>
      </c>
      <c r="AC63" s="81" t="s">
        <v>692</v>
      </c>
      <c r="AD63" s="81" t="s">
        <v>692</v>
      </c>
      <c r="AE63" s="81" t="s">
        <v>692</v>
      </c>
      <c r="AF63" s="159">
        <v>2500</v>
      </c>
      <c r="AH63" s="1" t="s">
        <v>275</v>
      </c>
      <c r="AI63" s="81" t="s">
        <v>692</v>
      </c>
      <c r="AJ63" s="81" t="s">
        <v>692</v>
      </c>
      <c r="AK63" s="81" t="s">
        <v>692</v>
      </c>
      <c r="AL63" s="81" t="s">
        <v>692</v>
      </c>
      <c r="AM63" s="81" t="s">
        <v>692</v>
      </c>
      <c r="AN63" s="81" t="s">
        <v>692</v>
      </c>
      <c r="AO63" s="81" t="s">
        <v>692</v>
      </c>
      <c r="AP63" s="81" t="s">
        <v>692</v>
      </c>
      <c r="AQ63" s="159">
        <v>666.66666666666663</v>
      </c>
    </row>
    <row r="64" spans="1:43" x14ac:dyDescent="0.25">
      <c r="A64" s="1" t="s">
        <v>380</v>
      </c>
      <c r="B64" s="135" t="s">
        <v>692</v>
      </c>
      <c r="C64" s="135" t="s">
        <v>692</v>
      </c>
      <c r="D64" s="135" t="s">
        <v>692</v>
      </c>
      <c r="E64" s="135" t="s">
        <v>692</v>
      </c>
      <c r="F64" s="135" t="s">
        <v>692</v>
      </c>
      <c r="G64" s="135" t="s">
        <v>692</v>
      </c>
      <c r="H64" s="135" t="s">
        <v>692</v>
      </c>
      <c r="I64" s="162">
        <v>2800</v>
      </c>
      <c r="J64" s="135" t="s">
        <v>692</v>
      </c>
      <c r="L64" s="1" t="s">
        <v>380</v>
      </c>
      <c r="M64" s="135" t="s">
        <v>692</v>
      </c>
      <c r="N64" s="135" t="s">
        <v>692</v>
      </c>
      <c r="O64" s="135" t="s">
        <v>692</v>
      </c>
      <c r="P64" s="135" t="s">
        <v>692</v>
      </c>
      <c r="Q64" s="135" t="s">
        <v>692</v>
      </c>
      <c r="R64" s="135" t="s">
        <v>692</v>
      </c>
      <c r="S64" s="135" t="s">
        <v>692</v>
      </c>
      <c r="T64" s="162">
        <v>7500</v>
      </c>
      <c r="U64" s="135" t="s">
        <v>692</v>
      </c>
      <c r="W64" s="1" t="s">
        <v>380</v>
      </c>
      <c r="X64" s="135" t="s">
        <v>692</v>
      </c>
      <c r="Y64" s="135" t="s">
        <v>692</v>
      </c>
      <c r="Z64" s="135" t="s">
        <v>692</v>
      </c>
      <c r="AA64" s="135" t="s">
        <v>692</v>
      </c>
      <c r="AB64" s="135" t="s">
        <v>692</v>
      </c>
      <c r="AC64" s="135" t="s">
        <v>692</v>
      </c>
      <c r="AD64" s="135" t="s">
        <v>692</v>
      </c>
      <c r="AE64" s="162">
        <v>4000</v>
      </c>
      <c r="AF64" s="135" t="s">
        <v>692</v>
      </c>
      <c r="AH64" s="1" t="s">
        <v>380</v>
      </c>
      <c r="AI64" s="135" t="s">
        <v>692</v>
      </c>
      <c r="AJ64" s="135" t="s">
        <v>692</v>
      </c>
      <c r="AK64" s="135" t="s">
        <v>692</v>
      </c>
      <c r="AL64" s="135" t="s">
        <v>692</v>
      </c>
      <c r="AM64" s="135" t="s">
        <v>692</v>
      </c>
      <c r="AN64" s="135" t="s">
        <v>692</v>
      </c>
      <c r="AO64" s="135" t="s">
        <v>692</v>
      </c>
      <c r="AP64" s="162">
        <v>500</v>
      </c>
      <c r="AQ64" s="135" t="s">
        <v>692</v>
      </c>
    </row>
    <row r="65" spans="1:43" x14ac:dyDescent="0.25">
      <c r="A65" s="6" t="s">
        <v>694</v>
      </c>
      <c r="B65" s="119">
        <v>2400</v>
      </c>
      <c r="C65" s="143">
        <v>2500</v>
      </c>
      <c r="D65" s="124">
        <v>2250</v>
      </c>
      <c r="E65" s="135" t="s">
        <v>692</v>
      </c>
      <c r="F65" s="135" t="s">
        <v>692</v>
      </c>
      <c r="G65" s="135" t="s">
        <v>692</v>
      </c>
      <c r="H65" s="82">
        <v>3000</v>
      </c>
      <c r="I65" s="135" t="s">
        <v>692</v>
      </c>
      <c r="J65" s="161">
        <v>3000</v>
      </c>
      <c r="L65" s="6" t="s">
        <v>694</v>
      </c>
      <c r="M65" s="119">
        <v>10000</v>
      </c>
      <c r="N65" s="143">
        <v>10000</v>
      </c>
      <c r="O65" s="124">
        <v>10000</v>
      </c>
      <c r="P65" s="135" t="s">
        <v>692</v>
      </c>
      <c r="Q65" s="135" t="s">
        <v>692</v>
      </c>
      <c r="R65" s="135" t="s">
        <v>692</v>
      </c>
      <c r="S65" s="82">
        <v>10000</v>
      </c>
      <c r="T65" s="135" t="s">
        <v>692</v>
      </c>
      <c r="U65" s="159">
        <v>10000</v>
      </c>
      <c r="W65" s="6" t="s">
        <v>694</v>
      </c>
      <c r="X65" s="119">
        <v>10000</v>
      </c>
      <c r="Y65" s="121">
        <v>5000</v>
      </c>
      <c r="Z65" s="121">
        <v>7500</v>
      </c>
      <c r="AA65" s="81" t="s">
        <v>692</v>
      </c>
      <c r="AB65" s="81" t="s">
        <v>692</v>
      </c>
      <c r="AC65" s="81" t="s">
        <v>692</v>
      </c>
      <c r="AD65" s="82">
        <v>5000</v>
      </c>
      <c r="AE65" s="135" t="s">
        <v>692</v>
      </c>
      <c r="AF65" s="159">
        <v>7500</v>
      </c>
      <c r="AH65" s="6" t="s">
        <v>694</v>
      </c>
      <c r="AI65" s="119">
        <v>1500</v>
      </c>
      <c r="AJ65" s="121">
        <v>1333.3333333333333</v>
      </c>
      <c r="AK65" s="121">
        <v>1000</v>
      </c>
      <c r="AL65" s="81" t="s">
        <v>692</v>
      </c>
      <c r="AM65" s="81" t="s">
        <v>692</v>
      </c>
      <c r="AN65" s="81" t="s">
        <v>692</v>
      </c>
      <c r="AO65" s="4">
        <v>1000</v>
      </c>
      <c r="AP65" s="135" t="s">
        <v>692</v>
      </c>
      <c r="AQ65" s="159">
        <v>1000</v>
      </c>
    </row>
    <row r="66" spans="1:43" x14ac:dyDescent="0.25">
      <c r="A66" s="1" t="s">
        <v>190</v>
      </c>
      <c r="B66" s="119">
        <v>2000</v>
      </c>
      <c r="C66" s="143">
        <v>2000</v>
      </c>
      <c r="D66" s="124">
        <v>2000</v>
      </c>
      <c r="E66" s="124">
        <v>2000</v>
      </c>
      <c r="F66" s="135" t="s">
        <v>692</v>
      </c>
      <c r="G66" s="135" t="s">
        <v>692</v>
      </c>
      <c r="H66" s="135" t="s">
        <v>692</v>
      </c>
      <c r="I66" s="135" t="s">
        <v>692</v>
      </c>
      <c r="J66" s="135" t="s">
        <v>692</v>
      </c>
      <c r="L66" s="1" t="s">
        <v>190</v>
      </c>
      <c r="M66" s="119">
        <v>5000</v>
      </c>
      <c r="N66" s="143">
        <v>5000</v>
      </c>
      <c r="O66" s="124">
        <v>5000</v>
      </c>
      <c r="P66" s="124">
        <v>5000</v>
      </c>
      <c r="Q66" s="135" t="s">
        <v>692</v>
      </c>
      <c r="R66" s="135" t="s">
        <v>692</v>
      </c>
      <c r="S66" s="135" t="s">
        <v>692</v>
      </c>
      <c r="T66" s="135" t="s">
        <v>692</v>
      </c>
      <c r="U66" s="135" t="s">
        <v>692</v>
      </c>
      <c r="W66" s="1" t="s">
        <v>190</v>
      </c>
      <c r="X66" s="119">
        <v>5000</v>
      </c>
      <c r="Y66" s="121">
        <v>5000</v>
      </c>
      <c r="Z66" s="121">
        <v>5000</v>
      </c>
      <c r="AA66" s="124">
        <v>5000</v>
      </c>
      <c r="AB66" s="81" t="s">
        <v>692</v>
      </c>
      <c r="AC66" s="81" t="s">
        <v>692</v>
      </c>
      <c r="AD66" s="81" t="s">
        <v>692</v>
      </c>
      <c r="AE66" s="135" t="s">
        <v>692</v>
      </c>
      <c r="AF66" s="135" t="s">
        <v>692</v>
      </c>
      <c r="AH66" s="1" t="s">
        <v>190</v>
      </c>
      <c r="AI66" s="119">
        <v>500</v>
      </c>
      <c r="AJ66" s="121">
        <v>1000</v>
      </c>
      <c r="AK66" s="121">
        <v>500</v>
      </c>
      <c r="AL66" s="124">
        <v>300</v>
      </c>
      <c r="AM66" s="81" t="s">
        <v>692</v>
      </c>
      <c r="AN66" s="81" t="s">
        <v>692</v>
      </c>
      <c r="AO66" s="81" t="s">
        <v>692</v>
      </c>
      <c r="AP66" s="135" t="s">
        <v>692</v>
      </c>
      <c r="AQ66" s="135" t="s">
        <v>692</v>
      </c>
    </row>
    <row r="67" spans="1:43" x14ac:dyDescent="0.25">
      <c r="A67" s="1" t="s">
        <v>57</v>
      </c>
      <c r="B67" s="119">
        <v>2400</v>
      </c>
      <c r="C67" s="143">
        <v>3000</v>
      </c>
      <c r="D67" s="135" t="s">
        <v>692</v>
      </c>
      <c r="E67" s="124">
        <v>2400</v>
      </c>
      <c r="F67" s="135" t="s">
        <v>692</v>
      </c>
      <c r="G67" s="131">
        <v>3000</v>
      </c>
      <c r="H67" s="82">
        <v>4000</v>
      </c>
      <c r="I67" s="134">
        <v>4000</v>
      </c>
      <c r="J67" s="135" t="s">
        <v>692</v>
      </c>
      <c r="L67" s="1" t="s">
        <v>57</v>
      </c>
      <c r="M67" s="119">
        <v>5000</v>
      </c>
      <c r="N67" s="143">
        <v>5000</v>
      </c>
      <c r="O67" s="135" t="s">
        <v>692</v>
      </c>
      <c r="P67" s="124">
        <v>5000</v>
      </c>
      <c r="Q67" s="135" t="s">
        <v>692</v>
      </c>
      <c r="R67" s="131">
        <v>5000</v>
      </c>
      <c r="S67" s="82">
        <v>5000</v>
      </c>
      <c r="T67" s="134">
        <v>5000</v>
      </c>
      <c r="U67" s="135" t="s">
        <v>692</v>
      </c>
      <c r="W67" s="1" t="s">
        <v>57</v>
      </c>
      <c r="X67" s="119">
        <v>6000</v>
      </c>
      <c r="Y67" s="121">
        <v>6250</v>
      </c>
      <c r="Z67" s="81" t="s">
        <v>692</v>
      </c>
      <c r="AA67" s="124">
        <v>6000</v>
      </c>
      <c r="AB67" s="81" t="s">
        <v>692</v>
      </c>
      <c r="AC67" s="4">
        <v>6250</v>
      </c>
      <c r="AD67" s="82">
        <v>6250</v>
      </c>
      <c r="AE67" s="134">
        <v>6250</v>
      </c>
      <c r="AF67" s="135" t="s">
        <v>692</v>
      </c>
      <c r="AH67" s="1" t="s">
        <v>57</v>
      </c>
      <c r="AI67" s="119">
        <v>666.66666666666663</v>
      </c>
      <c r="AJ67" s="121">
        <v>666.66666666666663</v>
      </c>
      <c r="AK67" s="81" t="s">
        <v>692</v>
      </c>
      <c r="AL67" s="124">
        <v>1000</v>
      </c>
      <c r="AM67" s="81" t="s">
        <v>692</v>
      </c>
      <c r="AN67" s="4">
        <v>1333.3333333333333</v>
      </c>
      <c r="AO67" s="82">
        <v>666.66666666666663</v>
      </c>
      <c r="AP67" s="134">
        <v>666.66666666666663</v>
      </c>
      <c r="AQ67" s="135" t="s">
        <v>692</v>
      </c>
    </row>
    <row r="68" spans="1:43" ht="14.4" thickBot="1" x14ac:dyDescent="0.3">
      <c r="A68" s="1" t="s">
        <v>673</v>
      </c>
      <c r="B68" s="81" t="s">
        <v>692</v>
      </c>
      <c r="C68" s="81" t="s">
        <v>692</v>
      </c>
      <c r="D68" s="81" t="s">
        <v>692</v>
      </c>
      <c r="E68" s="81" t="s">
        <v>692</v>
      </c>
      <c r="F68" s="81" t="s">
        <v>692</v>
      </c>
      <c r="G68" s="4">
        <v>3000</v>
      </c>
      <c r="H68" s="115">
        <v>3000</v>
      </c>
      <c r="I68" s="240">
        <v>3000</v>
      </c>
      <c r="J68" s="203">
        <v>3000</v>
      </c>
      <c r="L68" s="1" t="s">
        <v>673</v>
      </c>
      <c r="M68" s="81" t="s">
        <v>692</v>
      </c>
      <c r="N68" s="81" t="s">
        <v>692</v>
      </c>
      <c r="O68" s="198" t="s">
        <v>692</v>
      </c>
      <c r="P68" s="198" t="s">
        <v>692</v>
      </c>
      <c r="Q68" s="198" t="s">
        <v>692</v>
      </c>
      <c r="R68" s="199">
        <v>15000</v>
      </c>
      <c r="S68" s="85">
        <v>10000</v>
      </c>
      <c r="T68" s="240">
        <v>10000</v>
      </c>
      <c r="U68" s="203">
        <v>15000</v>
      </c>
      <c r="W68" s="1" t="s">
        <v>673</v>
      </c>
      <c r="X68" s="81" t="s">
        <v>692</v>
      </c>
      <c r="Y68" s="81" t="s">
        <v>692</v>
      </c>
      <c r="Z68" s="81" t="s">
        <v>692</v>
      </c>
      <c r="AA68" s="81" t="s">
        <v>692</v>
      </c>
      <c r="AB68" s="81" t="s">
        <v>692</v>
      </c>
      <c r="AC68" s="4">
        <v>10000</v>
      </c>
      <c r="AD68" s="85">
        <v>7500</v>
      </c>
      <c r="AE68" s="240">
        <v>7500</v>
      </c>
      <c r="AF68" s="203">
        <v>7500</v>
      </c>
      <c r="AH68" s="1" t="s">
        <v>673</v>
      </c>
      <c r="AI68" s="81" t="s">
        <v>692</v>
      </c>
      <c r="AJ68" s="81" t="s">
        <v>692</v>
      </c>
      <c r="AK68" s="81" t="s">
        <v>692</v>
      </c>
      <c r="AL68" s="81" t="s">
        <v>692</v>
      </c>
      <c r="AM68" s="81" t="s">
        <v>692</v>
      </c>
      <c r="AN68" s="4">
        <v>1500</v>
      </c>
      <c r="AO68" s="85">
        <v>1400</v>
      </c>
      <c r="AP68" s="240">
        <v>1400</v>
      </c>
      <c r="AQ68" s="203">
        <v>1600</v>
      </c>
    </row>
    <row r="69" spans="1:43" ht="14.4" thickBot="1" x14ac:dyDescent="0.3">
      <c r="A69" s="86" t="s">
        <v>712</v>
      </c>
      <c r="B69" s="87">
        <f>MEDIAN(B53:B68)</f>
        <v>2400</v>
      </c>
      <c r="C69" s="87">
        <f t="shared" ref="C69:H69" si="29">MEDIAN(C53:C68)</f>
        <v>2750</v>
      </c>
      <c r="D69" s="87">
        <f t="shared" si="29"/>
        <v>2250</v>
      </c>
      <c r="E69" s="87">
        <f t="shared" si="29"/>
        <v>2000</v>
      </c>
      <c r="F69" s="87">
        <f t="shared" si="29"/>
        <v>2800</v>
      </c>
      <c r="G69" s="87">
        <f t="shared" si="29"/>
        <v>3000</v>
      </c>
      <c r="H69" s="87">
        <f t="shared" si="29"/>
        <v>4000</v>
      </c>
      <c r="I69" s="87">
        <v>3000</v>
      </c>
      <c r="J69" s="88">
        <v>3000</v>
      </c>
      <c r="L69" s="86" t="s">
        <v>712</v>
      </c>
      <c r="M69" s="87">
        <f>MEDIAN(M53:M68)</f>
        <v>5906.25</v>
      </c>
      <c r="N69" s="87">
        <f t="shared" ref="N69:S69" si="30">MEDIAN(N53:N68)</f>
        <v>6500</v>
      </c>
      <c r="O69" s="87">
        <f t="shared" si="30"/>
        <v>5000</v>
      </c>
      <c r="P69" s="87">
        <f t="shared" si="30"/>
        <v>5000</v>
      </c>
      <c r="Q69" s="87">
        <f t="shared" si="30"/>
        <v>5000</v>
      </c>
      <c r="R69" s="87">
        <f t="shared" si="30"/>
        <v>5625</v>
      </c>
      <c r="S69" s="87">
        <f t="shared" si="30"/>
        <v>7500</v>
      </c>
      <c r="T69" s="88">
        <v>7500</v>
      </c>
      <c r="U69" s="321">
        <v>7500</v>
      </c>
      <c r="W69" s="86" t="s">
        <v>712</v>
      </c>
      <c r="X69" s="87">
        <f>MEDIAN(X53:X68)</f>
        <v>5000</v>
      </c>
      <c r="Y69" s="87">
        <f t="shared" ref="Y69:AD69" si="31">MEDIAN(Y53:Y68)</f>
        <v>5000</v>
      </c>
      <c r="Z69" s="87">
        <f t="shared" si="31"/>
        <v>5000</v>
      </c>
      <c r="AA69" s="87">
        <f t="shared" si="31"/>
        <v>5000</v>
      </c>
      <c r="AB69" s="87">
        <f t="shared" si="31"/>
        <v>5000</v>
      </c>
      <c r="AC69" s="87">
        <f t="shared" si="31"/>
        <v>5625</v>
      </c>
      <c r="AD69" s="87">
        <f t="shared" si="31"/>
        <v>5000</v>
      </c>
      <c r="AE69" s="87">
        <v>6000</v>
      </c>
      <c r="AF69" s="88">
        <v>6000</v>
      </c>
      <c r="AH69" s="86" t="s">
        <v>712</v>
      </c>
      <c r="AI69" s="87">
        <f>MEDIAN(AI53:AI68)</f>
        <v>470</v>
      </c>
      <c r="AJ69" s="87">
        <f t="shared" ref="AJ69:AO69" si="32">MEDIAN(AJ53:AJ68)</f>
        <v>666.66666666666663</v>
      </c>
      <c r="AK69" s="87">
        <f t="shared" si="32"/>
        <v>666.66666666666663</v>
      </c>
      <c r="AL69" s="87">
        <f t="shared" si="32"/>
        <v>600</v>
      </c>
      <c r="AM69" s="87">
        <f t="shared" si="32"/>
        <v>500</v>
      </c>
      <c r="AN69" s="87">
        <f t="shared" si="32"/>
        <v>766.66666666666674</v>
      </c>
      <c r="AO69" s="87">
        <f t="shared" si="32"/>
        <v>666.66666666666663</v>
      </c>
      <c r="AP69" s="88">
        <v>683.33333333333337</v>
      </c>
      <c r="AQ69" s="321">
        <v>666.66666666666663</v>
      </c>
    </row>
    <row r="70" spans="1:43" x14ac:dyDescent="0.25">
      <c r="A70" s="100"/>
      <c r="B70" s="90"/>
      <c r="C70" s="90"/>
      <c r="D70" s="90"/>
      <c r="E70" s="90"/>
      <c r="F70" s="90"/>
      <c r="G70" s="90"/>
      <c r="H70" s="90"/>
      <c r="I70" s="90"/>
      <c r="J70" s="90"/>
      <c r="L70" s="100"/>
      <c r="M70" s="90"/>
      <c r="N70" s="90"/>
      <c r="O70" s="90"/>
      <c r="P70" s="90"/>
      <c r="Q70" s="90"/>
      <c r="R70" s="90"/>
      <c r="S70" s="90"/>
      <c r="T70" s="90"/>
      <c r="U70" s="90"/>
      <c r="W70" s="100"/>
      <c r="X70" s="90"/>
      <c r="Y70" s="90"/>
      <c r="Z70" s="90"/>
      <c r="AA70" s="90"/>
      <c r="AB70" s="90"/>
      <c r="AC70" s="90"/>
      <c r="AD70" s="90"/>
      <c r="AE70" s="90"/>
      <c r="AF70" s="90"/>
      <c r="AH70" s="100"/>
      <c r="AI70" s="90"/>
      <c r="AJ70" s="90"/>
      <c r="AK70" s="90"/>
      <c r="AL70" s="90"/>
      <c r="AM70" s="90"/>
      <c r="AN70" s="90"/>
      <c r="AO70" s="90"/>
      <c r="AP70" s="90"/>
      <c r="AQ70" s="90"/>
    </row>
    <row r="71" spans="1:43" ht="41.4" x14ac:dyDescent="0.25">
      <c r="A71" s="69" t="s">
        <v>681</v>
      </c>
      <c r="B71" s="69" t="s">
        <v>687</v>
      </c>
      <c r="C71" s="69" t="s">
        <v>688</v>
      </c>
      <c r="D71" s="69" t="s">
        <v>689</v>
      </c>
      <c r="E71" s="69" t="s">
        <v>708</v>
      </c>
      <c r="F71" s="69" t="s">
        <v>709</v>
      </c>
      <c r="G71" s="179" t="s">
        <v>710</v>
      </c>
      <c r="H71" s="241" t="s">
        <v>2360</v>
      </c>
      <c r="I71" s="241" t="s">
        <v>2361</v>
      </c>
      <c r="J71" s="90"/>
      <c r="L71" s="69" t="s">
        <v>681</v>
      </c>
      <c r="M71" s="69" t="s">
        <v>687</v>
      </c>
      <c r="N71" s="69" t="s">
        <v>688</v>
      </c>
      <c r="O71" s="69" t="s">
        <v>689</v>
      </c>
      <c r="P71" s="69" t="s">
        <v>708</v>
      </c>
      <c r="Q71" s="69" t="s">
        <v>709</v>
      </c>
      <c r="R71" s="179" t="s">
        <v>710</v>
      </c>
      <c r="S71" s="241" t="s">
        <v>2360</v>
      </c>
      <c r="T71" s="241" t="s">
        <v>2361</v>
      </c>
      <c r="U71" s="90"/>
      <c r="W71" s="69" t="s">
        <v>681</v>
      </c>
      <c r="X71" s="69" t="s">
        <v>687</v>
      </c>
      <c r="Y71" s="69" t="s">
        <v>688</v>
      </c>
      <c r="Z71" s="69" t="s">
        <v>689</v>
      </c>
      <c r="AA71" s="69" t="s">
        <v>708</v>
      </c>
      <c r="AB71" s="69" t="s">
        <v>709</v>
      </c>
      <c r="AC71" s="179" t="s">
        <v>710</v>
      </c>
      <c r="AD71" s="241" t="s">
        <v>2360</v>
      </c>
      <c r="AE71" s="241" t="s">
        <v>2361</v>
      </c>
      <c r="AF71" s="90"/>
      <c r="AH71" s="69" t="s">
        <v>681</v>
      </c>
      <c r="AI71" s="69" t="s">
        <v>687</v>
      </c>
      <c r="AJ71" s="69" t="s">
        <v>688</v>
      </c>
      <c r="AK71" s="69" t="s">
        <v>689</v>
      </c>
      <c r="AL71" s="69" t="s">
        <v>708</v>
      </c>
      <c r="AM71" s="69" t="s">
        <v>709</v>
      </c>
      <c r="AN71" s="179" t="s">
        <v>710</v>
      </c>
      <c r="AO71" s="241" t="s">
        <v>2360</v>
      </c>
      <c r="AP71" s="241" t="s">
        <v>2361</v>
      </c>
      <c r="AQ71" s="90"/>
    </row>
    <row r="72" spans="1:43" x14ac:dyDescent="0.25">
      <c r="A72" s="1" t="s">
        <v>321</v>
      </c>
      <c r="B72" s="197"/>
      <c r="C72" s="197"/>
      <c r="D72" s="197"/>
      <c r="E72" s="197"/>
      <c r="F72" s="197"/>
      <c r="G72" s="72" t="str">
        <f t="shared" ref="G72:G82" si="33">IFERROR((H52/G52-1),"")</f>
        <v/>
      </c>
      <c r="H72" s="72" t="s">
        <v>2348</v>
      </c>
      <c r="I72" s="72">
        <f>IFERROR((J52/I52-1),"")</f>
        <v>0</v>
      </c>
      <c r="J72" s="90"/>
      <c r="L72" s="1" t="s">
        <v>321</v>
      </c>
      <c r="M72" s="197"/>
      <c r="N72" s="197"/>
      <c r="O72" s="197"/>
      <c r="P72" s="197"/>
      <c r="Q72" s="197"/>
      <c r="R72" s="72" t="str">
        <f t="shared" ref="R72:R82" si="34">IFERROR((S52/R52-1),"")</f>
        <v/>
      </c>
      <c r="S72" s="72" t="s">
        <v>2348</v>
      </c>
      <c r="T72" s="72">
        <f>IFERROR((U52/T52-1),"")</f>
        <v>0</v>
      </c>
      <c r="U72" s="90"/>
      <c r="W72" s="1" t="s">
        <v>321</v>
      </c>
      <c r="X72" s="197"/>
      <c r="Y72" s="197"/>
      <c r="Z72" s="197"/>
      <c r="AA72" s="197"/>
      <c r="AB72" s="197"/>
      <c r="AC72" s="72" t="str">
        <f t="shared" ref="AC72:AC82" si="35">IFERROR((AD52/AC52-1),"")</f>
        <v/>
      </c>
      <c r="AD72" s="72" t="s">
        <v>2348</v>
      </c>
      <c r="AE72" s="72">
        <f>IFERROR((AF52/AE52-1),"")</f>
        <v>0.25</v>
      </c>
      <c r="AF72" s="90"/>
      <c r="AH72" s="1" t="s">
        <v>321</v>
      </c>
      <c r="AI72" s="197"/>
      <c r="AJ72" s="197"/>
      <c r="AK72" s="197"/>
      <c r="AL72" s="197"/>
      <c r="AM72" s="197"/>
      <c r="AN72" s="72" t="str">
        <f t="shared" ref="AN72:AN82" si="36">IFERROR((AO52/AN52-1),"")</f>
        <v/>
      </c>
      <c r="AO72" s="72" t="s">
        <v>2348</v>
      </c>
      <c r="AP72" s="72">
        <f>IFERROR((AQ52/AP52-1),"")</f>
        <v>0.19999999999999996</v>
      </c>
      <c r="AQ72" s="90"/>
    </row>
    <row r="73" spans="1:43" x14ac:dyDescent="0.25">
      <c r="A73" s="1" t="s">
        <v>171</v>
      </c>
      <c r="B73" s="72">
        <f t="shared" ref="B73:F82" si="37">IFERROR((C53/B53-1),"")</f>
        <v>0</v>
      </c>
      <c r="C73" s="72">
        <f t="shared" si="37"/>
        <v>0</v>
      </c>
      <c r="D73" s="72">
        <f t="shared" si="37"/>
        <v>0</v>
      </c>
      <c r="E73" s="72">
        <f t="shared" si="37"/>
        <v>0</v>
      </c>
      <c r="F73" s="72" t="str">
        <f t="shared" si="37"/>
        <v/>
      </c>
      <c r="G73" s="72" t="str">
        <f t="shared" si="33"/>
        <v/>
      </c>
      <c r="H73" s="72">
        <v>0.5</v>
      </c>
      <c r="I73" s="72">
        <f t="shared" ref="I73:I89" si="38">IFERROR((J53/I53-1),"")</f>
        <v>0.33333333333333326</v>
      </c>
      <c r="J73" s="90"/>
      <c r="L73" s="1" t="s">
        <v>171</v>
      </c>
      <c r="M73" s="72">
        <f t="shared" ref="M73:Q82" si="39">IFERROR((N53/M53-1),"")</f>
        <v>0</v>
      </c>
      <c r="N73" s="72">
        <f t="shared" si="39"/>
        <v>0</v>
      </c>
      <c r="O73" s="72">
        <f t="shared" si="39"/>
        <v>0</v>
      </c>
      <c r="P73" s="72">
        <f t="shared" si="39"/>
        <v>0</v>
      </c>
      <c r="Q73" s="72" t="str">
        <f t="shared" si="39"/>
        <v/>
      </c>
      <c r="R73" s="72" t="str">
        <f t="shared" si="34"/>
        <v/>
      </c>
      <c r="S73" s="72">
        <v>3.5714285714285809E-2</v>
      </c>
      <c r="T73" s="72">
        <f t="shared" ref="T73:T89" si="40">IFERROR((U53/T53-1),"")</f>
        <v>3.4482758620689724E-2</v>
      </c>
      <c r="U73" s="90"/>
      <c r="W73" s="1" t="s">
        <v>171</v>
      </c>
      <c r="X73" s="72">
        <f t="shared" ref="X73:AB82" si="41">IFERROR((Y53/X53-1),"")</f>
        <v>0</v>
      </c>
      <c r="Y73" s="72">
        <f t="shared" si="41"/>
        <v>0</v>
      </c>
      <c r="Z73" s="72">
        <f t="shared" si="41"/>
        <v>0</v>
      </c>
      <c r="AA73" s="72">
        <f t="shared" si="41"/>
        <v>0</v>
      </c>
      <c r="AB73" s="72" t="str">
        <f t="shared" si="41"/>
        <v/>
      </c>
      <c r="AC73" s="72" t="str">
        <f t="shared" si="35"/>
        <v/>
      </c>
      <c r="AD73" s="72">
        <v>0.33333333333333326</v>
      </c>
      <c r="AE73" s="72">
        <f t="shared" ref="AE73:AE89" si="42">IFERROR((AF53/AE53-1),"")</f>
        <v>0</v>
      </c>
      <c r="AF73" s="90"/>
      <c r="AH73" s="1" t="s">
        <v>171</v>
      </c>
      <c r="AI73" s="72">
        <f t="shared" ref="AI73:AM82" si="43">IFERROR((AJ53/AI53-1),"")</f>
        <v>0.25000000000000022</v>
      </c>
      <c r="AJ73" s="72">
        <f t="shared" si="43"/>
        <v>0.19999999999999996</v>
      </c>
      <c r="AK73" s="72">
        <f t="shared" si="43"/>
        <v>0.26666666666666683</v>
      </c>
      <c r="AL73" s="72">
        <f t="shared" si="43"/>
        <v>-0.21052631578947378</v>
      </c>
      <c r="AM73" s="72" t="str">
        <f t="shared" si="43"/>
        <v/>
      </c>
      <c r="AN73" s="72" t="str">
        <f t="shared" si="36"/>
        <v/>
      </c>
      <c r="AO73" s="72">
        <v>3</v>
      </c>
      <c r="AP73" s="72">
        <f t="shared" ref="AP73:AP89" si="44">IFERROR((AQ53/AP53-1),"")</f>
        <v>-0.75</v>
      </c>
      <c r="AQ73" s="90"/>
    </row>
    <row r="74" spans="1:43" x14ac:dyDescent="0.25">
      <c r="A74" s="6" t="s">
        <v>0</v>
      </c>
      <c r="B74" s="72">
        <f t="shared" si="37"/>
        <v>0.17647058823529416</v>
      </c>
      <c r="C74" s="73" t="str">
        <f t="shared" si="37"/>
        <v/>
      </c>
      <c r="D74" s="73" t="str">
        <f t="shared" si="37"/>
        <v/>
      </c>
      <c r="E74" s="72">
        <f t="shared" si="37"/>
        <v>0.64705882352941169</v>
      </c>
      <c r="F74" s="72">
        <f t="shared" si="37"/>
        <v>7.1428571428571397E-2</v>
      </c>
      <c r="G74" s="72">
        <f t="shared" si="33"/>
        <v>0.33333333333333326</v>
      </c>
      <c r="H74" s="72">
        <v>-0.20833333333333504</v>
      </c>
      <c r="I74" s="72">
        <f t="shared" si="38"/>
        <v>-5.2631578947366364E-2</v>
      </c>
      <c r="J74" s="90"/>
      <c r="L74" s="6" t="s">
        <v>0</v>
      </c>
      <c r="M74" s="72">
        <f t="shared" si="39"/>
        <v>0.16666666666666674</v>
      </c>
      <c r="N74" s="73" t="str">
        <f t="shared" si="39"/>
        <v/>
      </c>
      <c r="O74" s="73" t="str">
        <f t="shared" si="39"/>
        <v/>
      </c>
      <c r="P74" s="72">
        <f t="shared" si="39"/>
        <v>-0.7</v>
      </c>
      <c r="Q74" s="72">
        <f t="shared" si="39"/>
        <v>2.3333333333333335</v>
      </c>
      <c r="R74" s="72">
        <f t="shared" si="34"/>
        <v>1</v>
      </c>
      <c r="S74" s="72">
        <v>-0.25</v>
      </c>
      <c r="T74" s="72">
        <f t="shared" si="40"/>
        <v>0</v>
      </c>
      <c r="U74" s="90"/>
      <c r="W74" s="6" t="s">
        <v>0</v>
      </c>
      <c r="X74" s="72">
        <f t="shared" si="41"/>
        <v>0.11111111111111116</v>
      </c>
      <c r="Y74" s="73" t="str">
        <f t="shared" si="41"/>
        <v/>
      </c>
      <c r="Z74" s="73" t="str">
        <f t="shared" si="41"/>
        <v/>
      </c>
      <c r="AA74" s="72">
        <f t="shared" si="41"/>
        <v>0.19999999999999996</v>
      </c>
      <c r="AB74" s="72">
        <f t="shared" si="41"/>
        <v>-0.33333333333333337</v>
      </c>
      <c r="AC74" s="72">
        <f t="shared" si="35"/>
        <v>-0.375</v>
      </c>
      <c r="AD74" s="72">
        <v>1</v>
      </c>
      <c r="AE74" s="72">
        <f t="shared" si="42"/>
        <v>0</v>
      </c>
      <c r="AF74" s="90"/>
      <c r="AH74" s="6" t="s">
        <v>0</v>
      </c>
      <c r="AI74" s="72">
        <f t="shared" si="43"/>
        <v>6.0606060606060552E-2</v>
      </c>
      <c r="AJ74" s="73" t="str">
        <f t="shared" si="43"/>
        <v/>
      </c>
      <c r="AK74" s="73" t="str">
        <f t="shared" si="43"/>
        <v/>
      </c>
      <c r="AL74" s="72">
        <f t="shared" si="43"/>
        <v>-0.4</v>
      </c>
      <c r="AM74" s="72">
        <f t="shared" si="43"/>
        <v>0.66666666666666674</v>
      </c>
      <c r="AN74" s="72">
        <f t="shared" si="36"/>
        <v>0</v>
      </c>
      <c r="AO74" s="72">
        <v>0</v>
      </c>
      <c r="AP74" s="72">
        <f t="shared" si="44"/>
        <v>0.19999999999999996</v>
      </c>
      <c r="AQ74" s="90"/>
    </row>
    <row r="75" spans="1:43" x14ac:dyDescent="0.25">
      <c r="A75" s="6" t="s">
        <v>183</v>
      </c>
      <c r="B75" s="72" t="str">
        <f t="shared" si="37"/>
        <v/>
      </c>
      <c r="C75" s="73" t="str">
        <f t="shared" si="37"/>
        <v/>
      </c>
      <c r="D75" s="73" t="str">
        <f t="shared" si="37"/>
        <v/>
      </c>
      <c r="E75" s="72" t="str">
        <f t="shared" si="37"/>
        <v/>
      </c>
      <c r="F75" s="72">
        <f t="shared" si="37"/>
        <v>0</v>
      </c>
      <c r="G75" s="72">
        <f t="shared" si="33"/>
        <v>0</v>
      </c>
      <c r="H75" s="72" t="s">
        <v>2348</v>
      </c>
      <c r="I75" s="72" t="str">
        <f t="shared" si="38"/>
        <v/>
      </c>
      <c r="J75" s="90"/>
      <c r="L75" s="6" t="s">
        <v>183</v>
      </c>
      <c r="M75" s="72" t="str">
        <f t="shared" si="39"/>
        <v/>
      </c>
      <c r="N75" s="73" t="str">
        <f t="shared" si="39"/>
        <v/>
      </c>
      <c r="O75" s="73" t="str">
        <f t="shared" si="39"/>
        <v/>
      </c>
      <c r="P75" s="72" t="str">
        <f t="shared" si="39"/>
        <v/>
      </c>
      <c r="Q75" s="72">
        <f t="shared" si="39"/>
        <v>0</v>
      </c>
      <c r="R75" s="72">
        <f t="shared" si="34"/>
        <v>0</v>
      </c>
      <c r="S75" s="72" t="s">
        <v>2348</v>
      </c>
      <c r="T75" s="72" t="str">
        <f t="shared" si="40"/>
        <v/>
      </c>
      <c r="U75" s="90"/>
      <c r="W75" s="6" t="s">
        <v>183</v>
      </c>
      <c r="X75" s="72" t="str">
        <f t="shared" si="41"/>
        <v/>
      </c>
      <c r="Y75" s="73" t="str">
        <f t="shared" si="41"/>
        <v/>
      </c>
      <c r="Z75" s="73" t="str">
        <f t="shared" si="41"/>
        <v/>
      </c>
      <c r="AA75" s="72" t="str">
        <f t="shared" si="41"/>
        <v/>
      </c>
      <c r="AB75" s="72">
        <f t="shared" si="41"/>
        <v>0</v>
      </c>
      <c r="AC75" s="72">
        <f t="shared" si="35"/>
        <v>0</v>
      </c>
      <c r="AD75" s="72" t="s">
        <v>2348</v>
      </c>
      <c r="AE75" s="72" t="str">
        <f t="shared" si="42"/>
        <v/>
      </c>
      <c r="AF75" s="90"/>
      <c r="AH75" s="6" t="s">
        <v>183</v>
      </c>
      <c r="AI75" s="72" t="str">
        <f t="shared" si="43"/>
        <v/>
      </c>
      <c r="AJ75" s="73" t="str">
        <f t="shared" si="43"/>
        <v/>
      </c>
      <c r="AK75" s="73" t="str">
        <f t="shared" si="43"/>
        <v/>
      </c>
      <c r="AL75" s="72" t="str">
        <f t="shared" si="43"/>
        <v/>
      </c>
      <c r="AM75" s="72">
        <f t="shared" si="43"/>
        <v>-0.11199999999999999</v>
      </c>
      <c r="AN75" s="72">
        <f t="shared" si="36"/>
        <v>0.14114114114114118</v>
      </c>
      <c r="AO75" s="72" t="s">
        <v>2348</v>
      </c>
      <c r="AP75" s="72" t="str">
        <f t="shared" si="44"/>
        <v/>
      </c>
      <c r="AQ75" s="90"/>
    </row>
    <row r="76" spans="1:43" x14ac:dyDescent="0.25">
      <c r="A76" s="1" t="s">
        <v>184</v>
      </c>
      <c r="B76" s="72">
        <f t="shared" si="37"/>
        <v>0</v>
      </c>
      <c r="C76" s="72">
        <f t="shared" si="37"/>
        <v>0</v>
      </c>
      <c r="D76" s="72">
        <f t="shared" si="37"/>
        <v>-0.66666666666666674</v>
      </c>
      <c r="E76" s="72">
        <f t="shared" si="37"/>
        <v>2</v>
      </c>
      <c r="F76" s="72">
        <f t="shared" si="37"/>
        <v>0</v>
      </c>
      <c r="G76" s="72" t="str">
        <f t="shared" si="33"/>
        <v/>
      </c>
      <c r="H76" s="72" t="s">
        <v>2348</v>
      </c>
      <c r="I76" s="72" t="str">
        <f t="shared" si="38"/>
        <v/>
      </c>
      <c r="J76" s="90"/>
      <c r="L76" s="1" t="s">
        <v>184</v>
      </c>
      <c r="M76" s="72">
        <f t="shared" si="39"/>
        <v>3.7037037037036979E-2</v>
      </c>
      <c r="N76" s="72">
        <f t="shared" si="39"/>
        <v>0</v>
      </c>
      <c r="O76" s="72">
        <f t="shared" si="39"/>
        <v>-8.9285714285714302E-2</v>
      </c>
      <c r="P76" s="72">
        <f t="shared" si="39"/>
        <v>1.9607843137254832E-2</v>
      </c>
      <c r="Q76" s="72">
        <f t="shared" si="39"/>
        <v>0.15384615384615374</v>
      </c>
      <c r="R76" s="72" t="str">
        <f t="shared" si="34"/>
        <v/>
      </c>
      <c r="S76" s="72" t="s">
        <v>2348</v>
      </c>
      <c r="T76" s="72" t="str">
        <f t="shared" si="40"/>
        <v/>
      </c>
      <c r="U76" s="90"/>
      <c r="W76" s="1" t="s">
        <v>184</v>
      </c>
      <c r="X76" s="72">
        <f t="shared" si="41"/>
        <v>0.33333333333333326</v>
      </c>
      <c r="Y76" s="72">
        <f t="shared" si="41"/>
        <v>0</v>
      </c>
      <c r="Z76" s="72">
        <f t="shared" si="41"/>
        <v>0</v>
      </c>
      <c r="AA76" s="72">
        <f t="shared" si="41"/>
        <v>0.5</v>
      </c>
      <c r="AB76" s="72">
        <f t="shared" si="41"/>
        <v>0</v>
      </c>
      <c r="AC76" s="72" t="str">
        <f t="shared" si="35"/>
        <v/>
      </c>
      <c r="AD76" s="72" t="s">
        <v>2348</v>
      </c>
      <c r="AE76" s="72" t="str">
        <f t="shared" si="42"/>
        <v/>
      </c>
      <c r="AF76" s="90"/>
      <c r="AH76" s="1" t="s">
        <v>184</v>
      </c>
      <c r="AI76" s="72">
        <f t="shared" si="43"/>
        <v>1</v>
      </c>
      <c r="AJ76" s="72">
        <f t="shared" si="43"/>
        <v>-0.33333333333333337</v>
      </c>
      <c r="AK76" s="72">
        <f t="shared" si="43"/>
        <v>-0.5</v>
      </c>
      <c r="AL76" s="72">
        <f t="shared" si="43"/>
        <v>1</v>
      </c>
      <c r="AM76" s="72">
        <f t="shared" si="43"/>
        <v>0</v>
      </c>
      <c r="AN76" s="72" t="str">
        <f t="shared" si="36"/>
        <v/>
      </c>
      <c r="AO76" s="72" t="s">
        <v>2348</v>
      </c>
      <c r="AP76" s="72" t="str">
        <f t="shared" si="44"/>
        <v/>
      </c>
      <c r="AQ76" s="90"/>
    </row>
    <row r="77" spans="1:43" x14ac:dyDescent="0.25">
      <c r="A77" s="1" t="s">
        <v>170</v>
      </c>
      <c r="B77" s="72">
        <f t="shared" si="37"/>
        <v>0</v>
      </c>
      <c r="C77" s="72">
        <f t="shared" si="37"/>
        <v>0</v>
      </c>
      <c r="D77" s="72">
        <f t="shared" si="37"/>
        <v>0</v>
      </c>
      <c r="E77" s="72">
        <f t="shared" si="37"/>
        <v>0</v>
      </c>
      <c r="F77" s="72" t="str">
        <f t="shared" si="37"/>
        <v/>
      </c>
      <c r="G77" s="72" t="str">
        <f t="shared" si="33"/>
        <v/>
      </c>
      <c r="H77" s="72">
        <v>0.25</v>
      </c>
      <c r="I77" s="72" t="str">
        <f t="shared" si="38"/>
        <v/>
      </c>
      <c r="J77" s="90"/>
      <c r="L77" s="1" t="s">
        <v>170</v>
      </c>
      <c r="M77" s="72">
        <f t="shared" si="39"/>
        <v>0</v>
      </c>
      <c r="N77" s="72">
        <f t="shared" si="39"/>
        <v>0</v>
      </c>
      <c r="O77" s="72">
        <f t="shared" si="39"/>
        <v>0</v>
      </c>
      <c r="P77" s="72">
        <f t="shared" si="39"/>
        <v>0</v>
      </c>
      <c r="Q77" s="72" t="str">
        <f t="shared" si="39"/>
        <v/>
      </c>
      <c r="R77" s="72" t="str">
        <f t="shared" si="34"/>
        <v/>
      </c>
      <c r="S77" s="72">
        <v>0.33333333333333326</v>
      </c>
      <c r="T77" s="72" t="str">
        <f t="shared" si="40"/>
        <v/>
      </c>
      <c r="U77" s="90"/>
      <c r="W77" s="1" t="s">
        <v>170</v>
      </c>
      <c r="X77" s="72">
        <f t="shared" si="41"/>
        <v>0</v>
      </c>
      <c r="Y77" s="72">
        <f t="shared" si="41"/>
        <v>0</v>
      </c>
      <c r="Z77" s="72">
        <f t="shared" si="41"/>
        <v>0</v>
      </c>
      <c r="AA77" s="72">
        <f t="shared" si="41"/>
        <v>0</v>
      </c>
      <c r="AB77" s="72" t="str">
        <f t="shared" si="41"/>
        <v/>
      </c>
      <c r="AC77" s="72" t="str">
        <f t="shared" si="35"/>
        <v/>
      </c>
      <c r="AD77" s="72">
        <v>0.14999999999999991</v>
      </c>
      <c r="AE77" s="72" t="str">
        <f t="shared" si="42"/>
        <v/>
      </c>
      <c r="AF77" s="90"/>
      <c r="AH77" s="1" t="s">
        <v>170</v>
      </c>
      <c r="AI77" s="72">
        <f t="shared" si="43"/>
        <v>0</v>
      </c>
      <c r="AJ77" s="72">
        <f t="shared" si="43"/>
        <v>0</v>
      </c>
      <c r="AK77" s="72">
        <f t="shared" si="43"/>
        <v>0</v>
      </c>
      <c r="AL77" s="72">
        <f t="shared" si="43"/>
        <v>0</v>
      </c>
      <c r="AM77" s="72" t="str">
        <f t="shared" si="43"/>
        <v/>
      </c>
      <c r="AN77" s="72" t="str">
        <f t="shared" si="36"/>
        <v/>
      </c>
      <c r="AO77" s="72">
        <v>0</v>
      </c>
      <c r="AP77" s="72" t="str">
        <f t="shared" si="44"/>
        <v/>
      </c>
      <c r="AQ77" s="90"/>
    </row>
    <row r="78" spans="1:43" x14ac:dyDescent="0.25">
      <c r="A78" s="6" t="s">
        <v>186</v>
      </c>
      <c r="B78" s="72" t="str">
        <f t="shared" si="37"/>
        <v/>
      </c>
      <c r="C78" s="72" t="str">
        <f t="shared" si="37"/>
        <v/>
      </c>
      <c r="D78" s="72" t="str">
        <f t="shared" si="37"/>
        <v/>
      </c>
      <c r="E78" s="72" t="str">
        <f t="shared" si="37"/>
        <v/>
      </c>
      <c r="F78" s="72" t="str">
        <f t="shared" si="37"/>
        <v/>
      </c>
      <c r="G78" s="72" t="str">
        <f t="shared" si="33"/>
        <v/>
      </c>
      <c r="H78" s="72" t="s">
        <v>2348</v>
      </c>
      <c r="I78" s="72">
        <f t="shared" si="38"/>
        <v>0</v>
      </c>
      <c r="J78" s="90"/>
      <c r="L78" s="6" t="s">
        <v>186</v>
      </c>
      <c r="M78" s="72" t="str">
        <f t="shared" si="39"/>
        <v/>
      </c>
      <c r="N78" s="72" t="str">
        <f t="shared" si="39"/>
        <v/>
      </c>
      <c r="O78" s="72" t="str">
        <f t="shared" si="39"/>
        <v/>
      </c>
      <c r="P78" s="72" t="str">
        <f t="shared" si="39"/>
        <v/>
      </c>
      <c r="Q78" s="72" t="str">
        <f t="shared" si="39"/>
        <v/>
      </c>
      <c r="R78" s="72" t="str">
        <f t="shared" si="34"/>
        <v/>
      </c>
      <c r="S78" s="72" t="s">
        <v>2348</v>
      </c>
      <c r="T78" s="72">
        <f t="shared" si="40"/>
        <v>0</v>
      </c>
      <c r="U78" s="90"/>
      <c r="W78" s="6" t="s">
        <v>186</v>
      </c>
      <c r="X78" s="72" t="str">
        <f t="shared" si="41"/>
        <v/>
      </c>
      <c r="Y78" s="72" t="str">
        <f t="shared" si="41"/>
        <v/>
      </c>
      <c r="Z78" s="72" t="str">
        <f t="shared" si="41"/>
        <v/>
      </c>
      <c r="AA78" s="72" t="str">
        <f t="shared" si="41"/>
        <v/>
      </c>
      <c r="AB78" s="72" t="str">
        <f t="shared" si="41"/>
        <v/>
      </c>
      <c r="AC78" s="72" t="str">
        <f t="shared" si="35"/>
        <v/>
      </c>
      <c r="AD78" s="72" t="s">
        <v>2348</v>
      </c>
      <c r="AE78" s="72">
        <f t="shared" si="42"/>
        <v>0</v>
      </c>
      <c r="AF78" s="90"/>
      <c r="AH78" s="6" t="s">
        <v>186</v>
      </c>
      <c r="AI78" s="72" t="str">
        <f t="shared" si="43"/>
        <v/>
      </c>
      <c r="AJ78" s="72" t="str">
        <f t="shared" si="43"/>
        <v/>
      </c>
      <c r="AK78" s="72" t="str">
        <f t="shared" si="43"/>
        <v/>
      </c>
      <c r="AL78" s="72" t="str">
        <f t="shared" si="43"/>
        <v/>
      </c>
      <c r="AM78" s="72" t="str">
        <f t="shared" si="43"/>
        <v/>
      </c>
      <c r="AN78" s="72" t="str">
        <f t="shared" si="36"/>
        <v/>
      </c>
      <c r="AO78" s="72" t="s">
        <v>2348</v>
      </c>
      <c r="AP78" s="72">
        <f t="shared" si="44"/>
        <v>0</v>
      </c>
      <c r="AQ78" s="90"/>
    </row>
    <row r="79" spans="1:43" x14ac:dyDescent="0.25">
      <c r="A79" s="1" t="s">
        <v>172</v>
      </c>
      <c r="B79" s="72">
        <f t="shared" si="37"/>
        <v>-0.54166666666666674</v>
      </c>
      <c r="C79" s="72" t="str">
        <f t="shared" si="37"/>
        <v/>
      </c>
      <c r="D79" s="72" t="str">
        <f t="shared" si="37"/>
        <v/>
      </c>
      <c r="E79" s="72" t="str">
        <f t="shared" si="37"/>
        <v/>
      </c>
      <c r="F79" s="72" t="str">
        <f t="shared" si="37"/>
        <v/>
      </c>
      <c r="G79" s="72" t="str">
        <f t="shared" si="33"/>
        <v/>
      </c>
      <c r="H79" s="72" t="s">
        <v>2348</v>
      </c>
      <c r="I79" s="72" t="str">
        <f t="shared" si="38"/>
        <v/>
      </c>
      <c r="J79" s="90"/>
      <c r="L79" s="1" t="s">
        <v>172</v>
      </c>
      <c r="M79" s="72">
        <f t="shared" si="39"/>
        <v>0</v>
      </c>
      <c r="N79" s="72" t="str">
        <f t="shared" si="39"/>
        <v/>
      </c>
      <c r="O79" s="72" t="str">
        <f t="shared" si="39"/>
        <v/>
      </c>
      <c r="P79" s="72" t="str">
        <f t="shared" si="39"/>
        <v/>
      </c>
      <c r="Q79" s="72" t="str">
        <f t="shared" si="39"/>
        <v/>
      </c>
      <c r="R79" s="72" t="str">
        <f t="shared" si="34"/>
        <v/>
      </c>
      <c r="S79" s="72" t="s">
        <v>2348</v>
      </c>
      <c r="T79" s="72" t="str">
        <f t="shared" si="40"/>
        <v/>
      </c>
      <c r="U79" s="90"/>
      <c r="W79" s="1" t="s">
        <v>172</v>
      </c>
      <c r="X79" s="72">
        <f t="shared" si="41"/>
        <v>0</v>
      </c>
      <c r="Y79" s="72" t="str">
        <f t="shared" si="41"/>
        <v/>
      </c>
      <c r="Z79" s="72" t="str">
        <f t="shared" si="41"/>
        <v/>
      </c>
      <c r="AA79" s="72" t="str">
        <f t="shared" si="41"/>
        <v/>
      </c>
      <c r="AB79" s="72" t="str">
        <f t="shared" si="41"/>
        <v/>
      </c>
      <c r="AC79" s="72" t="str">
        <f t="shared" si="35"/>
        <v/>
      </c>
      <c r="AD79" s="72" t="s">
        <v>2348</v>
      </c>
      <c r="AE79" s="72" t="str">
        <f t="shared" si="42"/>
        <v/>
      </c>
      <c r="AF79" s="90"/>
      <c r="AH79" s="1" t="s">
        <v>172</v>
      </c>
      <c r="AI79" s="72">
        <f t="shared" si="43"/>
        <v>0.42857142857142838</v>
      </c>
      <c r="AJ79" s="72" t="str">
        <f t="shared" si="43"/>
        <v/>
      </c>
      <c r="AK79" s="72" t="str">
        <f t="shared" si="43"/>
        <v/>
      </c>
      <c r="AL79" s="72" t="str">
        <f t="shared" si="43"/>
        <v/>
      </c>
      <c r="AM79" s="72" t="str">
        <f t="shared" si="43"/>
        <v/>
      </c>
      <c r="AN79" s="72" t="str">
        <f t="shared" si="36"/>
        <v/>
      </c>
      <c r="AO79" s="72" t="s">
        <v>2348</v>
      </c>
      <c r="AP79" s="72" t="str">
        <f t="shared" si="44"/>
        <v/>
      </c>
      <c r="AQ79" s="90"/>
    </row>
    <row r="80" spans="1:43" x14ac:dyDescent="0.25">
      <c r="A80" s="1" t="s">
        <v>88</v>
      </c>
      <c r="B80" s="72" t="str">
        <f t="shared" si="37"/>
        <v/>
      </c>
      <c r="C80" s="72" t="str">
        <f t="shared" si="37"/>
        <v/>
      </c>
      <c r="D80" s="72">
        <f t="shared" si="37"/>
        <v>0</v>
      </c>
      <c r="E80" s="72" t="str">
        <f t="shared" si="37"/>
        <v/>
      </c>
      <c r="F80" s="72" t="str">
        <f t="shared" si="37"/>
        <v/>
      </c>
      <c r="G80" s="72">
        <f t="shared" si="33"/>
        <v>0</v>
      </c>
      <c r="H80" s="72">
        <v>0.5</v>
      </c>
      <c r="I80" s="72">
        <f t="shared" si="38"/>
        <v>0</v>
      </c>
      <c r="J80" s="90"/>
      <c r="L80" s="1" t="s">
        <v>88</v>
      </c>
      <c r="M80" s="72" t="str">
        <f t="shared" si="39"/>
        <v/>
      </c>
      <c r="N80" s="72" t="str">
        <f t="shared" si="39"/>
        <v/>
      </c>
      <c r="O80" s="72">
        <f t="shared" si="39"/>
        <v>0</v>
      </c>
      <c r="P80" s="72" t="str">
        <f t="shared" si="39"/>
        <v/>
      </c>
      <c r="Q80" s="72" t="str">
        <f t="shared" si="39"/>
        <v/>
      </c>
      <c r="R80" s="72">
        <f t="shared" si="34"/>
        <v>0.60000000000000009</v>
      </c>
      <c r="S80" s="72">
        <v>0</v>
      </c>
      <c r="T80" s="72">
        <f t="shared" si="40"/>
        <v>-0.25</v>
      </c>
      <c r="U80" s="90"/>
      <c r="W80" s="1" t="s">
        <v>88</v>
      </c>
      <c r="X80" s="72" t="str">
        <f t="shared" si="41"/>
        <v/>
      </c>
      <c r="Y80" s="72" t="str">
        <f t="shared" si="41"/>
        <v/>
      </c>
      <c r="Z80" s="72">
        <f t="shared" si="41"/>
        <v>0</v>
      </c>
      <c r="AA80" s="72" t="str">
        <f t="shared" si="41"/>
        <v/>
      </c>
      <c r="AB80" s="72" t="str">
        <f t="shared" si="41"/>
        <v/>
      </c>
      <c r="AC80" s="72">
        <f t="shared" si="35"/>
        <v>-0.19999999999999996</v>
      </c>
      <c r="AD80" s="72">
        <v>0.25</v>
      </c>
      <c r="AE80" s="72">
        <f t="shared" si="42"/>
        <v>-0.6</v>
      </c>
      <c r="AF80" s="90"/>
      <c r="AH80" s="1" t="s">
        <v>88</v>
      </c>
      <c r="AI80" s="72" t="str">
        <f t="shared" si="43"/>
        <v/>
      </c>
      <c r="AJ80" s="72" t="str">
        <f t="shared" si="43"/>
        <v/>
      </c>
      <c r="AK80" s="72">
        <f t="shared" si="43"/>
        <v>0.19999999999999996</v>
      </c>
      <c r="AL80" s="72" t="str">
        <f t="shared" si="43"/>
        <v/>
      </c>
      <c r="AM80" s="72" t="str">
        <f t="shared" si="43"/>
        <v/>
      </c>
      <c r="AN80" s="72">
        <f t="shared" si="36"/>
        <v>-0.25</v>
      </c>
      <c r="AO80" s="72">
        <v>0</v>
      </c>
      <c r="AP80" s="72">
        <f t="shared" si="44"/>
        <v>-0.33333333333333337</v>
      </c>
      <c r="AQ80" s="90"/>
    </row>
    <row r="81" spans="1:66" x14ac:dyDescent="0.25">
      <c r="A81" s="1" t="s">
        <v>189</v>
      </c>
      <c r="B81" s="72" t="str">
        <f t="shared" si="37"/>
        <v/>
      </c>
      <c r="C81" s="72" t="str">
        <f t="shared" si="37"/>
        <v/>
      </c>
      <c r="D81" s="72" t="str">
        <f t="shared" si="37"/>
        <v/>
      </c>
      <c r="E81" s="72" t="str">
        <f t="shared" si="37"/>
        <v/>
      </c>
      <c r="F81" s="72">
        <f t="shared" si="37"/>
        <v>0.5</v>
      </c>
      <c r="G81" s="72" t="str">
        <f t="shared" si="33"/>
        <v/>
      </c>
      <c r="H81" s="72" t="s">
        <v>2348</v>
      </c>
      <c r="I81" s="72" t="str">
        <f t="shared" si="38"/>
        <v/>
      </c>
      <c r="J81" s="90"/>
      <c r="L81" s="1" t="s">
        <v>189</v>
      </c>
      <c r="M81" s="72" t="str">
        <f t="shared" si="39"/>
        <v/>
      </c>
      <c r="N81" s="72" t="str">
        <f t="shared" si="39"/>
        <v/>
      </c>
      <c r="O81" s="72" t="str">
        <f t="shared" si="39"/>
        <v/>
      </c>
      <c r="P81" s="72" t="str">
        <f t="shared" si="39"/>
        <v/>
      </c>
      <c r="Q81" s="72">
        <f t="shared" si="39"/>
        <v>0</v>
      </c>
      <c r="R81" s="72" t="str">
        <f t="shared" si="34"/>
        <v/>
      </c>
      <c r="S81" s="72" t="s">
        <v>2348</v>
      </c>
      <c r="T81" s="72" t="str">
        <f t="shared" si="40"/>
        <v/>
      </c>
      <c r="U81" s="90"/>
      <c r="W81" s="1" t="s">
        <v>189</v>
      </c>
      <c r="X81" s="72" t="str">
        <f t="shared" si="41"/>
        <v/>
      </c>
      <c r="Y81" s="72" t="str">
        <f t="shared" si="41"/>
        <v/>
      </c>
      <c r="Z81" s="72" t="str">
        <f t="shared" si="41"/>
        <v/>
      </c>
      <c r="AA81" s="72" t="str">
        <f t="shared" si="41"/>
        <v/>
      </c>
      <c r="AB81" s="72">
        <f t="shared" si="41"/>
        <v>0</v>
      </c>
      <c r="AC81" s="72" t="str">
        <f t="shared" si="35"/>
        <v/>
      </c>
      <c r="AD81" s="72" t="s">
        <v>2348</v>
      </c>
      <c r="AE81" s="72" t="str">
        <f t="shared" si="42"/>
        <v/>
      </c>
      <c r="AF81" s="90"/>
      <c r="AH81" s="1" t="s">
        <v>189</v>
      </c>
      <c r="AI81" s="72" t="str">
        <f t="shared" si="43"/>
        <v/>
      </c>
      <c r="AJ81" s="72" t="str">
        <f t="shared" si="43"/>
        <v/>
      </c>
      <c r="AK81" s="72" t="str">
        <f t="shared" si="43"/>
        <v/>
      </c>
      <c r="AL81" s="72" t="str">
        <f t="shared" si="43"/>
        <v/>
      </c>
      <c r="AM81" s="72">
        <f t="shared" si="43"/>
        <v>0</v>
      </c>
      <c r="AN81" s="72" t="str">
        <f t="shared" si="36"/>
        <v/>
      </c>
      <c r="AO81" s="72" t="s">
        <v>2348</v>
      </c>
      <c r="AP81" s="72" t="str">
        <f t="shared" si="44"/>
        <v/>
      </c>
      <c r="AQ81" s="90"/>
    </row>
    <row r="82" spans="1:66" x14ac:dyDescent="0.25">
      <c r="A82" s="1" t="s">
        <v>185</v>
      </c>
      <c r="B82" s="72">
        <f t="shared" si="37"/>
        <v>-0.11764705882352944</v>
      </c>
      <c r="C82" s="72" t="str">
        <f t="shared" si="37"/>
        <v/>
      </c>
      <c r="D82" s="72" t="str">
        <f t="shared" si="37"/>
        <v/>
      </c>
      <c r="E82" s="72">
        <f t="shared" si="37"/>
        <v>0</v>
      </c>
      <c r="F82" s="72">
        <f t="shared" si="37"/>
        <v>0</v>
      </c>
      <c r="G82" s="72" t="str">
        <f t="shared" si="33"/>
        <v/>
      </c>
      <c r="H82" s="72" t="s">
        <v>2348</v>
      </c>
      <c r="I82" s="72" t="str">
        <f t="shared" si="38"/>
        <v/>
      </c>
      <c r="J82" s="90"/>
      <c r="L82" s="1" t="s">
        <v>185</v>
      </c>
      <c r="M82" s="72">
        <f t="shared" si="39"/>
        <v>0</v>
      </c>
      <c r="N82" s="72" t="str">
        <f t="shared" si="39"/>
        <v/>
      </c>
      <c r="O82" s="72" t="str">
        <f t="shared" si="39"/>
        <v/>
      </c>
      <c r="P82" s="72">
        <f t="shared" si="39"/>
        <v>0</v>
      </c>
      <c r="Q82" s="72">
        <f t="shared" si="39"/>
        <v>0</v>
      </c>
      <c r="R82" s="72" t="str">
        <f t="shared" si="34"/>
        <v/>
      </c>
      <c r="S82" s="72" t="s">
        <v>2348</v>
      </c>
      <c r="T82" s="72" t="str">
        <f t="shared" si="40"/>
        <v/>
      </c>
      <c r="U82" s="90"/>
      <c r="W82" s="1" t="s">
        <v>185</v>
      </c>
      <c r="X82" s="72">
        <f t="shared" si="41"/>
        <v>0.33333333333333326</v>
      </c>
      <c r="Y82" s="72" t="str">
        <f t="shared" si="41"/>
        <v/>
      </c>
      <c r="Z82" s="72" t="str">
        <f t="shared" si="41"/>
        <v/>
      </c>
      <c r="AA82" s="72">
        <f t="shared" si="41"/>
        <v>0</v>
      </c>
      <c r="AB82" s="72">
        <f t="shared" si="41"/>
        <v>0</v>
      </c>
      <c r="AC82" s="72" t="str">
        <f t="shared" si="35"/>
        <v/>
      </c>
      <c r="AD82" s="72" t="s">
        <v>2348</v>
      </c>
      <c r="AE82" s="72" t="str">
        <f t="shared" si="42"/>
        <v/>
      </c>
      <c r="AF82" s="90"/>
      <c r="AH82" s="1" t="s">
        <v>185</v>
      </c>
      <c r="AI82" s="72">
        <f t="shared" si="43"/>
        <v>1.1818181818181817</v>
      </c>
      <c r="AJ82" s="72" t="str">
        <f t="shared" si="43"/>
        <v/>
      </c>
      <c r="AK82" s="72" t="str">
        <f t="shared" si="43"/>
        <v/>
      </c>
      <c r="AL82" s="72">
        <f t="shared" si="43"/>
        <v>0</v>
      </c>
      <c r="AM82" s="72">
        <f t="shared" si="43"/>
        <v>0.16666666666666674</v>
      </c>
      <c r="AN82" s="72" t="str">
        <f t="shared" si="36"/>
        <v/>
      </c>
      <c r="AO82" s="72" t="s">
        <v>2348</v>
      </c>
      <c r="AP82" s="72" t="str">
        <f t="shared" si="44"/>
        <v/>
      </c>
      <c r="AQ82" s="90"/>
    </row>
    <row r="83" spans="1:66" x14ac:dyDescent="0.25">
      <c r="A83" s="1" t="s">
        <v>275</v>
      </c>
      <c r="B83" s="72"/>
      <c r="C83" s="72"/>
      <c r="D83" s="72"/>
      <c r="E83" s="72"/>
      <c r="F83" s="72"/>
      <c r="G83" s="72"/>
      <c r="H83" s="72"/>
      <c r="I83" s="72" t="str">
        <f t="shared" si="38"/>
        <v/>
      </c>
      <c r="J83" s="90"/>
      <c r="L83" s="1" t="s">
        <v>275</v>
      </c>
      <c r="M83" s="72"/>
      <c r="N83" s="72"/>
      <c r="O83" s="72"/>
      <c r="P83" s="72"/>
      <c r="Q83" s="72"/>
      <c r="R83" s="72"/>
      <c r="S83" s="72"/>
      <c r="T83" s="72" t="str">
        <f t="shared" si="40"/>
        <v/>
      </c>
      <c r="U83" s="90"/>
      <c r="W83" s="1" t="s">
        <v>275</v>
      </c>
      <c r="X83" s="72"/>
      <c r="Y83" s="72"/>
      <c r="Z83" s="72"/>
      <c r="AA83" s="72"/>
      <c r="AB83" s="72"/>
      <c r="AC83" s="72"/>
      <c r="AD83" s="72"/>
      <c r="AE83" s="72" t="str">
        <f t="shared" si="42"/>
        <v/>
      </c>
      <c r="AF83" s="90"/>
      <c r="AH83" s="1" t="s">
        <v>275</v>
      </c>
      <c r="AI83" s="72"/>
      <c r="AJ83" s="72"/>
      <c r="AK83" s="72"/>
      <c r="AL83" s="72"/>
      <c r="AM83" s="72"/>
      <c r="AN83" s="72"/>
      <c r="AO83" s="72"/>
      <c r="AP83" s="72" t="str">
        <f t="shared" si="44"/>
        <v/>
      </c>
      <c r="AQ83" s="90"/>
    </row>
    <row r="84" spans="1:66" x14ac:dyDescent="0.25">
      <c r="A84" s="1" t="s">
        <v>380</v>
      </c>
      <c r="B84" s="243"/>
      <c r="C84" s="244"/>
      <c r="D84" s="197"/>
      <c r="E84" s="244"/>
      <c r="F84" s="244"/>
      <c r="G84" s="245"/>
      <c r="H84" s="72" t="s">
        <v>2348</v>
      </c>
      <c r="I84" s="72" t="str">
        <f t="shared" si="38"/>
        <v/>
      </c>
      <c r="J84" s="90"/>
      <c r="L84" s="1" t="s">
        <v>380</v>
      </c>
      <c r="M84" s="72"/>
      <c r="N84" s="72"/>
      <c r="O84" s="72"/>
      <c r="P84" s="72"/>
      <c r="Q84" s="72"/>
      <c r="R84" s="72"/>
      <c r="S84" s="72" t="s">
        <v>2348</v>
      </c>
      <c r="T84" s="72" t="str">
        <f t="shared" si="40"/>
        <v/>
      </c>
      <c r="U84" s="90"/>
      <c r="W84" s="1" t="s">
        <v>380</v>
      </c>
      <c r="X84" s="72"/>
      <c r="Y84" s="72"/>
      <c r="Z84" s="72"/>
      <c r="AA84" s="72"/>
      <c r="AB84" s="72"/>
      <c r="AC84" s="72"/>
      <c r="AD84" s="72" t="s">
        <v>2348</v>
      </c>
      <c r="AE84" s="72" t="str">
        <f t="shared" si="42"/>
        <v/>
      </c>
      <c r="AF84" s="90"/>
      <c r="AH84" s="1" t="s">
        <v>380</v>
      </c>
      <c r="AI84" s="72"/>
      <c r="AJ84" s="72"/>
      <c r="AK84" s="72"/>
      <c r="AL84" s="72"/>
      <c r="AM84" s="72"/>
      <c r="AN84" s="72"/>
      <c r="AO84" s="72" t="s">
        <v>2348</v>
      </c>
      <c r="AP84" s="72" t="str">
        <f t="shared" si="44"/>
        <v/>
      </c>
      <c r="AQ84" s="90"/>
    </row>
    <row r="85" spans="1:66" x14ac:dyDescent="0.25">
      <c r="A85" s="6" t="s">
        <v>694</v>
      </c>
      <c r="B85" s="72">
        <f t="shared" ref="B85:G88" si="45">IFERROR((C65/B65-1),"")</f>
        <v>4.1666666666666741E-2</v>
      </c>
      <c r="C85" s="72">
        <f t="shared" si="45"/>
        <v>-9.9999999999999978E-2</v>
      </c>
      <c r="D85" s="72" t="str">
        <f t="shared" si="45"/>
        <v/>
      </c>
      <c r="E85" s="72" t="str">
        <f t="shared" si="45"/>
        <v/>
      </c>
      <c r="F85" s="72" t="str">
        <f t="shared" si="45"/>
        <v/>
      </c>
      <c r="G85" s="72" t="str">
        <f t="shared" si="45"/>
        <v/>
      </c>
      <c r="H85" s="72" t="s">
        <v>2348</v>
      </c>
      <c r="I85" s="72" t="str">
        <f t="shared" si="38"/>
        <v/>
      </c>
      <c r="J85" s="90"/>
      <c r="L85" s="6" t="s">
        <v>694</v>
      </c>
      <c r="M85" s="72">
        <f t="shared" ref="M85:R88" si="46">IFERROR((N65/M65-1),"")</f>
        <v>0</v>
      </c>
      <c r="N85" s="72">
        <f t="shared" si="46"/>
        <v>0</v>
      </c>
      <c r="O85" s="72" t="str">
        <f t="shared" si="46"/>
        <v/>
      </c>
      <c r="P85" s="72" t="str">
        <f t="shared" si="46"/>
        <v/>
      </c>
      <c r="Q85" s="72" t="str">
        <f t="shared" si="46"/>
        <v/>
      </c>
      <c r="R85" s="72" t="str">
        <f t="shared" si="46"/>
        <v/>
      </c>
      <c r="S85" s="72" t="s">
        <v>2348</v>
      </c>
      <c r="T85" s="72" t="str">
        <f t="shared" si="40"/>
        <v/>
      </c>
      <c r="U85" s="90"/>
      <c r="W85" s="6" t="s">
        <v>694</v>
      </c>
      <c r="X85" s="72">
        <f t="shared" ref="X85:AC88" si="47">IFERROR((Y65/X65-1),"")</f>
        <v>-0.5</v>
      </c>
      <c r="Y85" s="72">
        <f t="shared" si="47"/>
        <v>0.5</v>
      </c>
      <c r="Z85" s="72" t="str">
        <f t="shared" si="47"/>
        <v/>
      </c>
      <c r="AA85" s="72" t="str">
        <f t="shared" si="47"/>
        <v/>
      </c>
      <c r="AB85" s="72" t="str">
        <f t="shared" si="47"/>
        <v/>
      </c>
      <c r="AC85" s="72" t="str">
        <f t="shared" si="47"/>
        <v/>
      </c>
      <c r="AD85" s="72" t="s">
        <v>2348</v>
      </c>
      <c r="AE85" s="72" t="str">
        <f t="shared" si="42"/>
        <v/>
      </c>
      <c r="AF85" s="90"/>
      <c r="AH85" s="6" t="s">
        <v>694</v>
      </c>
      <c r="AI85" s="72">
        <f t="shared" ref="AI85:AN88" si="48">IFERROR((AJ65/AI65-1),"")</f>
        <v>-0.11111111111111116</v>
      </c>
      <c r="AJ85" s="72">
        <f t="shared" si="48"/>
        <v>-0.25</v>
      </c>
      <c r="AK85" s="72" t="str">
        <f t="shared" si="48"/>
        <v/>
      </c>
      <c r="AL85" s="72" t="str">
        <f t="shared" si="48"/>
        <v/>
      </c>
      <c r="AM85" s="72" t="str">
        <f t="shared" si="48"/>
        <v/>
      </c>
      <c r="AN85" s="72" t="str">
        <f t="shared" si="48"/>
        <v/>
      </c>
      <c r="AO85" s="72" t="s">
        <v>2348</v>
      </c>
      <c r="AP85" s="72" t="str">
        <f t="shared" si="44"/>
        <v/>
      </c>
      <c r="AQ85" s="90"/>
    </row>
    <row r="86" spans="1:66" x14ac:dyDescent="0.25">
      <c r="A86" s="1" t="s">
        <v>190</v>
      </c>
      <c r="B86" s="72">
        <f t="shared" si="45"/>
        <v>0</v>
      </c>
      <c r="C86" s="72">
        <f t="shared" si="45"/>
        <v>0</v>
      </c>
      <c r="D86" s="72">
        <f t="shared" si="45"/>
        <v>0</v>
      </c>
      <c r="E86" s="72" t="str">
        <f t="shared" si="45"/>
        <v/>
      </c>
      <c r="F86" s="72" t="str">
        <f t="shared" si="45"/>
        <v/>
      </c>
      <c r="G86" s="72" t="str">
        <f t="shared" si="45"/>
        <v/>
      </c>
      <c r="H86" s="72" t="s">
        <v>2348</v>
      </c>
      <c r="I86" s="72" t="str">
        <f t="shared" si="38"/>
        <v/>
      </c>
      <c r="J86" s="90"/>
      <c r="L86" s="1" t="s">
        <v>190</v>
      </c>
      <c r="M86" s="72">
        <f t="shared" si="46"/>
        <v>0</v>
      </c>
      <c r="N86" s="72">
        <f t="shared" si="46"/>
        <v>0</v>
      </c>
      <c r="O86" s="72">
        <f t="shared" si="46"/>
        <v>0</v>
      </c>
      <c r="P86" s="72" t="str">
        <f t="shared" si="46"/>
        <v/>
      </c>
      <c r="Q86" s="72" t="str">
        <f t="shared" si="46"/>
        <v/>
      </c>
      <c r="R86" s="72" t="str">
        <f t="shared" si="46"/>
        <v/>
      </c>
      <c r="S86" s="72" t="s">
        <v>2348</v>
      </c>
      <c r="T86" s="72" t="str">
        <f t="shared" si="40"/>
        <v/>
      </c>
      <c r="U86" s="90"/>
      <c r="W86" s="1" t="s">
        <v>190</v>
      </c>
      <c r="X86" s="72">
        <f t="shared" si="47"/>
        <v>0</v>
      </c>
      <c r="Y86" s="72">
        <f t="shared" si="47"/>
        <v>0</v>
      </c>
      <c r="Z86" s="72">
        <f t="shared" si="47"/>
        <v>0</v>
      </c>
      <c r="AA86" s="72" t="str">
        <f t="shared" si="47"/>
        <v/>
      </c>
      <c r="AB86" s="72" t="str">
        <f t="shared" si="47"/>
        <v/>
      </c>
      <c r="AC86" s="72" t="str">
        <f t="shared" si="47"/>
        <v/>
      </c>
      <c r="AD86" s="72" t="s">
        <v>2348</v>
      </c>
      <c r="AE86" s="72" t="str">
        <f t="shared" si="42"/>
        <v/>
      </c>
      <c r="AF86" s="90"/>
      <c r="AH86" s="1" t="s">
        <v>190</v>
      </c>
      <c r="AI86" s="72">
        <f t="shared" si="48"/>
        <v>1</v>
      </c>
      <c r="AJ86" s="72">
        <f t="shared" si="48"/>
        <v>-0.5</v>
      </c>
      <c r="AK86" s="72">
        <f t="shared" si="48"/>
        <v>-0.4</v>
      </c>
      <c r="AL86" s="72" t="str">
        <f t="shared" si="48"/>
        <v/>
      </c>
      <c r="AM86" s="72" t="str">
        <f t="shared" si="48"/>
        <v/>
      </c>
      <c r="AN86" s="72" t="str">
        <f t="shared" si="48"/>
        <v/>
      </c>
      <c r="AO86" s="72" t="s">
        <v>2348</v>
      </c>
      <c r="AP86" s="72" t="str">
        <f t="shared" si="44"/>
        <v/>
      </c>
      <c r="AQ86" s="90"/>
    </row>
    <row r="87" spans="1:66" x14ac:dyDescent="0.25">
      <c r="A87" s="1" t="s">
        <v>57</v>
      </c>
      <c r="B87" s="72">
        <f t="shared" si="45"/>
        <v>0.25</v>
      </c>
      <c r="C87" s="72" t="str">
        <f t="shared" si="45"/>
        <v/>
      </c>
      <c r="D87" s="72" t="str">
        <f t="shared" si="45"/>
        <v/>
      </c>
      <c r="E87" s="72" t="str">
        <f t="shared" si="45"/>
        <v/>
      </c>
      <c r="F87" s="72" t="str">
        <f t="shared" si="45"/>
        <v/>
      </c>
      <c r="G87" s="72">
        <f t="shared" si="45"/>
        <v>0.33333333333333326</v>
      </c>
      <c r="H87" s="72">
        <v>0</v>
      </c>
      <c r="I87" s="72" t="str">
        <f t="shared" si="38"/>
        <v/>
      </c>
      <c r="J87" s="90"/>
      <c r="L87" s="1" t="s">
        <v>57</v>
      </c>
      <c r="M87" s="72">
        <f t="shared" si="46"/>
        <v>0</v>
      </c>
      <c r="N87" s="72" t="str">
        <f t="shared" si="46"/>
        <v/>
      </c>
      <c r="O87" s="72" t="str">
        <f t="shared" si="46"/>
        <v/>
      </c>
      <c r="P87" s="72" t="str">
        <f t="shared" si="46"/>
        <v/>
      </c>
      <c r="Q87" s="72" t="str">
        <f t="shared" si="46"/>
        <v/>
      </c>
      <c r="R87" s="72">
        <f t="shared" si="46"/>
        <v>0</v>
      </c>
      <c r="S87" s="72">
        <v>0</v>
      </c>
      <c r="T87" s="72" t="str">
        <f t="shared" si="40"/>
        <v/>
      </c>
      <c r="U87" s="90"/>
      <c r="W87" s="1" t="s">
        <v>57</v>
      </c>
      <c r="X87" s="72">
        <f t="shared" si="47"/>
        <v>4.1666666666666741E-2</v>
      </c>
      <c r="Y87" s="72" t="str">
        <f t="shared" si="47"/>
        <v/>
      </c>
      <c r="Z87" s="72" t="str">
        <f t="shared" si="47"/>
        <v/>
      </c>
      <c r="AA87" s="72" t="str">
        <f t="shared" si="47"/>
        <v/>
      </c>
      <c r="AB87" s="72" t="str">
        <f t="shared" si="47"/>
        <v/>
      </c>
      <c r="AC87" s="72">
        <f t="shared" si="47"/>
        <v>0</v>
      </c>
      <c r="AD87" s="72">
        <v>0</v>
      </c>
      <c r="AE87" s="72" t="str">
        <f t="shared" si="42"/>
        <v/>
      </c>
      <c r="AF87" s="90"/>
      <c r="AH87" s="1" t="s">
        <v>57</v>
      </c>
      <c r="AI87" s="72">
        <f t="shared" si="48"/>
        <v>0</v>
      </c>
      <c r="AJ87" s="72" t="str">
        <f t="shared" si="48"/>
        <v/>
      </c>
      <c r="AK87" s="72" t="str">
        <f t="shared" si="48"/>
        <v/>
      </c>
      <c r="AL87" s="72" t="str">
        <f t="shared" si="48"/>
        <v/>
      </c>
      <c r="AM87" s="72" t="str">
        <f t="shared" si="48"/>
        <v/>
      </c>
      <c r="AN87" s="72">
        <f t="shared" si="48"/>
        <v>-0.5</v>
      </c>
      <c r="AO87" s="72">
        <v>0</v>
      </c>
      <c r="AP87" s="72" t="str">
        <f t="shared" si="44"/>
        <v/>
      </c>
      <c r="AQ87" s="90"/>
    </row>
    <row r="88" spans="1:66" ht="14.4" thickBot="1" x14ac:dyDescent="0.3">
      <c r="A88" s="1" t="s">
        <v>105</v>
      </c>
      <c r="B88" s="72" t="str">
        <f t="shared" si="45"/>
        <v/>
      </c>
      <c r="C88" s="72" t="str">
        <f t="shared" si="45"/>
        <v/>
      </c>
      <c r="D88" s="72" t="str">
        <f t="shared" si="45"/>
        <v/>
      </c>
      <c r="E88" s="72" t="str">
        <f t="shared" si="45"/>
        <v/>
      </c>
      <c r="F88" s="72" t="str">
        <f t="shared" si="45"/>
        <v/>
      </c>
      <c r="G88" s="72">
        <f t="shared" si="45"/>
        <v>0</v>
      </c>
      <c r="H88" s="72">
        <v>0</v>
      </c>
      <c r="I88" s="72">
        <f t="shared" si="38"/>
        <v>0</v>
      </c>
      <c r="J88" s="90"/>
      <c r="L88" s="1" t="s">
        <v>105</v>
      </c>
      <c r="M88" s="72" t="str">
        <f t="shared" si="46"/>
        <v/>
      </c>
      <c r="N88" s="72" t="str">
        <f t="shared" si="46"/>
        <v/>
      </c>
      <c r="O88" s="72" t="str">
        <f t="shared" si="46"/>
        <v/>
      </c>
      <c r="P88" s="72" t="str">
        <f t="shared" si="46"/>
        <v/>
      </c>
      <c r="Q88" s="72" t="str">
        <f t="shared" si="46"/>
        <v/>
      </c>
      <c r="R88" s="72">
        <f t="shared" si="46"/>
        <v>-0.33333333333333337</v>
      </c>
      <c r="S88" s="72">
        <v>0</v>
      </c>
      <c r="T88" s="72">
        <f t="shared" si="40"/>
        <v>0.5</v>
      </c>
      <c r="U88" s="90"/>
      <c r="W88" s="1" t="s">
        <v>105</v>
      </c>
      <c r="X88" s="72" t="str">
        <f t="shared" si="47"/>
        <v/>
      </c>
      <c r="Y88" s="72" t="str">
        <f t="shared" si="47"/>
        <v/>
      </c>
      <c r="Z88" s="72" t="str">
        <f t="shared" si="47"/>
        <v/>
      </c>
      <c r="AA88" s="72" t="str">
        <f t="shared" si="47"/>
        <v/>
      </c>
      <c r="AB88" s="72" t="str">
        <f t="shared" si="47"/>
        <v/>
      </c>
      <c r="AC88" s="72">
        <f t="shared" si="47"/>
        <v>-0.25</v>
      </c>
      <c r="AD88" s="72">
        <v>0</v>
      </c>
      <c r="AE88" s="72">
        <f t="shared" si="42"/>
        <v>0</v>
      </c>
      <c r="AF88" s="90"/>
      <c r="AH88" s="1" t="s">
        <v>105</v>
      </c>
      <c r="AI88" s="72" t="str">
        <f t="shared" si="48"/>
        <v/>
      </c>
      <c r="AJ88" s="72" t="str">
        <f t="shared" si="48"/>
        <v/>
      </c>
      <c r="AK88" s="72" t="str">
        <f t="shared" si="48"/>
        <v/>
      </c>
      <c r="AL88" s="72" t="str">
        <f t="shared" si="48"/>
        <v/>
      </c>
      <c r="AM88" s="72" t="str">
        <f t="shared" si="48"/>
        <v/>
      </c>
      <c r="AN88" s="72">
        <f t="shared" si="48"/>
        <v>-6.6666666666666652E-2</v>
      </c>
      <c r="AO88" s="72">
        <v>0</v>
      </c>
      <c r="AP88" s="72">
        <f t="shared" si="44"/>
        <v>0.14285714285714279</v>
      </c>
      <c r="AQ88" s="90"/>
    </row>
    <row r="89" spans="1:66" ht="14.4" thickBot="1" x14ac:dyDescent="0.3">
      <c r="A89" s="86" t="s">
        <v>712</v>
      </c>
      <c r="B89" s="89">
        <f t="shared" ref="B89:G89" si="49">IFERROR((C69/B69-1),"")</f>
        <v>0.14583333333333326</v>
      </c>
      <c r="C89" s="89">
        <f t="shared" si="49"/>
        <v>-0.18181818181818177</v>
      </c>
      <c r="D89" s="89">
        <f t="shared" si="49"/>
        <v>-0.11111111111111116</v>
      </c>
      <c r="E89" s="89">
        <f t="shared" si="49"/>
        <v>0.39999999999999991</v>
      </c>
      <c r="F89" s="89">
        <f t="shared" si="49"/>
        <v>7.1428571428571397E-2</v>
      </c>
      <c r="G89" s="89">
        <f t="shared" si="49"/>
        <v>0.33333333333333326</v>
      </c>
      <c r="H89" s="89">
        <v>-0.25</v>
      </c>
      <c r="I89" s="355">
        <f t="shared" si="38"/>
        <v>0</v>
      </c>
      <c r="J89" s="90"/>
      <c r="L89" s="86" t="s">
        <v>712</v>
      </c>
      <c r="M89" s="89">
        <f t="shared" ref="M89:R89" si="50">IFERROR((N69/M69-1),"")</f>
        <v>0.10052910052910047</v>
      </c>
      <c r="N89" s="89">
        <f t="shared" si="50"/>
        <v>-0.23076923076923073</v>
      </c>
      <c r="O89" s="89">
        <f t="shared" si="50"/>
        <v>0</v>
      </c>
      <c r="P89" s="89">
        <f t="shared" si="50"/>
        <v>0</v>
      </c>
      <c r="Q89" s="89">
        <f t="shared" si="50"/>
        <v>0.125</v>
      </c>
      <c r="R89" s="89">
        <f t="shared" si="50"/>
        <v>0.33333333333333326</v>
      </c>
      <c r="S89" s="89">
        <v>0</v>
      </c>
      <c r="T89" s="355">
        <f t="shared" si="40"/>
        <v>0</v>
      </c>
      <c r="U89" s="90"/>
      <c r="W89" s="86" t="s">
        <v>712</v>
      </c>
      <c r="X89" s="89">
        <f t="shared" ref="X89:AC89" si="51">IFERROR((Y69/X69-1),"")</f>
        <v>0</v>
      </c>
      <c r="Y89" s="89">
        <f t="shared" si="51"/>
        <v>0</v>
      </c>
      <c r="Z89" s="89">
        <f t="shared" si="51"/>
        <v>0</v>
      </c>
      <c r="AA89" s="89">
        <f t="shared" si="51"/>
        <v>0</v>
      </c>
      <c r="AB89" s="89">
        <f t="shared" si="51"/>
        <v>0.125</v>
      </c>
      <c r="AC89" s="89">
        <f t="shared" si="51"/>
        <v>-0.11111111111111116</v>
      </c>
      <c r="AD89" s="89">
        <v>0.19999999999999996</v>
      </c>
      <c r="AE89" s="355">
        <f t="shared" si="42"/>
        <v>0</v>
      </c>
      <c r="AF89" s="90"/>
      <c r="AH89" s="86" t="s">
        <v>712</v>
      </c>
      <c r="AI89" s="89">
        <f t="shared" ref="AI89:AN89" si="52">IFERROR((AJ69/AI69-1),"")</f>
        <v>0.41843971631205656</v>
      </c>
      <c r="AJ89" s="89">
        <f t="shared" si="52"/>
        <v>0</v>
      </c>
      <c r="AK89" s="89">
        <f t="shared" si="52"/>
        <v>-9.9999999999999978E-2</v>
      </c>
      <c r="AL89" s="89">
        <f t="shared" si="52"/>
        <v>-0.16666666666666663</v>
      </c>
      <c r="AM89" s="89">
        <f t="shared" si="52"/>
        <v>0.53333333333333344</v>
      </c>
      <c r="AN89" s="89">
        <f t="shared" si="52"/>
        <v>-0.13043478260869579</v>
      </c>
      <c r="AO89" s="89">
        <v>2.5000000000000133E-2</v>
      </c>
      <c r="AP89" s="355">
        <f t="shared" si="44"/>
        <v>-2.4390243902439157E-2</v>
      </c>
      <c r="AQ89" s="90"/>
    </row>
    <row r="93" spans="1:66" ht="18" x14ac:dyDescent="0.35">
      <c r="A93" s="109" t="s">
        <v>729</v>
      </c>
      <c r="B93" s="109"/>
      <c r="C93" s="99"/>
    </row>
    <row r="94" spans="1:66" x14ac:dyDescent="0.25">
      <c r="A94" s="409" t="s">
        <v>668</v>
      </c>
      <c r="B94" s="409"/>
      <c r="C94" s="409"/>
      <c r="D94" s="409"/>
      <c r="E94" s="409"/>
      <c r="F94" s="409"/>
      <c r="G94" s="409"/>
      <c r="H94" s="409"/>
      <c r="I94" s="409"/>
      <c r="J94" s="296"/>
      <c r="L94" s="409" t="s">
        <v>32</v>
      </c>
      <c r="M94" s="409"/>
      <c r="N94" s="409"/>
      <c r="O94" s="409"/>
      <c r="P94" s="409"/>
      <c r="Q94" s="409"/>
      <c r="R94" s="409"/>
      <c r="S94" s="409"/>
      <c r="T94" s="409"/>
      <c r="U94" s="296"/>
      <c r="W94" s="409" t="s">
        <v>48</v>
      </c>
      <c r="X94" s="409"/>
      <c r="Y94" s="409"/>
      <c r="Z94" s="409"/>
      <c r="AA94" s="409"/>
      <c r="AB94" s="409"/>
      <c r="AC94" s="409"/>
      <c r="AD94" s="409"/>
      <c r="AE94" s="409"/>
      <c r="AF94" s="296"/>
      <c r="AH94" s="409" t="s">
        <v>49</v>
      </c>
      <c r="AI94" s="409"/>
      <c r="AJ94" s="409"/>
      <c r="AK94" s="409"/>
      <c r="AL94" s="409"/>
      <c r="AM94" s="409"/>
      <c r="AN94" s="409"/>
      <c r="AO94" s="409"/>
      <c r="AP94" s="409"/>
      <c r="AQ94" s="296"/>
      <c r="AT94" s="422" t="s">
        <v>28</v>
      </c>
      <c r="AU94" s="422"/>
      <c r="AV94" s="422"/>
      <c r="AW94" s="422"/>
      <c r="AX94" s="422"/>
      <c r="AY94" s="422"/>
      <c r="AZ94" s="422"/>
      <c r="BA94" s="422"/>
      <c r="BB94" s="422"/>
      <c r="BC94" s="422"/>
      <c r="BE94" s="422" t="s">
        <v>50</v>
      </c>
      <c r="BF94" s="422"/>
      <c r="BG94" s="422"/>
      <c r="BH94" s="422"/>
      <c r="BI94" s="422"/>
      <c r="BJ94" s="422"/>
      <c r="BK94" s="422"/>
      <c r="BL94" s="422"/>
      <c r="BM94" s="205"/>
      <c r="BN94" s="205"/>
    </row>
    <row r="95" spans="1:66" ht="27.6" x14ac:dyDescent="0.25">
      <c r="A95" s="69" t="s">
        <v>681</v>
      </c>
      <c r="B95" s="118" t="s">
        <v>743</v>
      </c>
      <c r="C95" s="118" t="s">
        <v>742</v>
      </c>
      <c r="D95" s="118" t="s">
        <v>735</v>
      </c>
      <c r="E95" s="118" t="s">
        <v>740</v>
      </c>
      <c r="F95" s="118" t="s">
        <v>739</v>
      </c>
      <c r="G95" s="118" t="s">
        <v>738</v>
      </c>
      <c r="H95" s="118" t="s">
        <v>706</v>
      </c>
      <c r="I95" s="118" t="s">
        <v>750</v>
      </c>
      <c r="J95" s="118" t="s">
        <v>2246</v>
      </c>
      <c r="L95" s="69" t="s">
        <v>681</v>
      </c>
      <c r="M95" s="118" t="s">
        <v>743</v>
      </c>
      <c r="N95" s="118" t="s">
        <v>742</v>
      </c>
      <c r="O95" s="118" t="s">
        <v>735</v>
      </c>
      <c r="P95" s="118" t="s">
        <v>740</v>
      </c>
      <c r="Q95" s="118" t="s">
        <v>739</v>
      </c>
      <c r="R95" s="118" t="s">
        <v>738</v>
      </c>
      <c r="S95" s="118" t="s">
        <v>706</v>
      </c>
      <c r="T95" s="118" t="s">
        <v>750</v>
      </c>
      <c r="U95" s="118" t="s">
        <v>2246</v>
      </c>
      <c r="W95" s="69" t="s">
        <v>681</v>
      </c>
      <c r="X95" s="118" t="s">
        <v>743</v>
      </c>
      <c r="Y95" s="118" t="s">
        <v>742</v>
      </c>
      <c r="Z95" s="118" t="s">
        <v>735</v>
      </c>
      <c r="AA95" s="118" t="s">
        <v>740</v>
      </c>
      <c r="AB95" s="118" t="s">
        <v>739</v>
      </c>
      <c r="AC95" s="118" t="s">
        <v>738</v>
      </c>
      <c r="AD95" s="118" t="s">
        <v>706</v>
      </c>
      <c r="AE95" s="118" t="s">
        <v>750</v>
      </c>
      <c r="AF95" s="118" t="s">
        <v>2246</v>
      </c>
      <c r="AH95" s="69" t="s">
        <v>681</v>
      </c>
      <c r="AI95" s="118" t="s">
        <v>743</v>
      </c>
      <c r="AJ95" s="118" t="s">
        <v>742</v>
      </c>
      <c r="AK95" s="118" t="s">
        <v>735</v>
      </c>
      <c r="AL95" s="118" t="s">
        <v>740</v>
      </c>
      <c r="AM95" s="118" t="s">
        <v>739</v>
      </c>
      <c r="AN95" s="118" t="s">
        <v>738</v>
      </c>
      <c r="AO95" s="118" t="s">
        <v>706</v>
      </c>
      <c r="AP95" s="118" t="s">
        <v>750</v>
      </c>
      <c r="AQ95" s="118" t="s">
        <v>2246</v>
      </c>
      <c r="AT95" s="69" t="s">
        <v>681</v>
      </c>
      <c r="AU95" s="118" t="s">
        <v>743</v>
      </c>
      <c r="AV95" s="118" t="s">
        <v>742</v>
      </c>
      <c r="AW95" s="118" t="s">
        <v>735</v>
      </c>
      <c r="AX95" s="118" t="s">
        <v>740</v>
      </c>
      <c r="AY95" s="118" t="s">
        <v>739</v>
      </c>
      <c r="AZ95" s="118" t="s">
        <v>738</v>
      </c>
      <c r="BA95" s="118" t="s">
        <v>706</v>
      </c>
      <c r="BB95" s="118" t="s">
        <v>750</v>
      </c>
      <c r="BC95" s="118" t="s">
        <v>2246</v>
      </c>
      <c r="BE95" s="69" t="s">
        <v>681</v>
      </c>
      <c r="BF95" s="69" t="s">
        <v>682</v>
      </c>
      <c r="BG95" s="142" t="s">
        <v>683</v>
      </c>
      <c r="BH95" s="69" t="s">
        <v>703</v>
      </c>
      <c r="BI95" s="69" t="s">
        <v>704</v>
      </c>
      <c r="BJ95" s="69" t="s">
        <v>685</v>
      </c>
      <c r="BK95" s="69" t="s">
        <v>705</v>
      </c>
      <c r="BL95" s="118" t="s">
        <v>706</v>
      </c>
      <c r="BM95" s="118" t="s">
        <v>750</v>
      </c>
      <c r="BN95" s="118" t="s">
        <v>2246</v>
      </c>
    </row>
    <row r="96" spans="1:66" x14ac:dyDescent="0.25">
      <c r="A96" s="1" t="s">
        <v>321</v>
      </c>
      <c r="B96" s="81" t="s">
        <v>692</v>
      </c>
      <c r="C96" s="81" t="s">
        <v>692</v>
      </c>
      <c r="D96" s="81" t="s">
        <v>692</v>
      </c>
      <c r="E96" s="81" t="s">
        <v>692</v>
      </c>
      <c r="F96" s="81" t="s">
        <v>692</v>
      </c>
      <c r="G96" s="81" t="s">
        <v>692</v>
      </c>
      <c r="H96" s="135" t="s">
        <v>692</v>
      </c>
      <c r="I96" s="134">
        <v>166.66666666666666</v>
      </c>
      <c r="J96" s="134">
        <v>166.66666666666666</v>
      </c>
      <c r="L96" s="1" t="s">
        <v>321</v>
      </c>
      <c r="M96" s="81" t="s">
        <v>692</v>
      </c>
      <c r="N96" s="81" t="s">
        <v>692</v>
      </c>
      <c r="O96" s="81" t="s">
        <v>692</v>
      </c>
      <c r="P96" s="81" t="s">
        <v>692</v>
      </c>
      <c r="Q96" s="81" t="s">
        <v>692</v>
      </c>
      <c r="R96" s="81" t="s">
        <v>692</v>
      </c>
      <c r="S96" s="135" t="s">
        <v>692</v>
      </c>
      <c r="T96" s="134">
        <v>333.33333333333331</v>
      </c>
      <c r="U96" s="134">
        <v>266.66666666666669</v>
      </c>
      <c r="W96" s="1" t="s">
        <v>321</v>
      </c>
      <c r="X96" s="81" t="s">
        <v>692</v>
      </c>
      <c r="Y96" s="81" t="s">
        <v>692</v>
      </c>
      <c r="Z96" s="81" t="s">
        <v>692</v>
      </c>
      <c r="AA96" s="81" t="s">
        <v>692</v>
      </c>
      <c r="AB96" s="81" t="s">
        <v>692</v>
      </c>
      <c r="AC96" s="81" t="s">
        <v>692</v>
      </c>
      <c r="AD96" s="135" t="s">
        <v>692</v>
      </c>
      <c r="AE96" s="134">
        <v>416.66666666666669</v>
      </c>
      <c r="AF96" s="134">
        <v>416.66666666666669</v>
      </c>
      <c r="AH96" s="1" t="s">
        <v>321</v>
      </c>
      <c r="AI96" s="81" t="s">
        <v>692</v>
      </c>
      <c r="AJ96" s="81" t="s">
        <v>692</v>
      </c>
      <c r="AK96" s="81" t="s">
        <v>692</v>
      </c>
      <c r="AL96" s="81" t="s">
        <v>692</v>
      </c>
      <c r="AM96" s="81" t="s">
        <v>692</v>
      </c>
      <c r="AN96" s="81" t="s">
        <v>692</v>
      </c>
      <c r="AO96" s="135" t="s">
        <v>692</v>
      </c>
      <c r="AP96" s="134">
        <v>416.66666666666669</v>
      </c>
      <c r="AQ96" s="134">
        <v>500</v>
      </c>
      <c r="AT96" s="1" t="s">
        <v>321</v>
      </c>
      <c r="AU96" s="81" t="s">
        <v>692</v>
      </c>
      <c r="AV96" s="81" t="s">
        <v>692</v>
      </c>
      <c r="AW96" s="81" t="s">
        <v>692</v>
      </c>
      <c r="AX96" s="81" t="s">
        <v>692</v>
      </c>
      <c r="AY96" s="81" t="s">
        <v>692</v>
      </c>
      <c r="AZ96" s="81" t="s">
        <v>692</v>
      </c>
      <c r="BA96" s="135" t="s">
        <v>692</v>
      </c>
      <c r="BB96" s="134">
        <v>1666.6666666666667</v>
      </c>
      <c r="BC96" s="134">
        <v>1666.6666666666667</v>
      </c>
      <c r="BE96" s="1" t="s">
        <v>321</v>
      </c>
      <c r="BF96" s="81" t="s">
        <v>692</v>
      </c>
      <c r="BG96" s="81" t="s">
        <v>692</v>
      </c>
      <c r="BH96" s="81" t="s">
        <v>692</v>
      </c>
      <c r="BI96" s="81" t="s">
        <v>692</v>
      </c>
      <c r="BJ96" s="81" t="s">
        <v>692</v>
      </c>
      <c r="BK96" s="81" t="s">
        <v>692</v>
      </c>
      <c r="BL96" s="135" t="s">
        <v>692</v>
      </c>
      <c r="BM96" s="134">
        <v>500</v>
      </c>
      <c r="BN96" s="134">
        <v>583.33333333333337</v>
      </c>
    </row>
    <row r="97" spans="1:66" x14ac:dyDescent="0.25">
      <c r="A97" s="1" t="s">
        <v>171</v>
      </c>
      <c r="B97" s="202">
        <v>125</v>
      </c>
      <c r="C97" s="200">
        <v>125</v>
      </c>
      <c r="D97" s="200">
        <v>166.66666666666666</v>
      </c>
      <c r="E97" s="139">
        <v>166.66666666666666</v>
      </c>
      <c r="F97" s="139">
        <v>166.66666666666666</v>
      </c>
      <c r="G97" s="81" t="s">
        <v>692</v>
      </c>
      <c r="H97" s="31">
        <v>166.66666666666666</v>
      </c>
      <c r="I97" s="134">
        <v>166.66666666666666</v>
      </c>
      <c r="J97" s="134">
        <v>166.66666666666666</v>
      </c>
      <c r="L97" s="1" t="s">
        <v>171</v>
      </c>
      <c r="M97" s="202">
        <v>250</v>
      </c>
      <c r="N97" s="200">
        <v>200</v>
      </c>
      <c r="O97" s="200">
        <v>270.83333333333331</v>
      </c>
      <c r="P97" s="139">
        <v>166.66666666666666</v>
      </c>
      <c r="Q97" s="139">
        <v>302.16666666666669</v>
      </c>
      <c r="R97" s="81" t="s">
        <v>692</v>
      </c>
      <c r="S97" s="4">
        <v>250</v>
      </c>
      <c r="T97" s="134">
        <v>183.33333333333334</v>
      </c>
      <c r="U97" s="134">
        <v>166.66666666666666</v>
      </c>
      <c r="W97" s="1" t="s">
        <v>171</v>
      </c>
      <c r="X97" s="119">
        <v>500</v>
      </c>
      <c r="Y97" s="122">
        <v>416.66666666666669</v>
      </c>
      <c r="Z97" s="122">
        <v>583.33333333333337</v>
      </c>
      <c r="AA97" s="124">
        <v>416.66666666666669</v>
      </c>
      <c r="AB97" s="124">
        <v>333.33333333333331</v>
      </c>
      <c r="AC97" s="81" t="s">
        <v>692</v>
      </c>
      <c r="AD97" s="82">
        <v>833.33333333333337</v>
      </c>
      <c r="AE97" s="134">
        <v>500</v>
      </c>
      <c r="AF97" s="134">
        <v>416.66666666666669</v>
      </c>
      <c r="AH97" s="1" t="s">
        <v>171</v>
      </c>
      <c r="AI97" s="202">
        <v>583.33333333333337</v>
      </c>
      <c r="AJ97" s="200">
        <v>583.33333333333337</v>
      </c>
      <c r="AK97" s="200">
        <v>541.66666666666663</v>
      </c>
      <c r="AL97" s="139">
        <v>500</v>
      </c>
      <c r="AM97" s="139">
        <v>500</v>
      </c>
      <c r="AN97" s="81" t="s">
        <v>692</v>
      </c>
      <c r="AO97" s="201">
        <v>500</v>
      </c>
      <c r="AP97" s="134">
        <v>500</v>
      </c>
      <c r="AQ97" s="134">
        <v>500</v>
      </c>
      <c r="AT97" s="1" t="s">
        <v>171</v>
      </c>
      <c r="AU97" s="119">
        <v>1000</v>
      </c>
      <c r="AV97" s="144">
        <v>1041.6666666666667</v>
      </c>
      <c r="AW97" s="125">
        <v>1083.3333333333333</v>
      </c>
      <c r="AX97" s="127">
        <v>1166.6666666666667</v>
      </c>
      <c r="AY97" s="127">
        <v>1250</v>
      </c>
      <c r="AZ97" s="135" t="s">
        <v>692</v>
      </c>
      <c r="BA97" s="82">
        <v>666.66666666666663</v>
      </c>
      <c r="BB97" s="134">
        <v>1583.3333333333333</v>
      </c>
      <c r="BC97" s="134">
        <v>1416.6666666666667</v>
      </c>
      <c r="BE97" s="1" t="s">
        <v>171</v>
      </c>
      <c r="BF97" s="119">
        <v>1250</v>
      </c>
      <c r="BG97" s="144">
        <v>750</v>
      </c>
      <c r="BH97" s="125">
        <v>791.66666666666663</v>
      </c>
      <c r="BI97" s="124">
        <v>583.33333333333337</v>
      </c>
      <c r="BJ97" s="124">
        <v>750</v>
      </c>
      <c r="BK97" s="135" t="s">
        <v>692</v>
      </c>
      <c r="BL97" s="82">
        <v>833.33333333333337</v>
      </c>
      <c r="BM97" s="134">
        <v>583.33333333333337</v>
      </c>
      <c r="BN97" s="134">
        <v>500</v>
      </c>
    </row>
    <row r="98" spans="1:66" x14ac:dyDescent="0.25">
      <c r="A98" s="1" t="s">
        <v>0</v>
      </c>
      <c r="B98" s="84">
        <v>167</v>
      </c>
      <c r="C98" s="122">
        <v>166.66666666666666</v>
      </c>
      <c r="D98" s="81" t="s">
        <v>692</v>
      </c>
      <c r="E98" s="124">
        <v>166.66666666666666</v>
      </c>
      <c r="F98" s="124">
        <v>166.66666666666666</v>
      </c>
      <c r="G98" s="128">
        <v>208.33333333333334</v>
      </c>
      <c r="H98" s="31">
        <v>166.66666666666666</v>
      </c>
      <c r="I98" s="239">
        <v>166.66666666666666</v>
      </c>
      <c r="J98" s="239">
        <v>166.66666666666666</v>
      </c>
      <c r="L98" s="1" t="s">
        <v>0</v>
      </c>
      <c r="M98" s="120">
        <v>333</v>
      </c>
      <c r="N98" s="121">
        <v>416.66666666666669</v>
      </c>
      <c r="O98" s="81" t="s">
        <v>692</v>
      </c>
      <c r="P98" s="124">
        <v>166.66666666666666</v>
      </c>
      <c r="Q98" s="124">
        <v>416.66666666666669</v>
      </c>
      <c r="R98" s="4">
        <v>250</v>
      </c>
      <c r="S98" s="4">
        <v>400</v>
      </c>
      <c r="T98" s="134">
        <v>333.33333333333331</v>
      </c>
      <c r="U98" s="239">
        <v>250</v>
      </c>
      <c r="W98" s="1" t="s">
        <v>0</v>
      </c>
      <c r="X98" s="119">
        <v>666.66666666666663</v>
      </c>
      <c r="Y98" s="121">
        <v>416.66666666666669</v>
      </c>
      <c r="Z98" s="81" t="s">
        <v>692</v>
      </c>
      <c r="AA98" s="125">
        <v>500</v>
      </c>
      <c r="AB98" s="124">
        <v>750</v>
      </c>
      <c r="AC98" s="128">
        <v>666.66666666666663</v>
      </c>
      <c r="AD98" s="82">
        <v>541.66666666666663</v>
      </c>
      <c r="AE98" s="134">
        <v>2416.6666666666665</v>
      </c>
      <c r="AF98" s="134">
        <v>666.66666666666663</v>
      </c>
      <c r="AH98" s="1" t="s">
        <v>0</v>
      </c>
      <c r="AI98" s="119">
        <v>833.33333333333337</v>
      </c>
      <c r="AJ98" s="141">
        <v>875</v>
      </c>
      <c r="AK98" s="81" t="s">
        <v>692</v>
      </c>
      <c r="AL98" s="124">
        <v>500</v>
      </c>
      <c r="AM98" s="124">
        <v>500</v>
      </c>
      <c r="AN98" s="148">
        <v>500</v>
      </c>
      <c r="AO98" s="82">
        <v>666.66666666666663</v>
      </c>
      <c r="AP98" s="239">
        <v>500</v>
      </c>
      <c r="AQ98" s="134">
        <v>666.66666666666663</v>
      </c>
      <c r="AT98" s="1" t="s">
        <v>0</v>
      </c>
      <c r="AU98" s="120">
        <v>1041.6666666666667</v>
      </c>
      <c r="AV98" s="150">
        <v>1041.6666666666667</v>
      </c>
      <c r="AW98" s="135" t="s">
        <v>692</v>
      </c>
      <c r="AX98" s="125">
        <v>1166.6666666666667</v>
      </c>
      <c r="AY98" s="125">
        <v>1250</v>
      </c>
      <c r="AZ98" s="130">
        <v>854.16666666666663</v>
      </c>
      <c r="BA98" s="82">
        <v>1041.6666666666667</v>
      </c>
      <c r="BB98" s="239">
        <v>1979.1666666666667</v>
      </c>
      <c r="BC98" s="239">
        <v>1666.6666666666667</v>
      </c>
      <c r="BE98" s="1" t="s">
        <v>0</v>
      </c>
      <c r="BF98" s="120">
        <v>958.33333333333337</v>
      </c>
      <c r="BG98" s="144">
        <v>750</v>
      </c>
      <c r="BH98" s="135" t="s">
        <v>692</v>
      </c>
      <c r="BI98" s="125">
        <v>583.33333333333337</v>
      </c>
      <c r="BJ98" s="124">
        <v>1166.6666666666667</v>
      </c>
      <c r="BK98" s="130">
        <v>541.66666666666663</v>
      </c>
      <c r="BL98" s="82">
        <v>875</v>
      </c>
      <c r="BM98" s="134">
        <v>833.33333333333337</v>
      </c>
      <c r="BN98" s="134">
        <v>604.16666666666663</v>
      </c>
    </row>
    <row r="99" spans="1:66" x14ac:dyDescent="0.25">
      <c r="A99" s="1" t="s">
        <v>183</v>
      </c>
      <c r="B99" s="81" t="s">
        <v>692</v>
      </c>
      <c r="C99" s="81" t="s">
        <v>692</v>
      </c>
      <c r="D99" s="81" t="s">
        <v>692</v>
      </c>
      <c r="E99" s="81" t="s">
        <v>692</v>
      </c>
      <c r="F99" s="124">
        <v>166.66666666666666</v>
      </c>
      <c r="G99" s="128">
        <v>208.33333333333334</v>
      </c>
      <c r="H99" s="31">
        <v>208.33333333333334</v>
      </c>
      <c r="I99" s="135" t="s">
        <v>692</v>
      </c>
      <c r="J99" s="135" t="s">
        <v>692</v>
      </c>
      <c r="L99" s="1" t="s">
        <v>183</v>
      </c>
      <c r="M99" s="81" t="s">
        <v>692</v>
      </c>
      <c r="N99" s="81" t="s">
        <v>692</v>
      </c>
      <c r="O99" s="81" t="s">
        <v>692</v>
      </c>
      <c r="P99" s="81" t="s">
        <v>692</v>
      </c>
      <c r="Q99" s="124">
        <v>166.66666666666666</v>
      </c>
      <c r="R99" s="4">
        <v>250</v>
      </c>
      <c r="S99" s="4">
        <v>166.66666666666666</v>
      </c>
      <c r="T99" s="135" t="s">
        <v>692</v>
      </c>
      <c r="U99" s="135" t="s">
        <v>692</v>
      </c>
      <c r="W99" s="1" t="s">
        <v>183</v>
      </c>
      <c r="X99" s="81" t="s">
        <v>692</v>
      </c>
      <c r="Y99" s="81" t="s">
        <v>692</v>
      </c>
      <c r="Z99" s="81" t="s">
        <v>692</v>
      </c>
      <c r="AA99" s="81" t="s">
        <v>692</v>
      </c>
      <c r="AB99" s="124">
        <v>1083.3333333333333</v>
      </c>
      <c r="AC99" s="4">
        <v>1083.3333333333333</v>
      </c>
      <c r="AD99" s="82">
        <v>833.33333333333337</v>
      </c>
      <c r="AE99" s="135" t="s">
        <v>692</v>
      </c>
      <c r="AF99" s="135" t="s">
        <v>692</v>
      </c>
      <c r="AH99" s="1" t="s">
        <v>183</v>
      </c>
      <c r="AI99" s="81" t="s">
        <v>692</v>
      </c>
      <c r="AJ99" s="81" t="s">
        <v>692</v>
      </c>
      <c r="AK99" s="81" t="s">
        <v>692</v>
      </c>
      <c r="AL99" s="81" t="s">
        <v>692</v>
      </c>
      <c r="AM99" s="124">
        <v>500</v>
      </c>
      <c r="AN99" s="4">
        <v>416.66666666666669</v>
      </c>
      <c r="AO99" s="82">
        <v>416.66666666666669</v>
      </c>
      <c r="AP99" s="135" t="s">
        <v>692</v>
      </c>
      <c r="AQ99" s="135" t="s">
        <v>692</v>
      </c>
      <c r="AT99" s="1" t="s">
        <v>183</v>
      </c>
      <c r="AU99" s="81" t="s">
        <v>692</v>
      </c>
      <c r="AV99" s="81" t="s">
        <v>692</v>
      </c>
      <c r="AW99" s="135" t="s">
        <v>692</v>
      </c>
      <c r="AX99" s="135" t="s">
        <v>692</v>
      </c>
      <c r="AY99" s="125">
        <v>1250</v>
      </c>
      <c r="AZ99" s="130">
        <v>854.16666666666663</v>
      </c>
      <c r="BA99" s="82">
        <v>1250</v>
      </c>
      <c r="BB99" s="135" t="s">
        <v>692</v>
      </c>
      <c r="BC99" s="135" t="s">
        <v>692</v>
      </c>
      <c r="BE99" s="1" t="s">
        <v>183</v>
      </c>
      <c r="BF99" s="81" t="s">
        <v>692</v>
      </c>
      <c r="BG99" s="81" t="s">
        <v>692</v>
      </c>
      <c r="BH99" s="135" t="s">
        <v>692</v>
      </c>
      <c r="BI99" s="135" t="s">
        <v>692</v>
      </c>
      <c r="BJ99" s="124">
        <v>666.66666666666663</v>
      </c>
      <c r="BK99" s="131">
        <v>416.66666666666669</v>
      </c>
      <c r="BL99" s="82">
        <v>625</v>
      </c>
      <c r="BM99" s="135" t="s">
        <v>692</v>
      </c>
      <c r="BN99" s="135" t="s">
        <v>692</v>
      </c>
    </row>
    <row r="100" spans="1:66" x14ac:dyDescent="0.25">
      <c r="A100" s="1" t="s">
        <v>184</v>
      </c>
      <c r="B100" s="119">
        <v>333.33333333333297</v>
      </c>
      <c r="C100" s="121">
        <v>333.33333333333331</v>
      </c>
      <c r="D100" s="122">
        <v>166.66666666666666</v>
      </c>
      <c r="E100" s="124">
        <v>83.333333333333329</v>
      </c>
      <c r="F100" s="125">
        <v>166.66666666666666</v>
      </c>
      <c r="G100" s="4">
        <v>158.33333333333334</v>
      </c>
      <c r="H100" s="81" t="s">
        <v>692</v>
      </c>
      <c r="I100" s="135" t="s">
        <v>692</v>
      </c>
      <c r="J100" s="159">
        <v>125</v>
      </c>
      <c r="L100" s="1" t="s">
        <v>184</v>
      </c>
      <c r="M100" s="119">
        <v>333.33333333333331</v>
      </c>
      <c r="N100" s="121">
        <v>333.33333333333331</v>
      </c>
      <c r="O100" s="121">
        <v>416.66666666666669</v>
      </c>
      <c r="P100" s="124">
        <v>333.33333333333331</v>
      </c>
      <c r="Q100" s="124">
        <v>354.16666666666669</v>
      </c>
      <c r="R100" s="4">
        <v>416.66666666666669</v>
      </c>
      <c r="S100" s="117" t="s">
        <v>692</v>
      </c>
      <c r="T100" s="135" t="s">
        <v>692</v>
      </c>
      <c r="U100" s="159">
        <v>250</v>
      </c>
      <c r="W100" s="1" t="s">
        <v>184</v>
      </c>
      <c r="X100" s="119">
        <v>458.33333333333331</v>
      </c>
      <c r="Y100" s="121">
        <v>416.66666666666669</v>
      </c>
      <c r="Z100" s="121">
        <v>625</v>
      </c>
      <c r="AA100" s="124">
        <v>333.33333333333331</v>
      </c>
      <c r="AB100" s="124">
        <v>500</v>
      </c>
      <c r="AC100" s="4">
        <v>666.66666666666663</v>
      </c>
      <c r="AD100" s="81" t="s">
        <v>692</v>
      </c>
      <c r="AE100" s="135" t="s">
        <v>692</v>
      </c>
      <c r="AF100" s="159">
        <v>833.33333333333337</v>
      </c>
      <c r="AH100" s="1" t="s">
        <v>184</v>
      </c>
      <c r="AI100" s="119">
        <v>416.66666666666669</v>
      </c>
      <c r="AJ100" s="141">
        <v>416.66666666666669</v>
      </c>
      <c r="AK100" s="141">
        <v>416.66666666666669</v>
      </c>
      <c r="AL100" s="126">
        <v>416.66666666666669</v>
      </c>
      <c r="AM100" s="126">
        <v>416.66666666666669</v>
      </c>
      <c r="AN100" s="4">
        <v>416.66666666666669</v>
      </c>
      <c r="AO100" s="81" t="s">
        <v>692</v>
      </c>
      <c r="AP100" s="135" t="s">
        <v>692</v>
      </c>
      <c r="AQ100" s="159">
        <v>458.33333333333331</v>
      </c>
      <c r="AT100" s="1" t="s">
        <v>184</v>
      </c>
      <c r="AU100" s="119">
        <v>1125</v>
      </c>
      <c r="AV100" s="151">
        <v>1250</v>
      </c>
      <c r="AW100" s="149">
        <v>1250</v>
      </c>
      <c r="AX100" s="149">
        <v>1250</v>
      </c>
      <c r="AY100" s="149">
        <v>1250</v>
      </c>
      <c r="AZ100" s="131">
        <v>875</v>
      </c>
      <c r="BA100" s="135" t="s">
        <v>692</v>
      </c>
      <c r="BB100" s="135" t="s">
        <v>692</v>
      </c>
      <c r="BC100" s="159">
        <v>2041.6666666666667</v>
      </c>
      <c r="BE100" s="1" t="s">
        <v>184</v>
      </c>
      <c r="BF100" s="119">
        <v>583.33333333333337</v>
      </c>
      <c r="BG100" s="143">
        <v>916.66666666666663</v>
      </c>
      <c r="BH100" s="124">
        <v>583.33333333333337</v>
      </c>
      <c r="BI100" s="124">
        <v>416.66666666666669</v>
      </c>
      <c r="BJ100" s="124">
        <v>666.66666666666663</v>
      </c>
      <c r="BK100" s="131">
        <v>583.33333333333337</v>
      </c>
      <c r="BL100" s="135" t="s">
        <v>692</v>
      </c>
      <c r="BM100" s="135" t="s">
        <v>692</v>
      </c>
      <c r="BN100" s="159">
        <v>583.33333333333337</v>
      </c>
    </row>
    <row r="101" spans="1:66" x14ac:dyDescent="0.25">
      <c r="A101" s="1" t="s">
        <v>170</v>
      </c>
      <c r="B101" s="119">
        <v>166.66666666666666</v>
      </c>
      <c r="C101" s="121">
        <v>166.66666666666666</v>
      </c>
      <c r="D101" s="121">
        <v>166.66666666666666</v>
      </c>
      <c r="E101" s="124">
        <v>166.66666666666666</v>
      </c>
      <c r="F101" s="124">
        <v>166.66666666666666</v>
      </c>
      <c r="G101" s="81" t="s">
        <v>692</v>
      </c>
      <c r="H101" s="31">
        <v>125</v>
      </c>
      <c r="I101" s="134">
        <v>129.16666666666666</v>
      </c>
      <c r="J101" s="135" t="s">
        <v>692</v>
      </c>
      <c r="L101" s="1" t="s">
        <v>170</v>
      </c>
      <c r="M101" s="119">
        <v>250</v>
      </c>
      <c r="N101" s="121">
        <v>291.66666666666669</v>
      </c>
      <c r="O101" s="121">
        <v>291.66666666666669</v>
      </c>
      <c r="P101" s="124">
        <v>291.66666666666669</v>
      </c>
      <c r="Q101" s="124">
        <v>291.66666666666669</v>
      </c>
      <c r="R101" s="81" t="s">
        <v>692</v>
      </c>
      <c r="S101" s="116">
        <v>208.33333333333334</v>
      </c>
      <c r="T101" s="134">
        <v>250</v>
      </c>
      <c r="U101" s="135" t="s">
        <v>692</v>
      </c>
      <c r="W101" s="1" t="s">
        <v>170</v>
      </c>
      <c r="X101" s="119">
        <v>583.33333333333337</v>
      </c>
      <c r="Y101" s="121">
        <v>583.33333333333337</v>
      </c>
      <c r="Z101" s="121">
        <v>583.33333333333337</v>
      </c>
      <c r="AA101" s="124">
        <v>583.33333333333337</v>
      </c>
      <c r="AB101" s="124">
        <v>583.33333333333337</v>
      </c>
      <c r="AC101" s="81" t="s">
        <v>692</v>
      </c>
      <c r="AD101" s="82">
        <v>416.66666666666669</v>
      </c>
      <c r="AE101" s="134">
        <v>458.33333333333331</v>
      </c>
      <c r="AF101" s="135" t="s">
        <v>692</v>
      </c>
      <c r="AH101" s="1" t="s">
        <v>170</v>
      </c>
      <c r="AI101" s="119">
        <v>500</v>
      </c>
      <c r="AJ101" s="141">
        <v>500</v>
      </c>
      <c r="AK101" s="141">
        <v>500</v>
      </c>
      <c r="AL101" s="126">
        <v>500</v>
      </c>
      <c r="AM101" s="126">
        <v>500</v>
      </c>
      <c r="AN101" s="81" t="s">
        <v>692</v>
      </c>
      <c r="AO101" s="82">
        <v>333.33333333333331</v>
      </c>
      <c r="AP101" s="134">
        <v>500</v>
      </c>
      <c r="AQ101" s="135" t="s">
        <v>692</v>
      </c>
      <c r="AT101" s="1" t="s">
        <v>170</v>
      </c>
      <c r="AU101" s="119">
        <v>1041.6666666666667</v>
      </c>
      <c r="AV101" s="151">
        <v>916.66666666666663</v>
      </c>
      <c r="AW101" s="126">
        <v>1083.3333333333333</v>
      </c>
      <c r="AX101" s="126">
        <v>1083.3333333333333</v>
      </c>
      <c r="AY101" s="126">
        <v>1041.6666666666667</v>
      </c>
      <c r="AZ101" s="135" t="s">
        <v>692</v>
      </c>
      <c r="BA101" s="82">
        <v>1166.6666666666667</v>
      </c>
      <c r="BB101" s="134">
        <v>2500</v>
      </c>
      <c r="BC101" s="135" t="s">
        <v>692</v>
      </c>
      <c r="BE101" s="1" t="s">
        <v>170</v>
      </c>
      <c r="BF101" s="119">
        <v>833.33333333333337</v>
      </c>
      <c r="BG101" s="143">
        <v>416.66666666666669</v>
      </c>
      <c r="BH101" s="124">
        <v>833.33333333333337</v>
      </c>
      <c r="BI101" s="124">
        <v>833.33333333333337</v>
      </c>
      <c r="BJ101" s="124">
        <v>416.66666666666669</v>
      </c>
      <c r="BK101" s="135" t="s">
        <v>692</v>
      </c>
      <c r="BL101" s="82">
        <v>500</v>
      </c>
      <c r="BM101" s="134">
        <v>500</v>
      </c>
      <c r="BN101" s="135" t="s">
        <v>692</v>
      </c>
    </row>
    <row r="102" spans="1:66" x14ac:dyDescent="0.25">
      <c r="A102" s="6" t="s">
        <v>186</v>
      </c>
      <c r="B102" s="81" t="s">
        <v>692</v>
      </c>
      <c r="C102" s="81" t="s">
        <v>692</v>
      </c>
      <c r="D102" s="81" t="s">
        <v>692</v>
      </c>
      <c r="E102" s="124">
        <v>166.66666666666666</v>
      </c>
      <c r="F102" s="81" t="s">
        <v>692</v>
      </c>
      <c r="G102" s="81" t="s">
        <v>692</v>
      </c>
      <c r="H102" s="81" t="s">
        <v>692</v>
      </c>
      <c r="I102" s="162">
        <v>145.83333333333334</v>
      </c>
      <c r="J102" s="162">
        <v>166.66666666666666</v>
      </c>
      <c r="L102" s="6" t="s">
        <v>186</v>
      </c>
      <c r="M102" s="81" t="s">
        <v>692</v>
      </c>
      <c r="N102" s="81"/>
      <c r="O102" s="81" t="s">
        <v>692</v>
      </c>
      <c r="P102" s="124">
        <v>166.66666666666666</v>
      </c>
      <c r="Q102" s="81" t="s">
        <v>692</v>
      </c>
      <c r="R102" s="81" t="s">
        <v>692</v>
      </c>
      <c r="S102" s="117" t="s">
        <v>692</v>
      </c>
      <c r="T102" s="162">
        <v>166.66666666666666</v>
      </c>
      <c r="U102" s="162">
        <v>166.66666666666666</v>
      </c>
      <c r="W102" s="6" t="s">
        <v>186</v>
      </c>
      <c r="X102" s="81" t="s">
        <v>692</v>
      </c>
      <c r="Y102" s="81"/>
      <c r="Z102" s="81" t="s">
        <v>692</v>
      </c>
      <c r="AA102" s="124">
        <v>500</v>
      </c>
      <c r="AB102" s="81" t="s">
        <v>692</v>
      </c>
      <c r="AC102" s="81" t="s">
        <v>692</v>
      </c>
      <c r="AD102" s="81" t="s">
        <v>692</v>
      </c>
      <c r="AE102" s="162">
        <v>500</v>
      </c>
      <c r="AF102" s="162">
        <v>583.33333333333337</v>
      </c>
      <c r="AH102" s="6" t="s">
        <v>186</v>
      </c>
      <c r="AI102" s="81" t="s">
        <v>692</v>
      </c>
      <c r="AJ102" s="81"/>
      <c r="AK102" s="81" t="s">
        <v>692</v>
      </c>
      <c r="AL102" s="126">
        <v>500</v>
      </c>
      <c r="AM102" s="81" t="s">
        <v>692</v>
      </c>
      <c r="AN102" s="81" t="s">
        <v>692</v>
      </c>
      <c r="AO102" s="81" t="s">
        <v>692</v>
      </c>
      <c r="AP102" s="162">
        <v>500</v>
      </c>
      <c r="AQ102" s="162">
        <v>500</v>
      </c>
      <c r="AT102" s="6" t="s">
        <v>186</v>
      </c>
      <c r="AU102" s="81" t="s">
        <v>692</v>
      </c>
      <c r="AV102" s="81"/>
      <c r="AW102" s="135" t="s">
        <v>692</v>
      </c>
      <c r="AX102" s="126">
        <v>791.66666666666663</v>
      </c>
      <c r="AY102" s="135" t="s">
        <v>692</v>
      </c>
      <c r="AZ102" s="135" t="s">
        <v>692</v>
      </c>
      <c r="BA102" s="135" t="s">
        <v>692</v>
      </c>
      <c r="BB102" s="162">
        <v>2291.6666666666665</v>
      </c>
      <c r="BC102" s="162">
        <v>1541.6666666666667</v>
      </c>
      <c r="BE102" s="6" t="s">
        <v>186</v>
      </c>
      <c r="BF102" s="81" t="s">
        <v>692</v>
      </c>
      <c r="BG102" s="81"/>
      <c r="BH102" s="135" t="s">
        <v>692</v>
      </c>
      <c r="BI102" s="124">
        <v>333.33333333333331</v>
      </c>
      <c r="BJ102" s="135" t="s">
        <v>692</v>
      </c>
      <c r="BK102" s="135" t="s">
        <v>692</v>
      </c>
      <c r="BL102" s="135" t="s">
        <v>692</v>
      </c>
      <c r="BM102" s="162">
        <v>437.5</v>
      </c>
      <c r="BN102" s="162">
        <v>625</v>
      </c>
    </row>
    <row r="103" spans="1:66" x14ac:dyDescent="0.25">
      <c r="A103" s="1" t="s">
        <v>172</v>
      </c>
      <c r="B103" s="119">
        <v>416.66666666666669</v>
      </c>
      <c r="C103" s="121">
        <v>500</v>
      </c>
      <c r="D103" s="81" t="s">
        <v>692</v>
      </c>
      <c r="E103" s="81" t="s">
        <v>692</v>
      </c>
      <c r="F103" s="81" t="s">
        <v>692</v>
      </c>
      <c r="G103" s="81" t="s">
        <v>692</v>
      </c>
      <c r="H103" s="82">
        <v>333.33333333333331</v>
      </c>
      <c r="I103" s="135" t="s">
        <v>692</v>
      </c>
      <c r="J103" s="159">
        <v>500</v>
      </c>
      <c r="L103" s="1" t="s">
        <v>172</v>
      </c>
      <c r="M103" s="119">
        <v>250</v>
      </c>
      <c r="N103" s="121">
        <v>250</v>
      </c>
      <c r="O103" s="81" t="s">
        <v>692</v>
      </c>
      <c r="P103" s="81" t="s">
        <v>692</v>
      </c>
      <c r="Q103" s="81" t="s">
        <v>692</v>
      </c>
      <c r="R103" s="81" t="s">
        <v>692</v>
      </c>
      <c r="S103" s="116">
        <v>250</v>
      </c>
      <c r="T103" s="135" t="s">
        <v>692</v>
      </c>
      <c r="U103" s="159">
        <v>250</v>
      </c>
      <c r="W103" s="1" t="s">
        <v>172</v>
      </c>
      <c r="X103" s="119">
        <v>500</v>
      </c>
      <c r="Y103" s="121">
        <v>416.66666666666669</v>
      </c>
      <c r="Z103" s="81" t="s">
        <v>692</v>
      </c>
      <c r="AA103" s="81" t="s">
        <v>692</v>
      </c>
      <c r="AB103" s="81" t="s">
        <v>692</v>
      </c>
      <c r="AC103" s="81" t="s">
        <v>692</v>
      </c>
      <c r="AD103" s="82">
        <v>833.33333333333337</v>
      </c>
      <c r="AE103" s="135" t="s">
        <v>692</v>
      </c>
      <c r="AF103" s="159">
        <v>500</v>
      </c>
      <c r="AH103" s="1" t="s">
        <v>172</v>
      </c>
      <c r="AI103" s="119">
        <v>500</v>
      </c>
      <c r="AJ103" s="141">
        <v>500</v>
      </c>
      <c r="AK103" s="81" t="s">
        <v>692</v>
      </c>
      <c r="AL103" s="81" t="s">
        <v>692</v>
      </c>
      <c r="AM103" s="81" t="s">
        <v>692</v>
      </c>
      <c r="AN103" s="81" t="s">
        <v>692</v>
      </c>
      <c r="AO103" s="82">
        <v>500</v>
      </c>
      <c r="AP103" s="135" t="s">
        <v>692</v>
      </c>
      <c r="AQ103" s="159">
        <v>500</v>
      </c>
      <c r="AT103" s="1" t="s">
        <v>172</v>
      </c>
      <c r="AU103" s="119">
        <v>1250</v>
      </c>
      <c r="AV103" s="151">
        <v>1250</v>
      </c>
      <c r="AW103" s="135" t="s">
        <v>692</v>
      </c>
      <c r="AX103" s="135" t="s">
        <v>692</v>
      </c>
      <c r="AY103" s="135" t="s">
        <v>692</v>
      </c>
      <c r="AZ103" s="135" t="s">
        <v>692</v>
      </c>
      <c r="BA103" s="82">
        <v>1375</v>
      </c>
      <c r="BB103" s="135" t="s">
        <v>692</v>
      </c>
      <c r="BC103" s="159">
        <v>2500</v>
      </c>
      <c r="BE103" s="1" t="s">
        <v>172</v>
      </c>
      <c r="BF103" s="119">
        <v>1000</v>
      </c>
      <c r="BG103" s="143">
        <v>1000</v>
      </c>
      <c r="BH103" s="135" t="s">
        <v>692</v>
      </c>
      <c r="BI103" s="135" t="s">
        <v>692</v>
      </c>
      <c r="BJ103" s="135" t="s">
        <v>692</v>
      </c>
      <c r="BK103" s="135" t="s">
        <v>692</v>
      </c>
      <c r="BL103" s="82">
        <v>916.66666666666663</v>
      </c>
      <c r="BM103" s="135" t="s">
        <v>692</v>
      </c>
      <c r="BN103" s="159">
        <v>833.33333333333337</v>
      </c>
    </row>
    <row r="104" spans="1:66" x14ac:dyDescent="0.25">
      <c r="A104" s="1" t="s">
        <v>88</v>
      </c>
      <c r="B104" s="81" t="s">
        <v>692</v>
      </c>
      <c r="C104" s="81" t="s">
        <v>692</v>
      </c>
      <c r="D104" s="121">
        <v>250</v>
      </c>
      <c r="E104" s="124">
        <v>250</v>
      </c>
      <c r="F104" s="81" t="s">
        <v>692</v>
      </c>
      <c r="G104" s="4">
        <v>250</v>
      </c>
      <c r="H104" s="82">
        <v>250</v>
      </c>
      <c r="I104" s="134">
        <v>250</v>
      </c>
      <c r="J104" s="134">
        <v>333.33333333333331</v>
      </c>
      <c r="L104" s="1" t="s">
        <v>88</v>
      </c>
      <c r="M104" s="81" t="s">
        <v>692</v>
      </c>
      <c r="N104" s="81" t="s">
        <v>692</v>
      </c>
      <c r="O104" s="121">
        <v>250</v>
      </c>
      <c r="P104" s="124">
        <v>166.66666666666666</v>
      </c>
      <c r="Q104" s="81" t="s">
        <v>692</v>
      </c>
      <c r="R104" s="83">
        <v>250</v>
      </c>
      <c r="S104" s="116">
        <v>250</v>
      </c>
      <c r="T104" s="134">
        <v>166.66666666666666</v>
      </c>
      <c r="U104" s="134">
        <v>250</v>
      </c>
      <c r="W104" s="1" t="s">
        <v>88</v>
      </c>
      <c r="X104" s="81" t="s">
        <v>692</v>
      </c>
      <c r="Y104" s="81" t="s">
        <v>692</v>
      </c>
      <c r="Z104" s="121">
        <v>583.33333333333337</v>
      </c>
      <c r="AA104" s="124">
        <v>500</v>
      </c>
      <c r="AB104" s="81" t="s">
        <v>692</v>
      </c>
      <c r="AC104" s="4">
        <v>583.33333333333337</v>
      </c>
      <c r="AD104" s="82">
        <v>500</v>
      </c>
      <c r="AE104" s="134">
        <v>500</v>
      </c>
      <c r="AF104" s="134">
        <v>583.33333333333337</v>
      </c>
      <c r="AH104" s="1" t="s">
        <v>88</v>
      </c>
      <c r="AI104" s="81" t="s">
        <v>692</v>
      </c>
      <c r="AJ104" s="81" t="s">
        <v>692</v>
      </c>
      <c r="AK104" s="141">
        <v>500</v>
      </c>
      <c r="AL104" s="126">
        <v>416.66666666666669</v>
      </c>
      <c r="AM104" s="81" t="s">
        <v>692</v>
      </c>
      <c r="AN104" s="4">
        <v>500</v>
      </c>
      <c r="AO104" s="82">
        <v>541.66666666666663</v>
      </c>
      <c r="AP104" s="134">
        <v>500</v>
      </c>
      <c r="AQ104" s="134">
        <v>583.33333333333337</v>
      </c>
      <c r="AT104" s="1" t="s">
        <v>88</v>
      </c>
      <c r="AU104" s="81" t="s">
        <v>692</v>
      </c>
      <c r="AV104" s="81" t="s">
        <v>692</v>
      </c>
      <c r="AW104" s="126">
        <v>1083.3333333333333</v>
      </c>
      <c r="AX104" s="126">
        <v>1166.6666666666667</v>
      </c>
      <c r="AY104" s="135" t="s">
        <v>692</v>
      </c>
      <c r="AZ104" s="130">
        <v>854.16666666666663</v>
      </c>
      <c r="BA104" s="82">
        <v>625</v>
      </c>
      <c r="BB104" s="239">
        <v>1979.1666666666667</v>
      </c>
      <c r="BC104" s="239">
        <v>1666.6666666666667</v>
      </c>
      <c r="BE104" s="1" t="s">
        <v>88</v>
      </c>
      <c r="BF104" s="81" t="s">
        <v>692</v>
      </c>
      <c r="BG104" s="81" t="s">
        <v>692</v>
      </c>
      <c r="BH104" s="124">
        <v>791.66666666666663</v>
      </c>
      <c r="BI104" s="124">
        <v>583.33333333333337</v>
      </c>
      <c r="BJ104" s="135" t="s">
        <v>692</v>
      </c>
      <c r="BK104" s="130">
        <v>541.66666666666663</v>
      </c>
      <c r="BL104" s="82">
        <v>833.33333333333337</v>
      </c>
      <c r="BM104" s="134">
        <v>1000</v>
      </c>
      <c r="BN104" s="134">
        <v>1000</v>
      </c>
    </row>
    <row r="105" spans="1:66" x14ac:dyDescent="0.25">
      <c r="A105" s="1" t="s">
        <v>189</v>
      </c>
      <c r="B105" s="119">
        <v>208.33333333333334</v>
      </c>
      <c r="C105" s="81" t="s">
        <v>692</v>
      </c>
      <c r="D105" s="121">
        <v>208.33333333333334</v>
      </c>
      <c r="E105" s="81" t="s">
        <v>692</v>
      </c>
      <c r="F105" s="124">
        <v>166.66666666666666</v>
      </c>
      <c r="G105" s="4">
        <v>333.33333333333331</v>
      </c>
      <c r="H105" s="81" t="s">
        <v>692</v>
      </c>
      <c r="I105" s="135" t="s">
        <v>692</v>
      </c>
      <c r="J105" s="159">
        <v>250</v>
      </c>
      <c r="L105" s="1" t="s">
        <v>189</v>
      </c>
      <c r="M105" s="119">
        <v>333.33333333333331</v>
      </c>
      <c r="N105" s="81" t="s">
        <v>692</v>
      </c>
      <c r="O105" s="121">
        <v>270.83333333333331</v>
      </c>
      <c r="P105" s="81" t="s">
        <v>692</v>
      </c>
      <c r="Q105" s="124">
        <v>312.5</v>
      </c>
      <c r="R105" s="83">
        <v>333.33333333333331</v>
      </c>
      <c r="S105" s="117" t="s">
        <v>692</v>
      </c>
      <c r="T105" s="135" t="s">
        <v>692</v>
      </c>
      <c r="U105" s="159">
        <v>333.33333333333331</v>
      </c>
      <c r="W105" s="1" t="s">
        <v>189</v>
      </c>
      <c r="X105" s="119">
        <v>541.66666666666663</v>
      </c>
      <c r="Y105" s="81" t="s">
        <v>692</v>
      </c>
      <c r="Z105" s="121">
        <v>916.66666666666663</v>
      </c>
      <c r="AA105" s="81" t="s">
        <v>692</v>
      </c>
      <c r="AB105" s="124">
        <v>666.66666666666663</v>
      </c>
      <c r="AC105" s="4">
        <v>583.33333333333337</v>
      </c>
      <c r="AD105" s="81" t="s">
        <v>692</v>
      </c>
      <c r="AE105" s="135" t="s">
        <v>692</v>
      </c>
      <c r="AF105" s="159">
        <v>833.33333333333337</v>
      </c>
      <c r="AH105" s="1" t="s">
        <v>189</v>
      </c>
      <c r="AI105" s="119">
        <v>583.33333333333337</v>
      </c>
      <c r="AJ105" s="81" t="s">
        <v>692</v>
      </c>
      <c r="AK105" s="141">
        <v>625</v>
      </c>
      <c r="AL105" s="81" t="s">
        <v>692</v>
      </c>
      <c r="AM105" s="126">
        <v>500</v>
      </c>
      <c r="AN105" s="4">
        <v>583.33333333333337</v>
      </c>
      <c r="AO105" s="81" t="s">
        <v>692</v>
      </c>
      <c r="AP105" s="135" t="s">
        <v>692</v>
      </c>
      <c r="AQ105" s="159">
        <v>500</v>
      </c>
      <c r="AT105" s="1" t="s">
        <v>189</v>
      </c>
      <c r="AU105" s="119">
        <v>833.33333333333337</v>
      </c>
      <c r="AV105" s="81" t="s">
        <v>692</v>
      </c>
      <c r="AW105" s="126">
        <v>1125</v>
      </c>
      <c r="AX105" s="135" t="s">
        <v>692</v>
      </c>
      <c r="AY105" s="126">
        <v>1250</v>
      </c>
      <c r="AZ105" s="131">
        <v>833.33333333333337</v>
      </c>
      <c r="BA105" s="135" t="s">
        <v>692</v>
      </c>
      <c r="BB105" s="135" t="s">
        <v>692</v>
      </c>
      <c r="BC105" s="159">
        <v>2000</v>
      </c>
      <c r="BE105" s="1" t="s">
        <v>189</v>
      </c>
      <c r="BF105" s="119">
        <v>1083.3333333333333</v>
      </c>
      <c r="BG105" s="81" t="s">
        <v>692</v>
      </c>
      <c r="BH105" s="124">
        <v>791.66666666666663</v>
      </c>
      <c r="BI105" s="135" t="s">
        <v>692</v>
      </c>
      <c r="BJ105" s="124">
        <v>833.33333333333337</v>
      </c>
      <c r="BK105" s="131">
        <v>500</v>
      </c>
      <c r="BL105" s="135" t="s">
        <v>692</v>
      </c>
      <c r="BM105" s="135" t="s">
        <v>692</v>
      </c>
      <c r="BN105" s="159">
        <v>666.66666666666663</v>
      </c>
    </row>
    <row r="106" spans="1:66" x14ac:dyDescent="0.25">
      <c r="A106" s="1" t="s">
        <v>185</v>
      </c>
      <c r="B106" s="119">
        <v>166.66666666666666</v>
      </c>
      <c r="C106" s="121">
        <v>166.66666666666666</v>
      </c>
      <c r="D106" s="81" t="s">
        <v>692</v>
      </c>
      <c r="E106" s="124">
        <v>166.66666666666666</v>
      </c>
      <c r="F106" s="124">
        <v>166.66666666666666</v>
      </c>
      <c r="G106" s="4">
        <v>208.33333333333334</v>
      </c>
      <c r="H106" s="81" t="s">
        <v>692</v>
      </c>
      <c r="I106" s="159">
        <v>250</v>
      </c>
      <c r="J106" s="135" t="s">
        <v>692</v>
      </c>
      <c r="L106" s="1" t="s">
        <v>185</v>
      </c>
      <c r="M106" s="119">
        <v>333.33333333333331</v>
      </c>
      <c r="N106" s="121">
        <v>166.66666666666666</v>
      </c>
      <c r="O106" s="81" t="s">
        <v>692</v>
      </c>
      <c r="P106" s="124">
        <v>166.66666666666666</v>
      </c>
      <c r="Q106" s="124">
        <v>166.66666666666666</v>
      </c>
      <c r="R106" s="83">
        <v>166.66666666666666</v>
      </c>
      <c r="S106" s="117" t="s">
        <v>692</v>
      </c>
      <c r="T106" s="162">
        <v>333.33333333333331</v>
      </c>
      <c r="U106" s="135" t="s">
        <v>692</v>
      </c>
      <c r="W106" s="1" t="s">
        <v>185</v>
      </c>
      <c r="X106" s="119">
        <v>500</v>
      </c>
      <c r="Y106" s="121">
        <v>500</v>
      </c>
      <c r="Z106" s="81" t="s">
        <v>692</v>
      </c>
      <c r="AA106" s="124">
        <v>500</v>
      </c>
      <c r="AB106" s="124">
        <v>500</v>
      </c>
      <c r="AC106" s="4">
        <v>500</v>
      </c>
      <c r="AD106" s="81" t="s">
        <v>692</v>
      </c>
      <c r="AE106" s="162">
        <v>583.33333333333337</v>
      </c>
      <c r="AF106" s="135" t="s">
        <v>692</v>
      </c>
      <c r="AH106" s="1" t="s">
        <v>185</v>
      </c>
      <c r="AI106" s="119">
        <v>500</v>
      </c>
      <c r="AJ106" s="141">
        <v>500</v>
      </c>
      <c r="AK106" s="81" t="s">
        <v>692</v>
      </c>
      <c r="AL106" s="126">
        <v>500</v>
      </c>
      <c r="AM106" s="126">
        <v>500</v>
      </c>
      <c r="AN106" s="4">
        <v>500</v>
      </c>
      <c r="AO106" s="81" t="s">
        <v>692</v>
      </c>
      <c r="AP106" s="162">
        <v>500</v>
      </c>
      <c r="AQ106" s="135" t="s">
        <v>692</v>
      </c>
      <c r="AT106" s="1" t="s">
        <v>185</v>
      </c>
      <c r="AU106" s="119">
        <v>1041.6666666666667</v>
      </c>
      <c r="AV106" s="151">
        <v>1041.6666666666667</v>
      </c>
      <c r="AW106" s="135" t="s">
        <v>692</v>
      </c>
      <c r="AX106" s="126">
        <v>1250</v>
      </c>
      <c r="AY106" s="126">
        <v>1250</v>
      </c>
      <c r="AZ106" s="131">
        <v>1041.6666666666667</v>
      </c>
      <c r="BA106" s="135" t="s">
        <v>692</v>
      </c>
      <c r="BB106" s="162">
        <v>2500</v>
      </c>
      <c r="BC106" s="135" t="s">
        <v>692</v>
      </c>
      <c r="BE106" s="1" t="s">
        <v>185</v>
      </c>
      <c r="BF106" s="119">
        <v>916.66666666666663</v>
      </c>
      <c r="BG106" s="143">
        <v>833.33333333333337</v>
      </c>
      <c r="BH106" s="135" t="s">
        <v>692</v>
      </c>
      <c r="BI106" s="124">
        <v>833.33333333333337</v>
      </c>
      <c r="BJ106" s="124">
        <v>833.33333333333337</v>
      </c>
      <c r="BK106" s="131">
        <v>833.33333333333337</v>
      </c>
      <c r="BL106" s="135" t="s">
        <v>692</v>
      </c>
      <c r="BM106" s="162">
        <v>833.33333333333337</v>
      </c>
      <c r="BN106" s="135" t="s">
        <v>692</v>
      </c>
    </row>
    <row r="107" spans="1:66" x14ac:dyDescent="0.25">
      <c r="A107" s="1" t="s">
        <v>275</v>
      </c>
      <c r="B107" s="81" t="s">
        <v>692</v>
      </c>
      <c r="C107" s="81" t="s">
        <v>692</v>
      </c>
      <c r="D107" s="81" t="s">
        <v>692</v>
      </c>
      <c r="E107" s="81" t="s">
        <v>692</v>
      </c>
      <c r="F107" s="81" t="s">
        <v>692</v>
      </c>
      <c r="G107" s="81" t="s">
        <v>692</v>
      </c>
      <c r="H107" s="81" t="s">
        <v>692</v>
      </c>
      <c r="I107" s="81" t="s">
        <v>692</v>
      </c>
      <c r="J107" s="159">
        <v>166.66666666666666</v>
      </c>
      <c r="L107" s="1" t="s">
        <v>275</v>
      </c>
      <c r="M107" s="81" t="s">
        <v>692</v>
      </c>
      <c r="N107" s="81" t="s">
        <v>692</v>
      </c>
      <c r="O107" s="81" t="s">
        <v>692</v>
      </c>
      <c r="P107" s="81" t="s">
        <v>692</v>
      </c>
      <c r="Q107" s="81" t="s">
        <v>692</v>
      </c>
      <c r="R107" s="81" t="s">
        <v>692</v>
      </c>
      <c r="S107" s="81" t="s">
        <v>692</v>
      </c>
      <c r="T107" s="81" t="s">
        <v>692</v>
      </c>
      <c r="U107" s="159">
        <v>208.33333333333334</v>
      </c>
      <c r="W107" s="1" t="s">
        <v>275</v>
      </c>
      <c r="X107" s="81" t="s">
        <v>692</v>
      </c>
      <c r="Y107" s="81" t="s">
        <v>692</v>
      </c>
      <c r="Z107" s="81" t="s">
        <v>692</v>
      </c>
      <c r="AA107" s="81" t="s">
        <v>692</v>
      </c>
      <c r="AB107" s="81" t="s">
        <v>692</v>
      </c>
      <c r="AC107" s="81" t="s">
        <v>692</v>
      </c>
      <c r="AD107" s="81" t="s">
        <v>692</v>
      </c>
      <c r="AE107" s="81" t="s">
        <v>692</v>
      </c>
      <c r="AF107" s="159">
        <v>2291.6666666666665</v>
      </c>
      <c r="AH107" s="1" t="s">
        <v>275</v>
      </c>
      <c r="AI107" s="81" t="s">
        <v>692</v>
      </c>
      <c r="AJ107" s="81" t="s">
        <v>692</v>
      </c>
      <c r="AK107" s="81" t="s">
        <v>692</v>
      </c>
      <c r="AL107" s="81" t="s">
        <v>692</v>
      </c>
      <c r="AM107" s="81" t="s">
        <v>692</v>
      </c>
      <c r="AN107" s="81" t="s">
        <v>692</v>
      </c>
      <c r="AO107" s="81" t="s">
        <v>692</v>
      </c>
      <c r="AP107" s="81" t="s">
        <v>692</v>
      </c>
      <c r="AQ107" s="159">
        <v>583.33333333333337</v>
      </c>
      <c r="AT107" s="1" t="s">
        <v>275</v>
      </c>
      <c r="AU107" s="81" t="s">
        <v>692</v>
      </c>
      <c r="AV107" s="81" t="s">
        <v>692</v>
      </c>
      <c r="AW107" s="81" t="s">
        <v>692</v>
      </c>
      <c r="AX107" s="81" t="s">
        <v>692</v>
      </c>
      <c r="AY107" s="81" t="s">
        <v>692</v>
      </c>
      <c r="AZ107" s="81" t="s">
        <v>692</v>
      </c>
      <c r="BA107" s="81" t="s">
        <v>692</v>
      </c>
      <c r="BB107" s="81" t="s">
        <v>692</v>
      </c>
      <c r="BC107" s="161">
        <v>1666.6666666666667</v>
      </c>
      <c r="BE107" s="1" t="s">
        <v>275</v>
      </c>
      <c r="BF107" s="81" t="s">
        <v>692</v>
      </c>
      <c r="BG107" s="81" t="s">
        <v>692</v>
      </c>
      <c r="BH107" s="81" t="s">
        <v>692</v>
      </c>
      <c r="BI107" s="81" t="s">
        <v>692</v>
      </c>
      <c r="BJ107" s="81" t="s">
        <v>692</v>
      </c>
      <c r="BK107" s="81" t="s">
        <v>692</v>
      </c>
      <c r="BL107" s="81" t="s">
        <v>692</v>
      </c>
      <c r="BM107" s="81" t="s">
        <v>692</v>
      </c>
      <c r="BN107" s="161">
        <v>625</v>
      </c>
    </row>
    <row r="108" spans="1:66" x14ac:dyDescent="0.25">
      <c r="A108" s="1" t="s">
        <v>380</v>
      </c>
      <c r="B108" s="135" t="s">
        <v>692</v>
      </c>
      <c r="C108" s="135" t="s">
        <v>692</v>
      </c>
      <c r="D108" s="135" t="s">
        <v>692</v>
      </c>
      <c r="E108" s="135" t="s">
        <v>692</v>
      </c>
      <c r="F108" s="135" t="s">
        <v>692</v>
      </c>
      <c r="G108" s="135" t="s">
        <v>692</v>
      </c>
      <c r="H108" s="135" t="s">
        <v>692</v>
      </c>
      <c r="I108" s="161">
        <v>166.66666666666666</v>
      </c>
      <c r="J108" s="135" t="s">
        <v>692</v>
      </c>
      <c r="L108" s="1" t="s">
        <v>380</v>
      </c>
      <c r="M108" s="135" t="s">
        <v>692</v>
      </c>
      <c r="N108" s="135" t="s">
        <v>692</v>
      </c>
      <c r="O108" s="135" t="s">
        <v>692</v>
      </c>
      <c r="P108" s="135" t="s">
        <v>692</v>
      </c>
      <c r="Q108" s="135" t="s">
        <v>692</v>
      </c>
      <c r="R108" s="135" t="s">
        <v>692</v>
      </c>
      <c r="S108" s="135" t="s">
        <v>692</v>
      </c>
      <c r="T108" s="162">
        <v>333.33333333333331</v>
      </c>
      <c r="U108" s="135" t="s">
        <v>692</v>
      </c>
      <c r="W108" s="1" t="s">
        <v>380</v>
      </c>
      <c r="X108" s="135" t="s">
        <v>692</v>
      </c>
      <c r="Y108" s="135" t="s">
        <v>692</v>
      </c>
      <c r="Z108" s="135" t="s">
        <v>692</v>
      </c>
      <c r="AA108" s="135" t="s">
        <v>692</v>
      </c>
      <c r="AB108" s="135" t="s">
        <v>692</v>
      </c>
      <c r="AC108" s="135" t="s">
        <v>692</v>
      </c>
      <c r="AD108" s="135" t="s">
        <v>692</v>
      </c>
      <c r="AE108" s="162">
        <v>416.66666666666669</v>
      </c>
      <c r="AF108" s="135" t="s">
        <v>692</v>
      </c>
      <c r="AH108" s="1" t="s">
        <v>380</v>
      </c>
      <c r="AI108" s="135" t="s">
        <v>692</v>
      </c>
      <c r="AJ108" s="135" t="s">
        <v>692</v>
      </c>
      <c r="AK108" s="135" t="s">
        <v>692</v>
      </c>
      <c r="AL108" s="135" t="s">
        <v>692</v>
      </c>
      <c r="AM108" s="135" t="s">
        <v>692</v>
      </c>
      <c r="AN108" s="135" t="s">
        <v>692</v>
      </c>
      <c r="AO108" s="135" t="s">
        <v>692</v>
      </c>
      <c r="AP108" s="162">
        <v>583.33333333333337</v>
      </c>
      <c r="AQ108" s="135" t="s">
        <v>692</v>
      </c>
      <c r="AT108" s="1" t="s">
        <v>380</v>
      </c>
      <c r="AU108" s="135" t="s">
        <v>692</v>
      </c>
      <c r="AV108" s="135" t="s">
        <v>692</v>
      </c>
      <c r="AW108" s="135" t="s">
        <v>692</v>
      </c>
      <c r="AX108" s="135" t="s">
        <v>692</v>
      </c>
      <c r="AY108" s="135" t="s">
        <v>692</v>
      </c>
      <c r="AZ108" s="135" t="s">
        <v>692</v>
      </c>
      <c r="BA108" s="135" t="s">
        <v>692</v>
      </c>
      <c r="BB108" s="161">
        <v>1979.1666666666667</v>
      </c>
      <c r="BC108" s="135" t="s">
        <v>692</v>
      </c>
      <c r="BE108" s="1" t="s">
        <v>380</v>
      </c>
      <c r="BF108" s="135" t="s">
        <v>692</v>
      </c>
      <c r="BG108" s="135" t="s">
        <v>692</v>
      </c>
      <c r="BH108" s="135" t="s">
        <v>692</v>
      </c>
      <c r="BI108" s="135" t="s">
        <v>692</v>
      </c>
      <c r="BJ108" s="135" t="s">
        <v>692</v>
      </c>
      <c r="BK108" s="135" t="s">
        <v>692</v>
      </c>
      <c r="BL108" s="135" t="s">
        <v>692</v>
      </c>
      <c r="BM108" s="161">
        <v>583.33333333333337</v>
      </c>
      <c r="BN108" s="135" t="s">
        <v>692</v>
      </c>
    </row>
    <row r="109" spans="1:66" x14ac:dyDescent="0.25">
      <c r="A109" s="6" t="s">
        <v>694</v>
      </c>
      <c r="B109" s="119">
        <v>83.333333333333329</v>
      </c>
      <c r="C109" s="121">
        <v>250</v>
      </c>
      <c r="D109" s="121">
        <v>41.666666666666664</v>
      </c>
      <c r="E109" s="81" t="s">
        <v>692</v>
      </c>
      <c r="F109" s="81" t="s">
        <v>692</v>
      </c>
      <c r="G109" s="81" t="s">
        <v>692</v>
      </c>
      <c r="H109" s="31">
        <v>83.333333333333329</v>
      </c>
      <c r="I109" s="135" t="s">
        <v>692</v>
      </c>
      <c r="J109" s="159">
        <v>50</v>
      </c>
      <c r="L109" s="6" t="s">
        <v>694</v>
      </c>
      <c r="M109" s="119">
        <v>500</v>
      </c>
      <c r="N109" s="121">
        <v>416.66666666666669</v>
      </c>
      <c r="O109" s="121">
        <v>500</v>
      </c>
      <c r="P109" s="81" t="s">
        <v>692</v>
      </c>
      <c r="Q109" s="81" t="s">
        <v>692</v>
      </c>
      <c r="R109" s="81" t="s">
        <v>692</v>
      </c>
      <c r="S109" s="116">
        <v>500</v>
      </c>
      <c r="T109" s="135" t="s">
        <v>692</v>
      </c>
      <c r="U109" s="159">
        <v>583.33333333333337</v>
      </c>
      <c r="W109" s="6" t="s">
        <v>694</v>
      </c>
      <c r="X109" s="119">
        <v>520.83333333333337</v>
      </c>
      <c r="Y109" s="121">
        <v>750</v>
      </c>
      <c r="Z109" s="121">
        <v>583.33333333333337</v>
      </c>
      <c r="AA109" s="81" t="s">
        <v>692</v>
      </c>
      <c r="AB109" s="81" t="s">
        <v>692</v>
      </c>
      <c r="AC109" s="81" t="s">
        <v>692</v>
      </c>
      <c r="AD109" s="82">
        <v>583.33333333333337</v>
      </c>
      <c r="AE109" s="135" t="s">
        <v>692</v>
      </c>
      <c r="AF109" s="159">
        <v>1208.3333333333333</v>
      </c>
      <c r="AH109" s="6" t="s">
        <v>694</v>
      </c>
      <c r="AI109" s="120">
        <v>500</v>
      </c>
      <c r="AJ109" s="141">
        <v>416.66666666666669</v>
      </c>
      <c r="AK109" s="141">
        <v>500</v>
      </c>
      <c r="AL109" s="81" t="s">
        <v>692</v>
      </c>
      <c r="AM109" s="81" t="s">
        <v>692</v>
      </c>
      <c r="AN109" s="81" t="s">
        <v>692</v>
      </c>
      <c r="AO109" s="31">
        <v>750</v>
      </c>
      <c r="AP109" s="135" t="s">
        <v>692</v>
      </c>
      <c r="AQ109" s="159">
        <v>500</v>
      </c>
      <c r="AT109" s="6" t="s">
        <v>694</v>
      </c>
      <c r="AU109" s="120">
        <v>1041.6666666666667</v>
      </c>
      <c r="AV109" s="151">
        <v>833.33333333333337</v>
      </c>
      <c r="AW109" s="126">
        <v>833.33333333333337</v>
      </c>
      <c r="AX109" s="135" t="s">
        <v>692</v>
      </c>
      <c r="AY109" s="135" t="s">
        <v>692</v>
      </c>
      <c r="AZ109" s="135" t="s">
        <v>692</v>
      </c>
      <c r="BA109" s="82">
        <v>958.33333333333337</v>
      </c>
      <c r="BB109" s="135" t="s">
        <v>692</v>
      </c>
      <c r="BC109" s="161">
        <v>1666.6666666666667</v>
      </c>
      <c r="BE109" s="6" t="s">
        <v>694</v>
      </c>
      <c r="BF109" s="120">
        <v>958.33333333333337</v>
      </c>
      <c r="BG109" s="144">
        <v>750</v>
      </c>
      <c r="BH109" s="124">
        <v>833.33333333333337</v>
      </c>
      <c r="BI109" s="135" t="s">
        <v>692</v>
      </c>
      <c r="BJ109" s="135" t="s">
        <v>692</v>
      </c>
      <c r="BK109" s="135" t="s">
        <v>692</v>
      </c>
      <c r="BL109" s="82">
        <v>1250</v>
      </c>
      <c r="BM109" s="135" t="s">
        <v>692</v>
      </c>
      <c r="BN109" s="161">
        <v>625</v>
      </c>
    </row>
    <row r="110" spans="1:66" x14ac:dyDescent="0.25">
      <c r="A110" s="1" t="s">
        <v>190</v>
      </c>
      <c r="B110" s="119">
        <v>166.66666666666666</v>
      </c>
      <c r="C110" s="121">
        <v>166.66666666666666</v>
      </c>
      <c r="D110" s="121">
        <v>166.66666666666666</v>
      </c>
      <c r="E110" s="124">
        <v>166.66666666666666</v>
      </c>
      <c r="F110" s="81" t="s">
        <v>692</v>
      </c>
      <c r="G110" s="81" t="s">
        <v>692</v>
      </c>
      <c r="H110" s="81" t="s">
        <v>692</v>
      </c>
      <c r="I110" s="135" t="s">
        <v>692</v>
      </c>
      <c r="J110" s="135" t="s">
        <v>692</v>
      </c>
      <c r="L110" s="1" t="s">
        <v>190</v>
      </c>
      <c r="M110" s="119">
        <v>333.33333333333331</v>
      </c>
      <c r="N110" s="121">
        <v>333.33333333333331</v>
      </c>
      <c r="O110" s="121">
        <v>333.33333333333331</v>
      </c>
      <c r="P110" s="124">
        <v>333.33333333333331</v>
      </c>
      <c r="Q110" s="81" t="s">
        <v>692</v>
      </c>
      <c r="R110" s="81" t="s">
        <v>692</v>
      </c>
      <c r="S110" s="117" t="s">
        <v>692</v>
      </c>
      <c r="T110" s="135" t="s">
        <v>692</v>
      </c>
      <c r="U110" s="135" t="s">
        <v>692</v>
      </c>
      <c r="W110" s="1" t="s">
        <v>190</v>
      </c>
      <c r="X110" s="119">
        <v>1166.6666666666667</v>
      </c>
      <c r="Y110" s="121">
        <v>333.33333333333331</v>
      </c>
      <c r="Z110" s="121">
        <v>416.66666666666669</v>
      </c>
      <c r="AA110" s="124">
        <v>500</v>
      </c>
      <c r="AB110" s="81" t="s">
        <v>692</v>
      </c>
      <c r="AC110" s="81" t="s">
        <v>692</v>
      </c>
      <c r="AD110" s="81" t="s">
        <v>692</v>
      </c>
      <c r="AE110" s="135" t="s">
        <v>692</v>
      </c>
      <c r="AF110" s="135" t="s">
        <v>692</v>
      </c>
      <c r="AH110" s="1" t="s">
        <v>190</v>
      </c>
      <c r="AI110" s="119">
        <v>333.33333333333331</v>
      </c>
      <c r="AJ110" s="141">
        <v>500</v>
      </c>
      <c r="AK110" s="141">
        <v>500</v>
      </c>
      <c r="AL110" s="126">
        <v>500</v>
      </c>
      <c r="AM110" s="81" t="s">
        <v>692</v>
      </c>
      <c r="AN110" s="81" t="s">
        <v>692</v>
      </c>
      <c r="AO110" s="81" t="s">
        <v>692</v>
      </c>
      <c r="AP110" s="135" t="s">
        <v>692</v>
      </c>
      <c r="AQ110" s="135" t="s">
        <v>692</v>
      </c>
      <c r="AT110" s="1" t="s">
        <v>190</v>
      </c>
      <c r="AU110" s="119">
        <v>833.33333333333337</v>
      </c>
      <c r="AV110" s="151">
        <v>833.33333333333337</v>
      </c>
      <c r="AW110" s="126">
        <v>833.33333333333337</v>
      </c>
      <c r="AX110" s="126">
        <v>833.33333333333337</v>
      </c>
      <c r="AY110" s="135" t="s">
        <v>692</v>
      </c>
      <c r="AZ110" s="135" t="s">
        <v>692</v>
      </c>
      <c r="BA110" s="135" t="s">
        <v>692</v>
      </c>
      <c r="BB110" s="135" t="s">
        <v>692</v>
      </c>
      <c r="BC110" s="135" t="s">
        <v>692</v>
      </c>
      <c r="BE110" s="1" t="s">
        <v>190</v>
      </c>
      <c r="BF110" s="119">
        <v>2333.3333333333335</v>
      </c>
      <c r="BG110" s="143">
        <v>583.33333333333337</v>
      </c>
      <c r="BH110" s="124">
        <v>583.33333333333337</v>
      </c>
      <c r="BI110" s="125">
        <v>583.33333333333337</v>
      </c>
      <c r="BJ110" s="135" t="s">
        <v>692</v>
      </c>
      <c r="BK110" s="135" t="s">
        <v>692</v>
      </c>
      <c r="BL110" s="135" t="s">
        <v>692</v>
      </c>
      <c r="BM110" s="135" t="s">
        <v>692</v>
      </c>
      <c r="BN110" s="135" t="s">
        <v>692</v>
      </c>
    </row>
    <row r="111" spans="1:66" x14ac:dyDescent="0.25">
      <c r="A111" s="1" t="s">
        <v>57</v>
      </c>
      <c r="B111" s="119">
        <v>333.33333333333331</v>
      </c>
      <c r="C111" s="121">
        <v>166.66666666666666</v>
      </c>
      <c r="D111" s="81" t="s">
        <v>692</v>
      </c>
      <c r="E111" s="124">
        <v>166.66666666666666</v>
      </c>
      <c r="F111" s="81" t="s">
        <v>692</v>
      </c>
      <c r="G111" s="128">
        <v>208.33333333333334</v>
      </c>
      <c r="H111" s="31">
        <v>166.66666666666666</v>
      </c>
      <c r="I111" s="239">
        <v>166.66666666666666</v>
      </c>
      <c r="J111" s="135" t="s">
        <v>692</v>
      </c>
      <c r="L111" s="1" t="s">
        <v>57</v>
      </c>
      <c r="M111" s="119">
        <v>225</v>
      </c>
      <c r="N111" s="121">
        <v>166.66666666666666</v>
      </c>
      <c r="O111" s="81" t="s">
        <v>692</v>
      </c>
      <c r="P111" s="124">
        <v>166.66666666666666</v>
      </c>
      <c r="Q111" s="81" t="s">
        <v>692</v>
      </c>
      <c r="R111" s="128">
        <v>250</v>
      </c>
      <c r="S111" s="4">
        <v>166.66666666666666</v>
      </c>
      <c r="T111" s="134">
        <v>166.66666666666666</v>
      </c>
      <c r="U111" s="135" t="s">
        <v>692</v>
      </c>
      <c r="W111" s="1" t="s">
        <v>57</v>
      </c>
      <c r="X111" s="119">
        <v>625</v>
      </c>
      <c r="Y111" s="121">
        <v>500</v>
      </c>
      <c r="Z111" s="81" t="s">
        <v>692</v>
      </c>
      <c r="AA111" s="124">
        <v>750</v>
      </c>
      <c r="AB111" s="81" t="s">
        <v>692</v>
      </c>
      <c r="AC111" s="4">
        <v>750</v>
      </c>
      <c r="AD111" s="82">
        <v>416.66666666666669</v>
      </c>
      <c r="AE111" s="134">
        <v>500</v>
      </c>
      <c r="AF111" s="135" t="s">
        <v>692</v>
      </c>
      <c r="AH111" s="1" t="s">
        <v>57</v>
      </c>
      <c r="AI111" s="119">
        <v>583.33333333333337</v>
      </c>
      <c r="AJ111" s="141">
        <v>583.33333333333337</v>
      </c>
      <c r="AK111" s="81" t="s">
        <v>692</v>
      </c>
      <c r="AL111" s="126">
        <v>500</v>
      </c>
      <c r="AM111" s="81" t="s">
        <v>692</v>
      </c>
      <c r="AN111" s="4">
        <v>500</v>
      </c>
      <c r="AO111" s="82">
        <v>416.66666666666669</v>
      </c>
      <c r="AP111" s="134">
        <v>416.66666666666669</v>
      </c>
      <c r="AQ111" s="135" t="s">
        <v>692</v>
      </c>
      <c r="AT111" s="1" t="s">
        <v>57</v>
      </c>
      <c r="AU111" s="119">
        <v>1500</v>
      </c>
      <c r="AV111" s="151">
        <v>1166.6666666666667</v>
      </c>
      <c r="AW111" s="135" t="s">
        <v>692</v>
      </c>
      <c r="AX111" s="126">
        <v>1583.3333333333333</v>
      </c>
      <c r="AY111" s="135" t="s">
        <v>692</v>
      </c>
      <c r="AZ111" s="130">
        <v>854.16666666666663</v>
      </c>
      <c r="BA111" s="82">
        <v>1250</v>
      </c>
      <c r="BB111" s="239">
        <v>1979.1666666666667</v>
      </c>
      <c r="BC111" s="135" t="s">
        <v>692</v>
      </c>
      <c r="BE111" s="1" t="s">
        <v>57</v>
      </c>
      <c r="BF111" s="119">
        <v>666.66666666666663</v>
      </c>
      <c r="BG111" s="143">
        <v>666.66666666666663</v>
      </c>
      <c r="BH111" s="135" t="s">
        <v>692</v>
      </c>
      <c r="BI111" s="124">
        <v>583.33333333333337</v>
      </c>
      <c r="BJ111" s="135" t="s">
        <v>692</v>
      </c>
      <c r="BK111" s="131">
        <v>500</v>
      </c>
      <c r="BL111" s="152">
        <v>500</v>
      </c>
      <c r="BM111" s="134">
        <v>541.66666666666663</v>
      </c>
      <c r="BN111" s="135" t="s">
        <v>692</v>
      </c>
    </row>
    <row r="112" spans="1:66" ht="14.4" thickBot="1" x14ac:dyDescent="0.3">
      <c r="A112" s="1" t="s">
        <v>673</v>
      </c>
      <c r="B112" s="81" t="s">
        <v>692</v>
      </c>
      <c r="C112" s="81" t="s">
        <v>692</v>
      </c>
      <c r="D112" s="81" t="s">
        <v>692</v>
      </c>
      <c r="E112" s="81" t="s">
        <v>692</v>
      </c>
      <c r="F112" s="81" t="s">
        <v>692</v>
      </c>
      <c r="G112" s="4">
        <v>166.66666666666666</v>
      </c>
      <c r="H112" s="31">
        <v>166.66666666666666</v>
      </c>
      <c r="I112" s="240">
        <v>166.66666666666666</v>
      </c>
      <c r="J112" s="203">
        <v>166.66666666666666</v>
      </c>
      <c r="L112" s="1" t="s">
        <v>673</v>
      </c>
      <c r="M112" s="81" t="s">
        <v>692</v>
      </c>
      <c r="N112" s="81" t="s">
        <v>692</v>
      </c>
      <c r="O112" s="81" t="s">
        <v>692</v>
      </c>
      <c r="P112" s="81" t="s">
        <v>692</v>
      </c>
      <c r="Q112" s="81" t="s">
        <v>692</v>
      </c>
      <c r="R112" s="128">
        <v>250</v>
      </c>
      <c r="S112" s="4">
        <v>416.66666666666669</v>
      </c>
      <c r="T112" s="240">
        <v>500</v>
      </c>
      <c r="U112" s="203">
        <v>416.66666666666669</v>
      </c>
      <c r="W112" s="1" t="s">
        <v>673</v>
      </c>
      <c r="X112" s="81" t="s">
        <v>692</v>
      </c>
      <c r="Y112" s="81" t="s">
        <v>692</v>
      </c>
      <c r="Z112" s="81" t="s">
        <v>692</v>
      </c>
      <c r="AA112" s="81" t="s">
        <v>692</v>
      </c>
      <c r="AB112" s="81" t="s">
        <v>692</v>
      </c>
      <c r="AC112" s="4">
        <v>1000</v>
      </c>
      <c r="AD112" s="85">
        <v>833.33333333333337</v>
      </c>
      <c r="AE112" s="240">
        <v>833.33333333333337</v>
      </c>
      <c r="AF112" s="203">
        <v>833.33333333333337</v>
      </c>
      <c r="AH112" s="1" t="s">
        <v>673</v>
      </c>
      <c r="AI112" s="81" t="s">
        <v>692</v>
      </c>
      <c r="AJ112" s="81" t="s">
        <v>692</v>
      </c>
      <c r="AK112" s="81" t="s">
        <v>692</v>
      </c>
      <c r="AL112" s="81" t="s">
        <v>692</v>
      </c>
      <c r="AM112" s="81" t="s">
        <v>692</v>
      </c>
      <c r="AN112" s="4">
        <v>666.66666666666663</v>
      </c>
      <c r="AO112" s="85">
        <v>833.33333333333337</v>
      </c>
      <c r="AP112" s="240">
        <v>833.33333333333337</v>
      </c>
      <c r="AQ112" s="203">
        <v>833.33333333333337</v>
      </c>
      <c r="AT112" s="1" t="s">
        <v>673</v>
      </c>
      <c r="AU112" s="81" t="s">
        <v>692</v>
      </c>
      <c r="AV112" s="81" t="s">
        <v>692</v>
      </c>
      <c r="AW112" s="81" t="s">
        <v>692</v>
      </c>
      <c r="AX112" s="81" t="s">
        <v>692</v>
      </c>
      <c r="AY112" s="81" t="s">
        <v>692</v>
      </c>
      <c r="AZ112" s="4">
        <v>833.33333333333337</v>
      </c>
      <c r="BA112" s="115">
        <v>833.33333333333337</v>
      </c>
      <c r="BB112" s="240">
        <v>1666.6666666666667</v>
      </c>
      <c r="BC112" s="203">
        <v>1666.6666666666667</v>
      </c>
      <c r="BE112" s="1" t="s">
        <v>673</v>
      </c>
      <c r="BF112" s="81" t="s">
        <v>692</v>
      </c>
      <c r="BG112" s="81" t="s">
        <v>692</v>
      </c>
      <c r="BH112" s="81" t="s">
        <v>692</v>
      </c>
      <c r="BI112" s="81" t="s">
        <v>692</v>
      </c>
      <c r="BJ112" s="81" t="s">
        <v>692</v>
      </c>
      <c r="BK112" s="4">
        <v>833.33333333333337</v>
      </c>
      <c r="BL112" s="31">
        <v>750</v>
      </c>
      <c r="BM112" s="240">
        <v>708.33333333333337</v>
      </c>
      <c r="BN112" s="203">
        <v>750</v>
      </c>
    </row>
    <row r="113" spans="1:66" ht="14.4" thickBot="1" x14ac:dyDescent="0.3">
      <c r="A113" s="86" t="s">
        <v>712</v>
      </c>
      <c r="B113" s="87">
        <f>MEDIAN(B97:B112)</f>
        <v>166.83333333333331</v>
      </c>
      <c r="C113" s="87">
        <f t="shared" ref="C113:H113" si="53">MEDIAN(C97:C112)</f>
        <v>166.66666666666666</v>
      </c>
      <c r="D113" s="87">
        <f t="shared" si="53"/>
        <v>166.66666666666666</v>
      </c>
      <c r="E113" s="87">
        <f t="shared" si="53"/>
        <v>166.66666666666666</v>
      </c>
      <c r="F113" s="87">
        <f t="shared" si="53"/>
        <v>166.66666666666666</v>
      </c>
      <c r="G113" s="87">
        <f t="shared" si="53"/>
        <v>208.33333333333334</v>
      </c>
      <c r="H113" s="87">
        <f t="shared" si="53"/>
        <v>166.66666666666666</v>
      </c>
      <c r="I113" s="87">
        <v>166.66666666666666</v>
      </c>
      <c r="J113" s="88">
        <v>166.66666666666666</v>
      </c>
      <c r="L113" s="86" t="s">
        <v>712</v>
      </c>
      <c r="M113" s="87">
        <f>MEDIAN(M97:M112)</f>
        <v>333.16666666666663</v>
      </c>
      <c r="N113" s="87">
        <f t="shared" ref="N113:S113" si="54">MEDIAN(N97:N112)</f>
        <v>291.66666666666669</v>
      </c>
      <c r="O113" s="87">
        <f t="shared" si="54"/>
        <v>291.66666666666669</v>
      </c>
      <c r="P113" s="87">
        <f t="shared" si="54"/>
        <v>166.66666666666666</v>
      </c>
      <c r="Q113" s="87">
        <f t="shared" si="54"/>
        <v>302.16666666666669</v>
      </c>
      <c r="R113" s="87">
        <f t="shared" si="54"/>
        <v>250</v>
      </c>
      <c r="S113" s="87">
        <f t="shared" si="54"/>
        <v>250</v>
      </c>
      <c r="T113" s="322">
        <v>291.66666666666669</v>
      </c>
      <c r="U113" s="88">
        <v>250</v>
      </c>
      <c r="W113" s="86" t="s">
        <v>712</v>
      </c>
      <c r="X113" s="87">
        <f>MEDIAN(X97:X112)</f>
        <v>531.25</v>
      </c>
      <c r="Y113" s="87">
        <f t="shared" ref="Y113:AD113" si="55">MEDIAN(Y97:Y112)</f>
        <v>416.66666666666669</v>
      </c>
      <c r="Z113" s="87">
        <f t="shared" si="55"/>
        <v>583.33333333333337</v>
      </c>
      <c r="AA113" s="87">
        <f t="shared" si="55"/>
        <v>500</v>
      </c>
      <c r="AB113" s="87">
        <f t="shared" si="55"/>
        <v>583.33333333333337</v>
      </c>
      <c r="AC113" s="87">
        <f t="shared" si="55"/>
        <v>666.66666666666663</v>
      </c>
      <c r="AD113" s="87">
        <f t="shared" si="55"/>
        <v>583.33333333333337</v>
      </c>
      <c r="AE113" s="322">
        <v>500</v>
      </c>
      <c r="AF113" s="88">
        <v>666.66666666666663</v>
      </c>
      <c r="AH113" s="86" t="s">
        <v>712</v>
      </c>
      <c r="AI113" s="87">
        <f>MEDIAN(AI97:AI112)</f>
        <v>500</v>
      </c>
      <c r="AJ113" s="87">
        <f t="shared" ref="AJ113:AO113" si="56">MEDIAN(AJ97:AJ112)</f>
        <v>500</v>
      </c>
      <c r="AK113" s="87">
        <f t="shared" si="56"/>
        <v>500</v>
      </c>
      <c r="AL113" s="87">
        <f t="shared" si="56"/>
        <v>500</v>
      </c>
      <c r="AM113" s="87">
        <f t="shared" si="56"/>
        <v>500</v>
      </c>
      <c r="AN113" s="87">
        <f t="shared" si="56"/>
        <v>500</v>
      </c>
      <c r="AO113" s="87">
        <f t="shared" si="56"/>
        <v>500</v>
      </c>
      <c r="AP113" s="322">
        <v>500</v>
      </c>
      <c r="AQ113" s="88">
        <v>500</v>
      </c>
      <c r="AT113" s="86" t="s">
        <v>712</v>
      </c>
      <c r="AU113" s="87">
        <f t="shared" ref="AU113:BA113" si="57">MEDIAN(AU97:AU112)</f>
        <v>1041.6666666666667</v>
      </c>
      <c r="AV113" s="87">
        <f t="shared" si="57"/>
        <v>1041.6666666666667</v>
      </c>
      <c r="AW113" s="87">
        <f t="shared" si="57"/>
        <v>1083.3333333333333</v>
      </c>
      <c r="AX113" s="87">
        <f t="shared" si="57"/>
        <v>1166.6666666666667</v>
      </c>
      <c r="AY113" s="87">
        <f t="shared" si="57"/>
        <v>1250</v>
      </c>
      <c r="AZ113" s="87">
        <f t="shared" si="57"/>
        <v>854.16666666666663</v>
      </c>
      <c r="BA113" s="87">
        <f t="shared" si="57"/>
        <v>1041.6666666666667</v>
      </c>
      <c r="BB113" s="322">
        <v>1979.1666666666667</v>
      </c>
      <c r="BC113" s="88">
        <v>1666.6666666666667</v>
      </c>
      <c r="BE113" s="86" t="s">
        <v>712</v>
      </c>
      <c r="BF113" s="87">
        <f>MEDIAN(BF97:BF112)</f>
        <v>958.33333333333337</v>
      </c>
      <c r="BG113" s="87">
        <f t="shared" ref="BG113:BL113" si="58">MEDIAN(BG97:BG112)</f>
        <v>750</v>
      </c>
      <c r="BH113" s="87">
        <f t="shared" si="58"/>
        <v>791.66666666666663</v>
      </c>
      <c r="BI113" s="87">
        <f t="shared" si="58"/>
        <v>583.33333333333337</v>
      </c>
      <c r="BJ113" s="87">
        <f t="shared" si="58"/>
        <v>750</v>
      </c>
      <c r="BK113" s="87">
        <f t="shared" si="58"/>
        <v>541.66666666666663</v>
      </c>
      <c r="BL113" s="87">
        <f t="shared" si="58"/>
        <v>833.33333333333337</v>
      </c>
      <c r="BM113" s="322">
        <v>583.33333333333337</v>
      </c>
      <c r="BN113" s="88">
        <v>625</v>
      </c>
    </row>
    <row r="114" spans="1:66" ht="13.5" customHeight="1" x14ac:dyDescent="0.25">
      <c r="A114" s="100"/>
      <c r="B114" s="90"/>
      <c r="C114" s="90"/>
      <c r="D114" s="90"/>
      <c r="E114" s="90"/>
      <c r="F114" s="90"/>
      <c r="G114" s="90"/>
      <c r="H114" s="90"/>
      <c r="I114" s="90"/>
      <c r="J114" s="90"/>
      <c r="L114" s="100"/>
      <c r="M114" s="90"/>
      <c r="N114" s="90"/>
      <c r="O114" s="90"/>
      <c r="P114" s="90"/>
      <c r="Q114" s="90"/>
      <c r="R114" s="90"/>
      <c r="S114" s="90"/>
      <c r="T114" s="90"/>
      <c r="U114" s="90"/>
      <c r="W114" s="100"/>
      <c r="X114" s="90"/>
      <c r="Y114" s="90"/>
      <c r="Z114" s="90"/>
      <c r="AA114" s="90"/>
      <c r="AB114" s="90"/>
      <c r="AC114" s="90"/>
      <c r="AD114" s="90"/>
      <c r="AE114" s="90"/>
      <c r="AF114" s="90"/>
      <c r="AH114" s="100"/>
      <c r="AI114" s="90"/>
      <c r="AJ114" s="90"/>
      <c r="AK114" s="90"/>
      <c r="AL114" s="90"/>
      <c r="AM114" s="90"/>
      <c r="AN114" s="90"/>
      <c r="AO114" s="90"/>
      <c r="AP114" s="90"/>
      <c r="AQ114" s="90"/>
      <c r="AT114" s="100"/>
      <c r="AU114" s="90"/>
      <c r="AV114" s="90"/>
      <c r="AW114" s="90"/>
      <c r="AX114" s="90"/>
      <c r="AY114" s="90"/>
      <c r="AZ114" s="90"/>
      <c r="BA114" s="90"/>
      <c r="BB114" s="90"/>
      <c r="BC114" s="90"/>
      <c r="BE114" s="100"/>
      <c r="BF114" s="90"/>
      <c r="BG114" s="90"/>
      <c r="BH114" s="90"/>
      <c r="BI114" s="90"/>
      <c r="BJ114" s="90"/>
      <c r="BK114" s="90"/>
      <c r="BL114" s="90"/>
      <c r="BM114" s="90"/>
      <c r="BN114" s="90"/>
    </row>
    <row r="115" spans="1:66" ht="41.4" x14ac:dyDescent="0.25">
      <c r="A115" s="69" t="s">
        <v>681</v>
      </c>
      <c r="B115" s="69" t="s">
        <v>687</v>
      </c>
      <c r="C115" s="69" t="s">
        <v>688</v>
      </c>
      <c r="D115" s="69" t="s">
        <v>689</v>
      </c>
      <c r="E115" s="69" t="s">
        <v>708</v>
      </c>
      <c r="F115" s="69" t="s">
        <v>709</v>
      </c>
      <c r="G115" s="179" t="s">
        <v>710</v>
      </c>
      <c r="H115" s="241" t="s">
        <v>2360</v>
      </c>
      <c r="I115" s="241" t="s">
        <v>2361</v>
      </c>
      <c r="J115" s="90"/>
      <c r="L115" s="69" t="s">
        <v>681</v>
      </c>
      <c r="M115" s="69" t="s">
        <v>687</v>
      </c>
      <c r="N115" s="69" t="s">
        <v>688</v>
      </c>
      <c r="O115" s="69" t="s">
        <v>689</v>
      </c>
      <c r="P115" s="69" t="s">
        <v>708</v>
      </c>
      <c r="Q115" s="69" t="s">
        <v>709</v>
      </c>
      <c r="R115" s="179" t="s">
        <v>710</v>
      </c>
      <c r="S115" s="241" t="s">
        <v>2360</v>
      </c>
      <c r="T115" s="241" t="s">
        <v>2361</v>
      </c>
      <c r="U115" s="90"/>
      <c r="W115" s="69" t="s">
        <v>681</v>
      </c>
      <c r="X115" s="69" t="s">
        <v>687</v>
      </c>
      <c r="Y115" s="69" t="s">
        <v>688</v>
      </c>
      <c r="Z115" s="69" t="s">
        <v>689</v>
      </c>
      <c r="AA115" s="69" t="s">
        <v>708</v>
      </c>
      <c r="AB115" s="69" t="s">
        <v>709</v>
      </c>
      <c r="AC115" s="179" t="s">
        <v>710</v>
      </c>
      <c r="AD115" s="241" t="s">
        <v>2360</v>
      </c>
      <c r="AE115" s="241" t="s">
        <v>2361</v>
      </c>
      <c r="AF115" s="90"/>
      <c r="AH115" s="69" t="s">
        <v>681</v>
      </c>
      <c r="AI115" s="69" t="s">
        <v>687</v>
      </c>
      <c r="AJ115" s="69" t="s">
        <v>688</v>
      </c>
      <c r="AK115" s="69" t="s">
        <v>689</v>
      </c>
      <c r="AL115" s="69" t="s">
        <v>708</v>
      </c>
      <c r="AM115" s="69" t="s">
        <v>709</v>
      </c>
      <c r="AN115" s="179" t="s">
        <v>710</v>
      </c>
      <c r="AO115" s="241" t="s">
        <v>2360</v>
      </c>
      <c r="AP115" s="241" t="s">
        <v>2361</v>
      </c>
      <c r="AQ115" s="90"/>
      <c r="AT115" s="69" t="s">
        <v>681</v>
      </c>
      <c r="AU115" s="69" t="s">
        <v>687</v>
      </c>
      <c r="AV115" s="69" t="s">
        <v>688</v>
      </c>
      <c r="AW115" s="69" t="s">
        <v>689</v>
      </c>
      <c r="AX115" s="69" t="s">
        <v>708</v>
      </c>
      <c r="AY115" s="69" t="s">
        <v>709</v>
      </c>
      <c r="AZ115" s="179" t="s">
        <v>710</v>
      </c>
      <c r="BA115" s="241" t="s">
        <v>2360</v>
      </c>
      <c r="BB115" s="241" t="s">
        <v>2361</v>
      </c>
      <c r="BC115" s="90"/>
      <c r="BE115" s="69" t="s">
        <v>681</v>
      </c>
      <c r="BF115" s="69" t="s">
        <v>687</v>
      </c>
      <c r="BG115" s="69" t="s">
        <v>688</v>
      </c>
      <c r="BH115" s="69" t="s">
        <v>689</v>
      </c>
      <c r="BI115" s="69" t="s">
        <v>708</v>
      </c>
      <c r="BJ115" s="69" t="s">
        <v>709</v>
      </c>
      <c r="BK115" s="179" t="s">
        <v>710</v>
      </c>
      <c r="BL115" s="241" t="s">
        <v>2360</v>
      </c>
      <c r="BM115" s="241" t="s">
        <v>2361</v>
      </c>
      <c r="BN115" s="90"/>
    </row>
    <row r="116" spans="1:66" x14ac:dyDescent="0.25">
      <c r="A116" s="1" t="s">
        <v>321</v>
      </c>
      <c r="B116" s="197"/>
      <c r="C116" s="197"/>
      <c r="D116" s="197"/>
      <c r="E116" s="197"/>
      <c r="F116" s="197"/>
      <c r="G116" s="72" t="str">
        <f t="shared" ref="G116:G126" si="59">IFERROR((H96/G96-1),"")</f>
        <v/>
      </c>
      <c r="H116" s="72" t="s">
        <v>2348</v>
      </c>
      <c r="I116" s="72">
        <f>IFERROR((J96/I96-1),"")</f>
        <v>0</v>
      </c>
      <c r="J116" s="90"/>
      <c r="L116" s="1" t="s">
        <v>321</v>
      </c>
      <c r="M116" s="197"/>
      <c r="N116" s="197"/>
      <c r="O116" s="197"/>
      <c r="P116" s="197"/>
      <c r="Q116" s="197"/>
      <c r="R116" s="72" t="str">
        <f t="shared" ref="R116:R126" si="60">IFERROR((S96/R96-1),"")</f>
        <v/>
      </c>
      <c r="S116" s="72" t="s">
        <v>2348</v>
      </c>
      <c r="T116" s="72">
        <f>IFERROR((U96/T96-1),"")</f>
        <v>-0.19999999999999984</v>
      </c>
      <c r="U116" s="90"/>
      <c r="W116" s="1" t="s">
        <v>321</v>
      </c>
      <c r="X116" s="197"/>
      <c r="Y116" s="197"/>
      <c r="Z116" s="197"/>
      <c r="AA116" s="197"/>
      <c r="AB116" s="197"/>
      <c r="AC116" s="72" t="str">
        <f t="shared" ref="AC116:AC126" si="61">IFERROR((AD96/AC96-1),"")</f>
        <v/>
      </c>
      <c r="AD116" s="72" t="s">
        <v>2348</v>
      </c>
      <c r="AE116" s="72">
        <f>IFERROR((AF96/AE96-1),"")</f>
        <v>0</v>
      </c>
      <c r="AF116" s="90"/>
      <c r="AH116" s="1" t="s">
        <v>321</v>
      </c>
      <c r="AI116" s="197"/>
      <c r="AJ116" s="197"/>
      <c r="AK116" s="197"/>
      <c r="AL116" s="197"/>
      <c r="AM116" s="197"/>
      <c r="AN116" s="72" t="str">
        <f t="shared" ref="AN116:AN126" si="62">IFERROR((AO96/AN96-1),"")</f>
        <v/>
      </c>
      <c r="AO116" s="72" t="s">
        <v>2348</v>
      </c>
      <c r="AP116" s="72">
        <f>IFERROR((AQ96/AP96-1),"")</f>
        <v>0.19999999999999996</v>
      </c>
      <c r="AQ116" s="90"/>
      <c r="AT116" s="1" t="s">
        <v>321</v>
      </c>
      <c r="AU116" s="197"/>
      <c r="AV116" s="197"/>
      <c r="AW116" s="197"/>
      <c r="AX116" s="197"/>
      <c r="AY116" s="197"/>
      <c r="AZ116" s="72" t="str">
        <f t="shared" ref="AZ116:AZ126" si="63">IFERROR((BA96/AZ96-1),"")</f>
        <v/>
      </c>
      <c r="BA116" s="72" t="s">
        <v>2348</v>
      </c>
      <c r="BB116" s="72">
        <f>IFERROR((BC96/BB96-1),"")</f>
        <v>0</v>
      </c>
      <c r="BC116" s="90"/>
      <c r="BE116" s="1" t="s">
        <v>321</v>
      </c>
      <c r="BF116" s="197"/>
      <c r="BG116" s="197"/>
      <c r="BH116" s="197"/>
      <c r="BI116" s="197"/>
      <c r="BJ116" s="197"/>
      <c r="BK116" s="72" t="str">
        <f t="shared" ref="BK116:BK126" si="64">IFERROR((BL96/BK96-1),"")</f>
        <v/>
      </c>
      <c r="BL116" s="72" t="s">
        <v>2348</v>
      </c>
      <c r="BM116" s="72">
        <f>IFERROR((BN96/BM96-1),"")</f>
        <v>0.16666666666666674</v>
      </c>
      <c r="BN116" s="90"/>
    </row>
    <row r="117" spans="1:66" x14ac:dyDescent="0.25">
      <c r="A117" s="1" t="s">
        <v>171</v>
      </c>
      <c r="B117" s="72">
        <f t="shared" ref="B117:F126" si="65">IFERROR((C97/B97-1),"")</f>
        <v>0</v>
      </c>
      <c r="C117" s="72">
        <f t="shared" si="65"/>
        <v>0.33333333333333326</v>
      </c>
      <c r="D117" s="72">
        <f t="shared" si="65"/>
        <v>0</v>
      </c>
      <c r="E117" s="72">
        <f t="shared" si="65"/>
        <v>0</v>
      </c>
      <c r="F117" s="72" t="str">
        <f t="shared" si="65"/>
        <v/>
      </c>
      <c r="G117" s="72" t="str">
        <f t="shared" si="59"/>
        <v/>
      </c>
      <c r="H117" s="72">
        <v>0</v>
      </c>
      <c r="I117" s="72">
        <f t="shared" ref="I117:I133" si="66">IFERROR((J97/I97-1),"")</f>
        <v>0</v>
      </c>
      <c r="J117" s="90"/>
      <c r="L117" s="1" t="s">
        <v>171</v>
      </c>
      <c r="M117" s="72">
        <f t="shared" ref="M117:Q126" si="67">IFERROR((N97/M97-1),"")</f>
        <v>-0.19999999999999996</v>
      </c>
      <c r="N117" s="72">
        <f t="shared" si="67"/>
        <v>0.35416666666666652</v>
      </c>
      <c r="O117" s="72">
        <f t="shared" si="67"/>
        <v>-0.38461538461538458</v>
      </c>
      <c r="P117" s="72">
        <f t="shared" si="67"/>
        <v>0.81300000000000017</v>
      </c>
      <c r="Q117" s="72" t="str">
        <f t="shared" si="67"/>
        <v/>
      </c>
      <c r="R117" s="72" t="str">
        <f t="shared" si="60"/>
        <v/>
      </c>
      <c r="S117" s="72">
        <v>-0.26666666666666661</v>
      </c>
      <c r="T117" s="72">
        <f t="shared" ref="T117:T133" si="68">IFERROR((U97/T97-1),"")</f>
        <v>-9.090909090909105E-2</v>
      </c>
      <c r="U117" s="90"/>
      <c r="W117" s="1" t="s">
        <v>171</v>
      </c>
      <c r="X117" s="72">
        <f t="shared" ref="X117:AB126" si="69">IFERROR((Y97/X97-1),"")</f>
        <v>-0.16666666666666663</v>
      </c>
      <c r="Y117" s="72">
        <f t="shared" si="69"/>
        <v>0.40000000000000013</v>
      </c>
      <c r="Z117" s="72">
        <f t="shared" si="69"/>
        <v>-0.2857142857142857</v>
      </c>
      <c r="AA117" s="72">
        <f t="shared" si="69"/>
        <v>-0.20000000000000007</v>
      </c>
      <c r="AB117" s="72" t="str">
        <f t="shared" si="69"/>
        <v/>
      </c>
      <c r="AC117" s="72" t="str">
        <f t="shared" si="61"/>
        <v/>
      </c>
      <c r="AD117" s="72">
        <v>-0.4</v>
      </c>
      <c r="AE117" s="72">
        <f t="shared" ref="AE117:AE133" si="70">IFERROR((AF97/AE97-1),"")</f>
        <v>-0.16666666666666663</v>
      </c>
      <c r="AF117" s="90"/>
      <c r="AH117" s="1" t="s">
        <v>171</v>
      </c>
      <c r="AI117" s="72">
        <f t="shared" ref="AI117:AM126" si="71">IFERROR((AJ97/AI97-1),"")</f>
        <v>0</v>
      </c>
      <c r="AJ117" s="72">
        <f t="shared" si="71"/>
        <v>-7.1428571428571508E-2</v>
      </c>
      <c r="AK117" s="72">
        <f t="shared" si="71"/>
        <v>-7.6923076923076872E-2</v>
      </c>
      <c r="AL117" s="72">
        <f t="shared" si="71"/>
        <v>0</v>
      </c>
      <c r="AM117" s="72" t="str">
        <f t="shared" si="71"/>
        <v/>
      </c>
      <c r="AN117" s="72" t="str">
        <f t="shared" si="62"/>
        <v/>
      </c>
      <c r="AO117" s="72">
        <v>0</v>
      </c>
      <c r="AP117" s="72">
        <f t="shared" ref="AP117:AP133" si="72">IFERROR((AQ97/AP97-1),"")</f>
        <v>0</v>
      </c>
      <c r="AQ117" s="90"/>
      <c r="AT117" s="1" t="s">
        <v>171</v>
      </c>
      <c r="AU117" s="72">
        <f t="shared" ref="AU117:AY126" si="73">IFERROR((AV97/AU97-1),"")</f>
        <v>4.1666666666666741E-2</v>
      </c>
      <c r="AV117" s="72">
        <f t="shared" si="73"/>
        <v>3.9999999999999813E-2</v>
      </c>
      <c r="AW117" s="72">
        <f t="shared" si="73"/>
        <v>7.6923076923077094E-2</v>
      </c>
      <c r="AX117" s="72">
        <f t="shared" si="73"/>
        <v>7.1428571428571397E-2</v>
      </c>
      <c r="AY117" s="72" t="str">
        <f t="shared" si="73"/>
        <v/>
      </c>
      <c r="AZ117" s="72" t="str">
        <f t="shared" si="63"/>
        <v/>
      </c>
      <c r="BA117" s="72">
        <v>0.1875</v>
      </c>
      <c r="BB117" s="72">
        <f t="shared" ref="BB117:BB133" si="74">IFERROR((BC97/BB97-1),"")</f>
        <v>-0.10526315789473673</v>
      </c>
      <c r="BC117" s="90"/>
      <c r="BE117" s="1" t="s">
        <v>171</v>
      </c>
      <c r="BF117" s="72">
        <f t="shared" ref="BF117:BJ126" si="75">IFERROR((BG97/BF97-1),"")</f>
        <v>-0.4</v>
      </c>
      <c r="BG117" s="72">
        <f t="shared" si="75"/>
        <v>5.555555555555558E-2</v>
      </c>
      <c r="BH117" s="72">
        <f t="shared" si="75"/>
        <v>-0.26315789473684204</v>
      </c>
      <c r="BI117" s="72">
        <f t="shared" si="75"/>
        <v>0.28571428571428559</v>
      </c>
      <c r="BJ117" s="72" t="str">
        <f t="shared" si="75"/>
        <v/>
      </c>
      <c r="BK117" s="72" t="str">
        <f t="shared" si="64"/>
        <v/>
      </c>
      <c r="BL117" s="72">
        <v>-0.29999999999999993</v>
      </c>
      <c r="BM117" s="72">
        <f t="shared" ref="BM117:BM133" si="76">IFERROR((BN97/BM97-1),"")</f>
        <v>-0.1428571428571429</v>
      </c>
      <c r="BN117" s="90"/>
    </row>
    <row r="118" spans="1:66" x14ac:dyDescent="0.25">
      <c r="A118" s="6" t="s">
        <v>0</v>
      </c>
      <c r="B118" s="72">
        <f t="shared" si="65"/>
        <v>-1.9960079840319889E-3</v>
      </c>
      <c r="C118" s="73" t="str">
        <f t="shared" si="65"/>
        <v/>
      </c>
      <c r="D118" s="73" t="str">
        <f t="shared" si="65"/>
        <v/>
      </c>
      <c r="E118" s="72">
        <f t="shared" si="65"/>
        <v>0</v>
      </c>
      <c r="F118" s="72">
        <f t="shared" si="65"/>
        <v>0.25000000000000022</v>
      </c>
      <c r="G118" s="72">
        <f t="shared" si="59"/>
        <v>-0.20000000000000007</v>
      </c>
      <c r="H118" s="72">
        <v>0</v>
      </c>
      <c r="I118" s="72">
        <f t="shared" si="66"/>
        <v>0</v>
      </c>
      <c r="J118" s="90"/>
      <c r="L118" s="6" t="s">
        <v>0</v>
      </c>
      <c r="M118" s="72">
        <f t="shared" si="67"/>
        <v>0.25125125125125125</v>
      </c>
      <c r="N118" s="73" t="str">
        <f t="shared" si="67"/>
        <v/>
      </c>
      <c r="O118" s="73" t="str">
        <f t="shared" si="67"/>
        <v/>
      </c>
      <c r="P118" s="72">
        <f t="shared" si="67"/>
        <v>1.5000000000000004</v>
      </c>
      <c r="Q118" s="72">
        <f t="shared" si="67"/>
        <v>-0.4</v>
      </c>
      <c r="R118" s="72">
        <f t="shared" si="60"/>
        <v>0.60000000000000009</v>
      </c>
      <c r="S118" s="72">
        <v>-0.16666666666666674</v>
      </c>
      <c r="T118" s="72">
        <f t="shared" si="68"/>
        <v>-0.25</v>
      </c>
      <c r="U118" s="90"/>
      <c r="W118" s="6" t="s">
        <v>0</v>
      </c>
      <c r="X118" s="72">
        <f t="shared" si="69"/>
        <v>-0.37499999999999989</v>
      </c>
      <c r="Y118" s="73" t="str">
        <f t="shared" si="69"/>
        <v/>
      </c>
      <c r="Z118" s="73" t="str">
        <f t="shared" si="69"/>
        <v/>
      </c>
      <c r="AA118" s="72">
        <f t="shared" si="69"/>
        <v>0.5</v>
      </c>
      <c r="AB118" s="72">
        <f t="shared" si="69"/>
        <v>-0.11111111111111116</v>
      </c>
      <c r="AC118" s="72">
        <f t="shared" si="61"/>
        <v>-0.1875</v>
      </c>
      <c r="AD118" s="72">
        <v>3.4615384615384617</v>
      </c>
      <c r="AE118" s="72">
        <f t="shared" si="70"/>
        <v>-0.72413793103448276</v>
      </c>
      <c r="AF118" s="90"/>
      <c r="AH118" s="6" t="s">
        <v>0</v>
      </c>
      <c r="AI118" s="72">
        <f t="shared" si="71"/>
        <v>5.0000000000000044E-2</v>
      </c>
      <c r="AJ118" s="73" t="str">
        <f t="shared" si="71"/>
        <v/>
      </c>
      <c r="AK118" s="73" t="str">
        <f t="shared" si="71"/>
        <v/>
      </c>
      <c r="AL118" s="72">
        <f t="shared" si="71"/>
        <v>0</v>
      </c>
      <c r="AM118" s="72">
        <f t="shared" si="71"/>
        <v>0</v>
      </c>
      <c r="AN118" s="72">
        <f t="shared" si="62"/>
        <v>0.33333333333333326</v>
      </c>
      <c r="AO118" s="72">
        <v>-0.25</v>
      </c>
      <c r="AP118" s="72">
        <f t="shared" si="72"/>
        <v>0.33333333333333326</v>
      </c>
      <c r="AQ118" s="90"/>
      <c r="AT118" s="6" t="s">
        <v>0</v>
      </c>
      <c r="AU118" s="72">
        <f t="shared" si="73"/>
        <v>0</v>
      </c>
      <c r="AV118" s="73" t="str">
        <f t="shared" si="73"/>
        <v/>
      </c>
      <c r="AW118" s="73" t="str">
        <f t="shared" si="73"/>
        <v/>
      </c>
      <c r="AX118" s="72">
        <f t="shared" si="73"/>
        <v>7.1428571428571397E-2</v>
      </c>
      <c r="AY118" s="72">
        <f t="shared" si="73"/>
        <v>-0.31666666666666665</v>
      </c>
      <c r="AZ118" s="72">
        <f t="shared" si="63"/>
        <v>0.21951219512195141</v>
      </c>
      <c r="BA118" s="72">
        <v>-5.0000000000000044E-2</v>
      </c>
      <c r="BB118" s="72">
        <f t="shared" si="74"/>
        <v>-0.15789473684210531</v>
      </c>
      <c r="BC118" s="90"/>
      <c r="BE118" s="6" t="s">
        <v>0</v>
      </c>
      <c r="BF118" s="72">
        <f t="shared" si="75"/>
        <v>-0.21739130434782616</v>
      </c>
      <c r="BG118" s="73" t="str">
        <f t="shared" si="75"/>
        <v/>
      </c>
      <c r="BH118" s="73" t="str">
        <f t="shared" si="75"/>
        <v/>
      </c>
      <c r="BI118" s="72">
        <f t="shared" si="75"/>
        <v>1</v>
      </c>
      <c r="BJ118" s="72">
        <f t="shared" si="75"/>
        <v>-0.53571428571428581</v>
      </c>
      <c r="BK118" s="72">
        <f t="shared" si="64"/>
        <v>0.61538461538461542</v>
      </c>
      <c r="BL118" s="72">
        <v>-4.7619047619047561E-2</v>
      </c>
      <c r="BM118" s="72">
        <f t="shared" si="76"/>
        <v>-0.27500000000000013</v>
      </c>
      <c r="BN118" s="90"/>
    </row>
    <row r="119" spans="1:66" x14ac:dyDescent="0.25">
      <c r="A119" s="6" t="s">
        <v>183</v>
      </c>
      <c r="B119" s="72" t="str">
        <f t="shared" si="65"/>
        <v/>
      </c>
      <c r="C119" s="73" t="str">
        <f t="shared" si="65"/>
        <v/>
      </c>
      <c r="D119" s="73" t="str">
        <f t="shared" si="65"/>
        <v/>
      </c>
      <c r="E119" s="72" t="str">
        <f t="shared" si="65"/>
        <v/>
      </c>
      <c r="F119" s="72">
        <f t="shared" si="65"/>
        <v>0.25000000000000022</v>
      </c>
      <c r="G119" s="72">
        <f t="shared" si="59"/>
        <v>0</v>
      </c>
      <c r="H119" s="72" t="s">
        <v>2348</v>
      </c>
      <c r="I119" s="72" t="str">
        <f t="shared" si="66"/>
        <v/>
      </c>
      <c r="J119" s="90"/>
      <c r="L119" s="6" t="s">
        <v>183</v>
      </c>
      <c r="M119" s="72" t="str">
        <f t="shared" si="67"/>
        <v/>
      </c>
      <c r="N119" s="73" t="str">
        <f t="shared" si="67"/>
        <v/>
      </c>
      <c r="O119" s="73" t="str">
        <f t="shared" si="67"/>
        <v/>
      </c>
      <c r="P119" s="72" t="str">
        <f t="shared" si="67"/>
        <v/>
      </c>
      <c r="Q119" s="72">
        <f t="shared" si="67"/>
        <v>0.5</v>
      </c>
      <c r="R119" s="72">
        <f t="shared" si="60"/>
        <v>-0.33333333333333337</v>
      </c>
      <c r="S119" s="72" t="s">
        <v>2348</v>
      </c>
      <c r="T119" s="72" t="str">
        <f t="shared" si="68"/>
        <v/>
      </c>
      <c r="U119" s="90"/>
      <c r="W119" s="6" t="s">
        <v>183</v>
      </c>
      <c r="X119" s="72" t="str">
        <f t="shared" si="69"/>
        <v/>
      </c>
      <c r="Y119" s="73" t="str">
        <f t="shared" si="69"/>
        <v/>
      </c>
      <c r="Z119" s="73" t="str">
        <f t="shared" si="69"/>
        <v/>
      </c>
      <c r="AA119" s="72" t="str">
        <f t="shared" si="69"/>
        <v/>
      </c>
      <c r="AB119" s="72">
        <f t="shared" si="69"/>
        <v>0</v>
      </c>
      <c r="AC119" s="72">
        <f t="shared" si="61"/>
        <v>-0.23076923076923073</v>
      </c>
      <c r="AD119" s="72" t="s">
        <v>2348</v>
      </c>
      <c r="AE119" s="72" t="str">
        <f t="shared" si="70"/>
        <v/>
      </c>
      <c r="AF119" s="90"/>
      <c r="AH119" s="6" t="s">
        <v>183</v>
      </c>
      <c r="AI119" s="72" t="str">
        <f t="shared" si="71"/>
        <v/>
      </c>
      <c r="AJ119" s="73" t="str">
        <f t="shared" si="71"/>
        <v/>
      </c>
      <c r="AK119" s="73" t="str">
        <f t="shared" si="71"/>
        <v/>
      </c>
      <c r="AL119" s="72" t="str">
        <f t="shared" si="71"/>
        <v/>
      </c>
      <c r="AM119" s="72">
        <f t="shared" si="71"/>
        <v>-0.16666666666666663</v>
      </c>
      <c r="AN119" s="72">
        <f t="shared" si="62"/>
        <v>0</v>
      </c>
      <c r="AO119" s="72" t="s">
        <v>2348</v>
      </c>
      <c r="AP119" s="72" t="str">
        <f t="shared" si="72"/>
        <v/>
      </c>
      <c r="AQ119" s="90"/>
      <c r="AT119" s="6" t="s">
        <v>183</v>
      </c>
      <c r="AU119" s="72" t="str">
        <f t="shared" si="73"/>
        <v/>
      </c>
      <c r="AV119" s="73" t="str">
        <f t="shared" si="73"/>
        <v/>
      </c>
      <c r="AW119" s="73" t="str">
        <f t="shared" si="73"/>
        <v/>
      </c>
      <c r="AX119" s="72" t="str">
        <f t="shared" si="73"/>
        <v/>
      </c>
      <c r="AY119" s="72">
        <f t="shared" si="73"/>
        <v>-0.31666666666666665</v>
      </c>
      <c r="AZ119" s="72">
        <f t="shared" si="63"/>
        <v>0.46341463414634143</v>
      </c>
      <c r="BA119" s="72" t="s">
        <v>2348</v>
      </c>
      <c r="BB119" s="72" t="str">
        <f t="shared" si="74"/>
        <v/>
      </c>
      <c r="BC119" s="90"/>
      <c r="BE119" s="6" t="s">
        <v>183</v>
      </c>
      <c r="BF119" s="72" t="str">
        <f t="shared" si="75"/>
        <v/>
      </c>
      <c r="BG119" s="73" t="str">
        <f t="shared" si="75"/>
        <v/>
      </c>
      <c r="BH119" s="73" t="str">
        <f t="shared" si="75"/>
        <v/>
      </c>
      <c r="BI119" s="72" t="str">
        <f t="shared" si="75"/>
        <v/>
      </c>
      <c r="BJ119" s="72">
        <f t="shared" si="75"/>
        <v>-0.37499999999999989</v>
      </c>
      <c r="BK119" s="72">
        <f t="shared" si="64"/>
        <v>0.5</v>
      </c>
      <c r="BL119" s="72" t="s">
        <v>2348</v>
      </c>
      <c r="BM119" s="72" t="str">
        <f t="shared" si="76"/>
        <v/>
      </c>
      <c r="BN119" s="90"/>
    </row>
    <row r="120" spans="1:66" x14ac:dyDescent="0.25">
      <c r="A120" s="1" t="s">
        <v>184</v>
      </c>
      <c r="B120" s="72">
        <f t="shared" si="65"/>
        <v>1.1102230246251565E-15</v>
      </c>
      <c r="C120" s="72">
        <f t="shared" si="65"/>
        <v>-0.5</v>
      </c>
      <c r="D120" s="72">
        <f t="shared" si="65"/>
        <v>-0.5</v>
      </c>
      <c r="E120" s="72">
        <f t="shared" si="65"/>
        <v>1</v>
      </c>
      <c r="F120" s="72">
        <f t="shared" si="65"/>
        <v>-4.9999999999999933E-2</v>
      </c>
      <c r="G120" s="72" t="str">
        <f t="shared" si="59"/>
        <v/>
      </c>
      <c r="H120" s="72" t="s">
        <v>2348</v>
      </c>
      <c r="I120" s="72" t="str">
        <f t="shared" si="66"/>
        <v/>
      </c>
      <c r="J120" s="90"/>
      <c r="L120" s="1" t="s">
        <v>184</v>
      </c>
      <c r="M120" s="72">
        <f t="shared" si="67"/>
        <v>0</v>
      </c>
      <c r="N120" s="72">
        <f t="shared" si="67"/>
        <v>0.25000000000000022</v>
      </c>
      <c r="O120" s="72">
        <f t="shared" si="67"/>
        <v>-0.20000000000000007</v>
      </c>
      <c r="P120" s="72">
        <f t="shared" si="67"/>
        <v>6.2500000000000222E-2</v>
      </c>
      <c r="Q120" s="72">
        <f t="shared" si="67"/>
        <v>0.17647058823529416</v>
      </c>
      <c r="R120" s="72" t="str">
        <f t="shared" si="60"/>
        <v/>
      </c>
      <c r="S120" s="72" t="s">
        <v>2348</v>
      </c>
      <c r="T120" s="72" t="str">
        <f t="shared" si="68"/>
        <v/>
      </c>
      <c r="U120" s="90"/>
      <c r="W120" s="1" t="s">
        <v>184</v>
      </c>
      <c r="X120" s="72">
        <f t="shared" si="69"/>
        <v>-9.0909090909090828E-2</v>
      </c>
      <c r="Y120" s="72">
        <f t="shared" si="69"/>
        <v>0.5</v>
      </c>
      <c r="Z120" s="72">
        <f t="shared" si="69"/>
        <v>-0.46666666666666667</v>
      </c>
      <c r="AA120" s="72">
        <f t="shared" si="69"/>
        <v>0.5</v>
      </c>
      <c r="AB120" s="72">
        <f t="shared" si="69"/>
        <v>0.33333333333333326</v>
      </c>
      <c r="AC120" s="72" t="str">
        <f t="shared" si="61"/>
        <v/>
      </c>
      <c r="AD120" s="72" t="s">
        <v>2348</v>
      </c>
      <c r="AE120" s="72" t="str">
        <f t="shared" si="70"/>
        <v/>
      </c>
      <c r="AF120" s="90"/>
      <c r="AH120" s="1" t="s">
        <v>184</v>
      </c>
      <c r="AI120" s="72">
        <f t="shared" si="71"/>
        <v>0</v>
      </c>
      <c r="AJ120" s="72">
        <f t="shared" si="71"/>
        <v>0</v>
      </c>
      <c r="AK120" s="72">
        <f t="shared" si="71"/>
        <v>0</v>
      </c>
      <c r="AL120" s="72">
        <f t="shared" si="71"/>
        <v>0</v>
      </c>
      <c r="AM120" s="72">
        <f t="shared" si="71"/>
        <v>0</v>
      </c>
      <c r="AN120" s="72" t="str">
        <f t="shared" si="62"/>
        <v/>
      </c>
      <c r="AO120" s="72" t="s">
        <v>2348</v>
      </c>
      <c r="AP120" s="72" t="str">
        <f t="shared" si="72"/>
        <v/>
      </c>
      <c r="AQ120" s="90"/>
      <c r="AT120" s="1" t="s">
        <v>184</v>
      </c>
      <c r="AU120" s="72">
        <f t="shared" si="73"/>
        <v>0.11111111111111116</v>
      </c>
      <c r="AV120" s="72">
        <f t="shared" si="73"/>
        <v>0</v>
      </c>
      <c r="AW120" s="72">
        <f t="shared" si="73"/>
        <v>0</v>
      </c>
      <c r="AX120" s="72">
        <f t="shared" si="73"/>
        <v>0</v>
      </c>
      <c r="AY120" s="72">
        <f t="shared" si="73"/>
        <v>-0.30000000000000004</v>
      </c>
      <c r="AZ120" s="72" t="str">
        <f t="shared" si="63"/>
        <v/>
      </c>
      <c r="BA120" s="72" t="s">
        <v>2348</v>
      </c>
      <c r="BB120" s="72" t="str">
        <f t="shared" si="74"/>
        <v/>
      </c>
      <c r="BC120" s="90"/>
      <c r="BE120" s="1" t="s">
        <v>184</v>
      </c>
      <c r="BF120" s="72">
        <f t="shared" si="75"/>
        <v>0.57142857142857117</v>
      </c>
      <c r="BG120" s="72">
        <f t="shared" si="75"/>
        <v>-0.36363636363636354</v>
      </c>
      <c r="BH120" s="72">
        <f t="shared" si="75"/>
        <v>-0.2857142857142857</v>
      </c>
      <c r="BI120" s="72">
        <f t="shared" si="75"/>
        <v>0.59999999999999987</v>
      </c>
      <c r="BJ120" s="72">
        <f t="shared" si="75"/>
        <v>-0.12499999999999989</v>
      </c>
      <c r="BK120" s="72" t="str">
        <f t="shared" si="64"/>
        <v/>
      </c>
      <c r="BL120" s="72" t="s">
        <v>2348</v>
      </c>
      <c r="BM120" s="72" t="str">
        <f t="shared" si="76"/>
        <v/>
      </c>
      <c r="BN120" s="90"/>
    </row>
    <row r="121" spans="1:66" x14ac:dyDescent="0.25">
      <c r="A121" s="1" t="s">
        <v>170</v>
      </c>
      <c r="B121" s="72">
        <f t="shared" si="65"/>
        <v>0</v>
      </c>
      <c r="C121" s="72">
        <f t="shared" si="65"/>
        <v>0</v>
      </c>
      <c r="D121" s="72">
        <f t="shared" si="65"/>
        <v>0</v>
      </c>
      <c r="E121" s="72">
        <f t="shared" si="65"/>
        <v>0</v>
      </c>
      <c r="F121" s="72" t="str">
        <f t="shared" si="65"/>
        <v/>
      </c>
      <c r="G121" s="72" t="str">
        <f t="shared" si="59"/>
        <v/>
      </c>
      <c r="H121" s="72">
        <v>3.3333333333333215E-2</v>
      </c>
      <c r="I121" s="72" t="str">
        <f t="shared" si="66"/>
        <v/>
      </c>
      <c r="J121" s="90"/>
      <c r="L121" s="1" t="s">
        <v>170</v>
      </c>
      <c r="M121" s="72">
        <f t="shared" si="67"/>
        <v>0.16666666666666674</v>
      </c>
      <c r="N121" s="72">
        <f t="shared" si="67"/>
        <v>0</v>
      </c>
      <c r="O121" s="72">
        <f t="shared" si="67"/>
        <v>0</v>
      </c>
      <c r="P121" s="72">
        <f t="shared" si="67"/>
        <v>0</v>
      </c>
      <c r="Q121" s="72" t="str">
        <f t="shared" si="67"/>
        <v/>
      </c>
      <c r="R121" s="72" t="str">
        <f t="shared" si="60"/>
        <v/>
      </c>
      <c r="S121" s="72">
        <v>0.19999999999999996</v>
      </c>
      <c r="T121" s="72" t="str">
        <f t="shared" si="68"/>
        <v/>
      </c>
      <c r="U121" s="90"/>
      <c r="W121" s="1" t="s">
        <v>170</v>
      </c>
      <c r="X121" s="72">
        <f t="shared" si="69"/>
        <v>0</v>
      </c>
      <c r="Y121" s="72">
        <f t="shared" si="69"/>
        <v>0</v>
      </c>
      <c r="Z121" s="72">
        <f t="shared" si="69"/>
        <v>0</v>
      </c>
      <c r="AA121" s="72">
        <f t="shared" si="69"/>
        <v>0</v>
      </c>
      <c r="AB121" s="72" t="str">
        <f t="shared" si="69"/>
        <v/>
      </c>
      <c r="AC121" s="72" t="str">
        <f t="shared" si="61"/>
        <v/>
      </c>
      <c r="AD121" s="72">
        <v>9.9999999999999867E-2</v>
      </c>
      <c r="AE121" s="72" t="str">
        <f t="shared" si="70"/>
        <v/>
      </c>
      <c r="AF121" s="90"/>
      <c r="AH121" s="1" t="s">
        <v>170</v>
      </c>
      <c r="AI121" s="72">
        <f t="shared" si="71"/>
        <v>0</v>
      </c>
      <c r="AJ121" s="72">
        <f t="shared" si="71"/>
        <v>0</v>
      </c>
      <c r="AK121" s="72">
        <f t="shared" si="71"/>
        <v>0</v>
      </c>
      <c r="AL121" s="72">
        <f t="shared" si="71"/>
        <v>0</v>
      </c>
      <c r="AM121" s="72" t="str">
        <f t="shared" si="71"/>
        <v/>
      </c>
      <c r="AN121" s="72" t="str">
        <f t="shared" si="62"/>
        <v/>
      </c>
      <c r="AO121" s="72">
        <v>0.5</v>
      </c>
      <c r="AP121" s="72" t="str">
        <f t="shared" si="72"/>
        <v/>
      </c>
      <c r="AQ121" s="90"/>
      <c r="AT121" s="1" t="s">
        <v>170</v>
      </c>
      <c r="AU121" s="72">
        <f t="shared" si="73"/>
        <v>-0.12000000000000011</v>
      </c>
      <c r="AV121" s="72">
        <f t="shared" si="73"/>
        <v>0.18181818181818188</v>
      </c>
      <c r="AW121" s="72">
        <f t="shared" si="73"/>
        <v>0</v>
      </c>
      <c r="AX121" s="72">
        <f t="shared" si="73"/>
        <v>-3.8461538461538325E-2</v>
      </c>
      <c r="AY121" s="72" t="str">
        <f t="shared" si="73"/>
        <v/>
      </c>
      <c r="AZ121" s="72" t="str">
        <f t="shared" si="63"/>
        <v/>
      </c>
      <c r="BA121" s="72">
        <v>7.1428571428571397E-2</v>
      </c>
      <c r="BB121" s="72" t="str">
        <f t="shared" si="74"/>
        <v/>
      </c>
      <c r="BC121" s="90"/>
      <c r="BE121" s="1" t="s">
        <v>170</v>
      </c>
      <c r="BF121" s="72">
        <f t="shared" si="75"/>
        <v>-0.5</v>
      </c>
      <c r="BG121" s="72">
        <f t="shared" si="75"/>
        <v>1</v>
      </c>
      <c r="BH121" s="72">
        <f t="shared" si="75"/>
        <v>0</v>
      </c>
      <c r="BI121" s="72">
        <f t="shared" si="75"/>
        <v>-0.5</v>
      </c>
      <c r="BJ121" s="72" t="str">
        <f t="shared" si="75"/>
        <v/>
      </c>
      <c r="BK121" s="72" t="str">
        <f t="shared" si="64"/>
        <v/>
      </c>
      <c r="BL121" s="72">
        <v>0</v>
      </c>
      <c r="BM121" s="72" t="str">
        <f t="shared" si="76"/>
        <v/>
      </c>
      <c r="BN121" s="90"/>
    </row>
    <row r="122" spans="1:66" x14ac:dyDescent="0.25">
      <c r="A122" s="6" t="s">
        <v>186</v>
      </c>
      <c r="B122" s="72" t="str">
        <f t="shared" si="65"/>
        <v/>
      </c>
      <c r="C122" s="72" t="str">
        <f t="shared" si="65"/>
        <v/>
      </c>
      <c r="D122" s="72" t="str">
        <f t="shared" si="65"/>
        <v/>
      </c>
      <c r="E122" s="72" t="str">
        <f t="shared" si="65"/>
        <v/>
      </c>
      <c r="F122" s="72" t="str">
        <f t="shared" si="65"/>
        <v/>
      </c>
      <c r="G122" s="72" t="str">
        <f t="shared" si="59"/>
        <v/>
      </c>
      <c r="H122" s="72" t="s">
        <v>2348</v>
      </c>
      <c r="I122" s="72">
        <f t="shared" si="66"/>
        <v>0.14285714285714279</v>
      </c>
      <c r="J122" s="90"/>
      <c r="L122" s="6" t="s">
        <v>186</v>
      </c>
      <c r="M122" s="72" t="str">
        <f t="shared" si="67"/>
        <v/>
      </c>
      <c r="N122" s="72" t="str">
        <f t="shared" si="67"/>
        <v/>
      </c>
      <c r="O122" s="72" t="str">
        <f t="shared" si="67"/>
        <v/>
      </c>
      <c r="P122" s="72" t="str">
        <f t="shared" si="67"/>
        <v/>
      </c>
      <c r="Q122" s="72" t="str">
        <f t="shared" si="67"/>
        <v/>
      </c>
      <c r="R122" s="72" t="str">
        <f t="shared" si="60"/>
        <v/>
      </c>
      <c r="S122" s="72" t="s">
        <v>2348</v>
      </c>
      <c r="T122" s="72">
        <f t="shared" si="68"/>
        <v>0</v>
      </c>
      <c r="U122" s="90"/>
      <c r="W122" s="6" t="s">
        <v>186</v>
      </c>
      <c r="X122" s="72" t="str">
        <f t="shared" si="69"/>
        <v/>
      </c>
      <c r="Y122" s="72" t="str">
        <f t="shared" si="69"/>
        <v/>
      </c>
      <c r="Z122" s="72" t="str">
        <f t="shared" si="69"/>
        <v/>
      </c>
      <c r="AA122" s="72" t="str">
        <f t="shared" si="69"/>
        <v/>
      </c>
      <c r="AB122" s="72" t="str">
        <f t="shared" si="69"/>
        <v/>
      </c>
      <c r="AC122" s="72" t="str">
        <f t="shared" si="61"/>
        <v/>
      </c>
      <c r="AD122" s="72" t="s">
        <v>2348</v>
      </c>
      <c r="AE122" s="72">
        <f t="shared" si="70"/>
        <v>0.16666666666666674</v>
      </c>
      <c r="AF122" s="90"/>
      <c r="AH122" s="6" t="s">
        <v>186</v>
      </c>
      <c r="AI122" s="72" t="str">
        <f t="shared" si="71"/>
        <v/>
      </c>
      <c r="AJ122" s="72" t="str">
        <f t="shared" si="71"/>
        <v/>
      </c>
      <c r="AK122" s="72" t="str">
        <f t="shared" si="71"/>
        <v/>
      </c>
      <c r="AL122" s="72" t="str">
        <f t="shared" si="71"/>
        <v/>
      </c>
      <c r="AM122" s="72" t="str">
        <f t="shared" si="71"/>
        <v/>
      </c>
      <c r="AN122" s="72" t="str">
        <f t="shared" si="62"/>
        <v/>
      </c>
      <c r="AO122" s="72" t="s">
        <v>2348</v>
      </c>
      <c r="AP122" s="72">
        <f t="shared" si="72"/>
        <v>0</v>
      </c>
      <c r="AQ122" s="90"/>
      <c r="AT122" s="6" t="s">
        <v>186</v>
      </c>
      <c r="AU122" s="72" t="str">
        <f t="shared" si="73"/>
        <v/>
      </c>
      <c r="AV122" s="72" t="str">
        <f t="shared" si="73"/>
        <v/>
      </c>
      <c r="AW122" s="72" t="str">
        <f t="shared" si="73"/>
        <v/>
      </c>
      <c r="AX122" s="72" t="str">
        <f t="shared" si="73"/>
        <v/>
      </c>
      <c r="AY122" s="72" t="str">
        <f t="shared" si="73"/>
        <v/>
      </c>
      <c r="AZ122" s="72" t="str">
        <f t="shared" si="63"/>
        <v/>
      </c>
      <c r="BA122" s="72" t="s">
        <v>2348</v>
      </c>
      <c r="BB122" s="72">
        <f t="shared" si="74"/>
        <v>-0.32727272727272716</v>
      </c>
      <c r="BC122" s="90"/>
      <c r="BE122" s="6" t="s">
        <v>186</v>
      </c>
      <c r="BF122" s="72" t="str">
        <f t="shared" si="75"/>
        <v/>
      </c>
      <c r="BG122" s="72" t="str">
        <f t="shared" si="75"/>
        <v/>
      </c>
      <c r="BH122" s="72" t="str">
        <f t="shared" si="75"/>
        <v/>
      </c>
      <c r="BI122" s="72" t="str">
        <f t="shared" si="75"/>
        <v/>
      </c>
      <c r="BJ122" s="72" t="str">
        <f t="shared" si="75"/>
        <v/>
      </c>
      <c r="BK122" s="72" t="str">
        <f t="shared" si="64"/>
        <v/>
      </c>
      <c r="BL122" s="72" t="s">
        <v>2348</v>
      </c>
      <c r="BM122" s="72">
        <f t="shared" si="76"/>
        <v>0.4285714285714286</v>
      </c>
      <c r="BN122" s="90"/>
    </row>
    <row r="123" spans="1:66" x14ac:dyDescent="0.25">
      <c r="A123" s="1" t="s">
        <v>172</v>
      </c>
      <c r="B123" s="72">
        <f t="shared" si="65"/>
        <v>0.19999999999999996</v>
      </c>
      <c r="C123" s="72" t="str">
        <f t="shared" si="65"/>
        <v/>
      </c>
      <c r="D123" s="72" t="str">
        <f t="shared" si="65"/>
        <v/>
      </c>
      <c r="E123" s="72" t="str">
        <f t="shared" si="65"/>
        <v/>
      </c>
      <c r="F123" s="72" t="str">
        <f t="shared" si="65"/>
        <v/>
      </c>
      <c r="G123" s="72" t="str">
        <f t="shared" si="59"/>
        <v/>
      </c>
      <c r="H123" s="72" t="s">
        <v>2348</v>
      </c>
      <c r="I123" s="72" t="str">
        <f t="shared" si="66"/>
        <v/>
      </c>
      <c r="J123" s="90"/>
      <c r="L123" s="1" t="s">
        <v>172</v>
      </c>
      <c r="M123" s="72">
        <f t="shared" si="67"/>
        <v>0</v>
      </c>
      <c r="N123" s="72" t="str">
        <f t="shared" si="67"/>
        <v/>
      </c>
      <c r="O123" s="72" t="str">
        <f t="shared" si="67"/>
        <v/>
      </c>
      <c r="P123" s="72" t="str">
        <f t="shared" si="67"/>
        <v/>
      </c>
      <c r="Q123" s="72" t="str">
        <f t="shared" si="67"/>
        <v/>
      </c>
      <c r="R123" s="72" t="str">
        <f t="shared" si="60"/>
        <v/>
      </c>
      <c r="S123" s="72" t="s">
        <v>2348</v>
      </c>
      <c r="T123" s="72" t="str">
        <f t="shared" si="68"/>
        <v/>
      </c>
      <c r="U123" s="90"/>
      <c r="W123" s="1" t="s">
        <v>172</v>
      </c>
      <c r="X123" s="72">
        <f t="shared" si="69"/>
        <v>-0.16666666666666663</v>
      </c>
      <c r="Y123" s="72" t="str">
        <f t="shared" si="69"/>
        <v/>
      </c>
      <c r="Z123" s="72" t="str">
        <f t="shared" si="69"/>
        <v/>
      </c>
      <c r="AA123" s="72" t="str">
        <f t="shared" si="69"/>
        <v/>
      </c>
      <c r="AB123" s="72" t="str">
        <f t="shared" si="69"/>
        <v/>
      </c>
      <c r="AC123" s="72" t="str">
        <f t="shared" si="61"/>
        <v/>
      </c>
      <c r="AD123" s="72" t="s">
        <v>2348</v>
      </c>
      <c r="AE123" s="72" t="str">
        <f t="shared" si="70"/>
        <v/>
      </c>
      <c r="AF123" s="90"/>
      <c r="AH123" s="1" t="s">
        <v>172</v>
      </c>
      <c r="AI123" s="72">
        <f t="shared" si="71"/>
        <v>0</v>
      </c>
      <c r="AJ123" s="72" t="str">
        <f t="shared" si="71"/>
        <v/>
      </c>
      <c r="AK123" s="72" t="str">
        <f t="shared" si="71"/>
        <v/>
      </c>
      <c r="AL123" s="72" t="str">
        <f t="shared" si="71"/>
        <v/>
      </c>
      <c r="AM123" s="72" t="str">
        <f t="shared" si="71"/>
        <v/>
      </c>
      <c r="AN123" s="72" t="str">
        <f t="shared" si="62"/>
        <v/>
      </c>
      <c r="AO123" s="72" t="s">
        <v>2348</v>
      </c>
      <c r="AP123" s="72" t="str">
        <f t="shared" si="72"/>
        <v/>
      </c>
      <c r="AQ123" s="90"/>
      <c r="AT123" s="1" t="s">
        <v>172</v>
      </c>
      <c r="AU123" s="72">
        <f t="shared" si="73"/>
        <v>0</v>
      </c>
      <c r="AV123" s="72" t="str">
        <f t="shared" si="73"/>
        <v/>
      </c>
      <c r="AW123" s="72" t="str">
        <f t="shared" si="73"/>
        <v/>
      </c>
      <c r="AX123" s="72" t="str">
        <f t="shared" si="73"/>
        <v/>
      </c>
      <c r="AY123" s="72" t="str">
        <f t="shared" si="73"/>
        <v/>
      </c>
      <c r="AZ123" s="72" t="str">
        <f t="shared" si="63"/>
        <v/>
      </c>
      <c r="BA123" s="72" t="s">
        <v>2348</v>
      </c>
      <c r="BB123" s="72" t="str">
        <f t="shared" si="74"/>
        <v/>
      </c>
      <c r="BC123" s="90"/>
      <c r="BE123" s="1" t="s">
        <v>172</v>
      </c>
      <c r="BF123" s="72">
        <f t="shared" si="75"/>
        <v>0</v>
      </c>
      <c r="BG123" s="72" t="str">
        <f t="shared" si="75"/>
        <v/>
      </c>
      <c r="BH123" s="72" t="str">
        <f t="shared" si="75"/>
        <v/>
      </c>
      <c r="BI123" s="72" t="str">
        <f t="shared" si="75"/>
        <v/>
      </c>
      <c r="BJ123" s="72" t="str">
        <f t="shared" si="75"/>
        <v/>
      </c>
      <c r="BK123" s="72" t="str">
        <f t="shared" si="64"/>
        <v/>
      </c>
      <c r="BL123" s="72" t="s">
        <v>2348</v>
      </c>
      <c r="BM123" s="72" t="str">
        <f t="shared" si="76"/>
        <v/>
      </c>
      <c r="BN123" s="90"/>
    </row>
    <row r="124" spans="1:66" x14ac:dyDescent="0.25">
      <c r="A124" s="1" t="s">
        <v>88</v>
      </c>
      <c r="B124" s="72" t="str">
        <f t="shared" si="65"/>
        <v/>
      </c>
      <c r="C124" s="72" t="str">
        <f t="shared" si="65"/>
        <v/>
      </c>
      <c r="D124" s="72">
        <f t="shared" si="65"/>
        <v>0</v>
      </c>
      <c r="E124" s="72" t="str">
        <f t="shared" si="65"/>
        <v/>
      </c>
      <c r="F124" s="72" t="str">
        <f t="shared" si="65"/>
        <v/>
      </c>
      <c r="G124" s="72">
        <f t="shared" si="59"/>
        <v>0</v>
      </c>
      <c r="H124" s="72">
        <v>0</v>
      </c>
      <c r="I124" s="72">
        <f t="shared" si="66"/>
        <v>0.33333333333333326</v>
      </c>
      <c r="J124" s="90"/>
      <c r="L124" s="1" t="s">
        <v>88</v>
      </c>
      <c r="M124" s="72" t="str">
        <f t="shared" si="67"/>
        <v/>
      </c>
      <c r="N124" s="72" t="str">
        <f t="shared" si="67"/>
        <v/>
      </c>
      <c r="O124" s="72">
        <f t="shared" si="67"/>
        <v>-0.33333333333333337</v>
      </c>
      <c r="P124" s="72" t="str">
        <f t="shared" si="67"/>
        <v/>
      </c>
      <c r="Q124" s="72" t="str">
        <f t="shared" si="67"/>
        <v/>
      </c>
      <c r="R124" s="72">
        <f t="shared" si="60"/>
        <v>0</v>
      </c>
      <c r="S124" s="72">
        <v>-0.33333333333333337</v>
      </c>
      <c r="T124" s="72">
        <f t="shared" si="68"/>
        <v>0.5</v>
      </c>
      <c r="U124" s="90"/>
      <c r="W124" s="1" t="s">
        <v>88</v>
      </c>
      <c r="X124" s="72" t="str">
        <f t="shared" si="69"/>
        <v/>
      </c>
      <c r="Y124" s="72" t="str">
        <f t="shared" si="69"/>
        <v/>
      </c>
      <c r="Z124" s="72">
        <f t="shared" si="69"/>
        <v>-0.1428571428571429</v>
      </c>
      <c r="AA124" s="72" t="str">
        <f t="shared" si="69"/>
        <v/>
      </c>
      <c r="AB124" s="72" t="str">
        <f t="shared" si="69"/>
        <v/>
      </c>
      <c r="AC124" s="72">
        <f t="shared" si="61"/>
        <v>-0.1428571428571429</v>
      </c>
      <c r="AD124" s="72">
        <v>0</v>
      </c>
      <c r="AE124" s="72">
        <f t="shared" si="70"/>
        <v>0.16666666666666674</v>
      </c>
      <c r="AF124" s="90"/>
      <c r="AH124" s="1" t="s">
        <v>88</v>
      </c>
      <c r="AI124" s="72" t="str">
        <f t="shared" si="71"/>
        <v/>
      </c>
      <c r="AJ124" s="72" t="str">
        <f t="shared" si="71"/>
        <v/>
      </c>
      <c r="AK124" s="72">
        <f t="shared" si="71"/>
        <v>-0.16666666666666663</v>
      </c>
      <c r="AL124" s="72" t="str">
        <f t="shared" si="71"/>
        <v/>
      </c>
      <c r="AM124" s="72" t="str">
        <f t="shared" si="71"/>
        <v/>
      </c>
      <c r="AN124" s="72">
        <f t="shared" si="62"/>
        <v>8.3333333333333259E-2</v>
      </c>
      <c r="AO124" s="72">
        <v>-7.6923076923076872E-2</v>
      </c>
      <c r="AP124" s="72">
        <f t="shared" si="72"/>
        <v>0.16666666666666674</v>
      </c>
      <c r="AQ124" s="90"/>
      <c r="AT124" s="1" t="s">
        <v>88</v>
      </c>
      <c r="AU124" s="72" t="str">
        <f t="shared" si="73"/>
        <v/>
      </c>
      <c r="AV124" s="72" t="str">
        <f t="shared" si="73"/>
        <v/>
      </c>
      <c r="AW124" s="72">
        <f t="shared" si="73"/>
        <v>7.6923076923077094E-2</v>
      </c>
      <c r="AX124" s="72" t="str">
        <f t="shared" si="73"/>
        <v/>
      </c>
      <c r="AY124" s="72" t="str">
        <f t="shared" si="73"/>
        <v/>
      </c>
      <c r="AZ124" s="72">
        <f t="shared" si="63"/>
        <v>-0.26829268292682928</v>
      </c>
      <c r="BA124" s="72">
        <v>0.58333333333333348</v>
      </c>
      <c r="BB124" s="72">
        <f t="shared" si="74"/>
        <v>-0.15789473684210531</v>
      </c>
      <c r="BC124" s="90"/>
      <c r="BE124" s="1" t="s">
        <v>88</v>
      </c>
      <c r="BF124" s="72" t="str">
        <f t="shared" si="75"/>
        <v/>
      </c>
      <c r="BG124" s="72" t="str">
        <f t="shared" si="75"/>
        <v/>
      </c>
      <c r="BH124" s="72">
        <f t="shared" si="75"/>
        <v>-0.26315789473684204</v>
      </c>
      <c r="BI124" s="72" t="str">
        <f t="shared" si="75"/>
        <v/>
      </c>
      <c r="BJ124" s="72" t="str">
        <f t="shared" si="75"/>
        <v/>
      </c>
      <c r="BK124" s="72">
        <f t="shared" si="64"/>
        <v>0.53846153846153855</v>
      </c>
      <c r="BL124" s="72">
        <v>0.19999999999999996</v>
      </c>
      <c r="BM124" s="72">
        <f t="shared" si="76"/>
        <v>0</v>
      </c>
      <c r="BN124" s="90"/>
    </row>
    <row r="125" spans="1:66" x14ac:dyDescent="0.25">
      <c r="A125" s="1" t="s">
        <v>189</v>
      </c>
      <c r="B125" s="72" t="str">
        <f t="shared" si="65"/>
        <v/>
      </c>
      <c r="C125" s="72" t="str">
        <f t="shared" si="65"/>
        <v/>
      </c>
      <c r="D125" s="72" t="str">
        <f t="shared" si="65"/>
        <v/>
      </c>
      <c r="E125" s="72" t="str">
        <f t="shared" si="65"/>
        <v/>
      </c>
      <c r="F125" s="72">
        <f t="shared" si="65"/>
        <v>1</v>
      </c>
      <c r="G125" s="72" t="str">
        <f t="shared" si="59"/>
        <v/>
      </c>
      <c r="H125" s="72" t="s">
        <v>2348</v>
      </c>
      <c r="I125" s="72" t="str">
        <f t="shared" si="66"/>
        <v/>
      </c>
      <c r="J125" s="90"/>
      <c r="L125" s="1" t="s">
        <v>189</v>
      </c>
      <c r="M125" s="72" t="str">
        <f t="shared" si="67"/>
        <v/>
      </c>
      <c r="N125" s="72" t="str">
        <f t="shared" si="67"/>
        <v/>
      </c>
      <c r="O125" s="72" t="str">
        <f t="shared" si="67"/>
        <v/>
      </c>
      <c r="P125" s="72" t="str">
        <f t="shared" si="67"/>
        <v/>
      </c>
      <c r="Q125" s="72">
        <f t="shared" si="67"/>
        <v>6.6666666666666652E-2</v>
      </c>
      <c r="R125" s="72" t="str">
        <f t="shared" si="60"/>
        <v/>
      </c>
      <c r="S125" s="72" t="s">
        <v>2348</v>
      </c>
      <c r="T125" s="72" t="str">
        <f t="shared" si="68"/>
        <v/>
      </c>
      <c r="U125" s="90"/>
      <c r="W125" s="1" t="s">
        <v>189</v>
      </c>
      <c r="X125" s="72" t="str">
        <f t="shared" si="69"/>
        <v/>
      </c>
      <c r="Y125" s="72" t="str">
        <f t="shared" si="69"/>
        <v/>
      </c>
      <c r="Z125" s="72" t="str">
        <f t="shared" si="69"/>
        <v/>
      </c>
      <c r="AA125" s="72" t="str">
        <f t="shared" si="69"/>
        <v/>
      </c>
      <c r="AB125" s="72">
        <f t="shared" si="69"/>
        <v>-0.12499999999999989</v>
      </c>
      <c r="AC125" s="72" t="str">
        <f t="shared" si="61"/>
        <v/>
      </c>
      <c r="AD125" s="72" t="s">
        <v>2348</v>
      </c>
      <c r="AE125" s="72" t="str">
        <f t="shared" si="70"/>
        <v/>
      </c>
      <c r="AF125" s="90"/>
      <c r="AH125" s="1" t="s">
        <v>189</v>
      </c>
      <c r="AI125" s="72" t="str">
        <f t="shared" si="71"/>
        <v/>
      </c>
      <c r="AJ125" s="72" t="str">
        <f t="shared" si="71"/>
        <v/>
      </c>
      <c r="AK125" s="72" t="str">
        <f t="shared" si="71"/>
        <v/>
      </c>
      <c r="AL125" s="72" t="str">
        <f t="shared" si="71"/>
        <v/>
      </c>
      <c r="AM125" s="72">
        <f t="shared" si="71"/>
        <v>0.16666666666666674</v>
      </c>
      <c r="AN125" s="72" t="str">
        <f t="shared" si="62"/>
        <v/>
      </c>
      <c r="AO125" s="72" t="s">
        <v>2348</v>
      </c>
      <c r="AP125" s="72" t="str">
        <f t="shared" si="72"/>
        <v/>
      </c>
      <c r="AQ125" s="90"/>
      <c r="AT125" s="1" t="s">
        <v>189</v>
      </c>
      <c r="AU125" s="72" t="str">
        <f t="shared" si="73"/>
        <v/>
      </c>
      <c r="AV125" s="72" t="str">
        <f t="shared" si="73"/>
        <v/>
      </c>
      <c r="AW125" s="72" t="str">
        <f t="shared" si="73"/>
        <v/>
      </c>
      <c r="AX125" s="72" t="str">
        <f t="shared" si="73"/>
        <v/>
      </c>
      <c r="AY125" s="72">
        <f t="shared" si="73"/>
        <v>-0.33333333333333326</v>
      </c>
      <c r="AZ125" s="72" t="str">
        <f t="shared" si="63"/>
        <v/>
      </c>
      <c r="BA125" s="72" t="s">
        <v>2348</v>
      </c>
      <c r="BB125" s="72" t="str">
        <f t="shared" si="74"/>
        <v/>
      </c>
      <c r="BC125" s="90"/>
      <c r="BE125" s="1" t="s">
        <v>189</v>
      </c>
      <c r="BF125" s="72" t="str">
        <f t="shared" si="75"/>
        <v/>
      </c>
      <c r="BG125" s="72" t="str">
        <f t="shared" si="75"/>
        <v/>
      </c>
      <c r="BH125" s="72" t="str">
        <f t="shared" si="75"/>
        <v/>
      </c>
      <c r="BI125" s="72" t="str">
        <f t="shared" si="75"/>
        <v/>
      </c>
      <c r="BJ125" s="72">
        <f t="shared" si="75"/>
        <v>-0.4</v>
      </c>
      <c r="BK125" s="72" t="str">
        <f t="shared" si="64"/>
        <v/>
      </c>
      <c r="BL125" s="72" t="s">
        <v>2348</v>
      </c>
      <c r="BM125" s="72" t="str">
        <f t="shared" si="76"/>
        <v/>
      </c>
      <c r="BN125" s="90"/>
    </row>
    <row r="126" spans="1:66" x14ac:dyDescent="0.25">
      <c r="A126" s="1" t="s">
        <v>185</v>
      </c>
      <c r="B126" s="72">
        <f t="shared" si="65"/>
        <v>0</v>
      </c>
      <c r="C126" s="72" t="str">
        <f t="shared" si="65"/>
        <v/>
      </c>
      <c r="D126" s="72" t="str">
        <f t="shared" si="65"/>
        <v/>
      </c>
      <c r="E126" s="72">
        <f t="shared" si="65"/>
        <v>0</v>
      </c>
      <c r="F126" s="72">
        <f t="shared" si="65"/>
        <v>0.25000000000000022</v>
      </c>
      <c r="G126" s="72" t="str">
        <f t="shared" si="59"/>
        <v/>
      </c>
      <c r="H126" s="72" t="s">
        <v>2348</v>
      </c>
      <c r="I126" s="72" t="str">
        <f t="shared" si="66"/>
        <v/>
      </c>
      <c r="J126" s="90"/>
      <c r="L126" s="1" t="s">
        <v>185</v>
      </c>
      <c r="M126" s="72">
        <f t="shared" si="67"/>
        <v>-0.5</v>
      </c>
      <c r="N126" s="72" t="str">
        <f t="shared" si="67"/>
        <v/>
      </c>
      <c r="O126" s="72" t="str">
        <f t="shared" si="67"/>
        <v/>
      </c>
      <c r="P126" s="72">
        <f t="shared" si="67"/>
        <v>0</v>
      </c>
      <c r="Q126" s="72">
        <f t="shared" si="67"/>
        <v>0</v>
      </c>
      <c r="R126" s="72" t="str">
        <f t="shared" si="60"/>
        <v/>
      </c>
      <c r="S126" s="72" t="s">
        <v>2348</v>
      </c>
      <c r="T126" s="72" t="str">
        <f t="shared" si="68"/>
        <v/>
      </c>
      <c r="U126" s="90"/>
      <c r="W126" s="1" t="s">
        <v>185</v>
      </c>
      <c r="X126" s="72">
        <f t="shared" si="69"/>
        <v>0</v>
      </c>
      <c r="Y126" s="72" t="str">
        <f t="shared" si="69"/>
        <v/>
      </c>
      <c r="Z126" s="72" t="str">
        <f t="shared" si="69"/>
        <v/>
      </c>
      <c r="AA126" s="72">
        <f t="shared" si="69"/>
        <v>0</v>
      </c>
      <c r="AB126" s="72">
        <f t="shared" si="69"/>
        <v>0</v>
      </c>
      <c r="AC126" s="72" t="str">
        <f t="shared" si="61"/>
        <v/>
      </c>
      <c r="AD126" s="72" t="s">
        <v>2348</v>
      </c>
      <c r="AE126" s="72" t="str">
        <f t="shared" si="70"/>
        <v/>
      </c>
      <c r="AF126" s="90"/>
      <c r="AH126" s="1" t="s">
        <v>185</v>
      </c>
      <c r="AI126" s="72">
        <f t="shared" si="71"/>
        <v>0</v>
      </c>
      <c r="AJ126" s="72" t="str">
        <f t="shared" si="71"/>
        <v/>
      </c>
      <c r="AK126" s="72" t="str">
        <f t="shared" si="71"/>
        <v/>
      </c>
      <c r="AL126" s="72">
        <f t="shared" si="71"/>
        <v>0</v>
      </c>
      <c r="AM126" s="72">
        <f t="shared" si="71"/>
        <v>0</v>
      </c>
      <c r="AN126" s="72" t="str">
        <f t="shared" si="62"/>
        <v/>
      </c>
      <c r="AO126" s="72" t="s">
        <v>2348</v>
      </c>
      <c r="AP126" s="72" t="str">
        <f t="shared" si="72"/>
        <v/>
      </c>
      <c r="AQ126" s="90"/>
      <c r="AT126" s="1" t="s">
        <v>185</v>
      </c>
      <c r="AU126" s="72">
        <f t="shared" si="73"/>
        <v>0</v>
      </c>
      <c r="AV126" s="72" t="str">
        <f t="shared" si="73"/>
        <v/>
      </c>
      <c r="AW126" s="72" t="str">
        <f t="shared" si="73"/>
        <v/>
      </c>
      <c r="AX126" s="72">
        <f t="shared" si="73"/>
        <v>0</v>
      </c>
      <c r="AY126" s="72">
        <f t="shared" si="73"/>
        <v>-0.16666666666666663</v>
      </c>
      <c r="AZ126" s="72" t="str">
        <f t="shared" si="63"/>
        <v/>
      </c>
      <c r="BA126" s="72" t="s">
        <v>2348</v>
      </c>
      <c r="BB126" s="72" t="str">
        <f t="shared" si="74"/>
        <v/>
      </c>
      <c r="BC126" s="90"/>
      <c r="BE126" s="1" t="s">
        <v>185</v>
      </c>
      <c r="BF126" s="72">
        <f t="shared" si="75"/>
        <v>-9.0909090909090828E-2</v>
      </c>
      <c r="BG126" s="72" t="str">
        <f t="shared" si="75"/>
        <v/>
      </c>
      <c r="BH126" s="72" t="str">
        <f t="shared" si="75"/>
        <v/>
      </c>
      <c r="BI126" s="72">
        <f t="shared" si="75"/>
        <v>0</v>
      </c>
      <c r="BJ126" s="72">
        <f t="shared" si="75"/>
        <v>0</v>
      </c>
      <c r="BK126" s="72" t="str">
        <f t="shared" si="64"/>
        <v/>
      </c>
      <c r="BL126" s="72" t="s">
        <v>2348</v>
      </c>
      <c r="BM126" s="72" t="str">
        <f t="shared" si="76"/>
        <v/>
      </c>
      <c r="BN126" s="90"/>
    </row>
    <row r="127" spans="1:66" x14ac:dyDescent="0.25">
      <c r="A127" s="1" t="s">
        <v>275</v>
      </c>
      <c r="B127" s="72"/>
      <c r="C127" s="72"/>
      <c r="D127" s="72"/>
      <c r="E127" s="72"/>
      <c r="F127" s="72"/>
      <c r="G127" s="72"/>
      <c r="H127" s="72"/>
      <c r="I127" s="72" t="str">
        <f t="shared" si="66"/>
        <v/>
      </c>
      <c r="J127" s="90"/>
      <c r="L127" s="1" t="s">
        <v>275</v>
      </c>
      <c r="M127" s="72"/>
      <c r="N127" s="72"/>
      <c r="O127" s="72"/>
      <c r="P127" s="72"/>
      <c r="Q127" s="72"/>
      <c r="R127" s="72"/>
      <c r="S127" s="72"/>
      <c r="T127" s="72" t="str">
        <f t="shared" si="68"/>
        <v/>
      </c>
      <c r="U127" s="90"/>
      <c r="W127" s="1" t="s">
        <v>275</v>
      </c>
      <c r="X127" s="72"/>
      <c r="Y127" s="72"/>
      <c r="Z127" s="72"/>
      <c r="AA127" s="72"/>
      <c r="AB127" s="72"/>
      <c r="AC127" s="72"/>
      <c r="AD127" s="72"/>
      <c r="AE127" s="72" t="str">
        <f t="shared" si="70"/>
        <v/>
      </c>
      <c r="AF127" s="90"/>
      <c r="AH127" s="1" t="s">
        <v>275</v>
      </c>
      <c r="AI127" s="72"/>
      <c r="AJ127" s="72"/>
      <c r="AK127" s="72"/>
      <c r="AL127" s="72"/>
      <c r="AM127" s="72"/>
      <c r="AN127" s="72"/>
      <c r="AO127" s="72"/>
      <c r="AP127" s="72" t="str">
        <f t="shared" si="72"/>
        <v/>
      </c>
      <c r="AQ127" s="90"/>
      <c r="AT127" s="1" t="s">
        <v>275</v>
      </c>
      <c r="AU127" s="72"/>
      <c r="AV127" s="72"/>
      <c r="AW127" s="72"/>
      <c r="AX127" s="72"/>
      <c r="AY127" s="72"/>
      <c r="AZ127" s="72"/>
      <c r="BA127" s="72"/>
      <c r="BB127" s="72" t="str">
        <f t="shared" si="74"/>
        <v/>
      </c>
      <c r="BC127" s="90"/>
      <c r="BE127" s="1" t="s">
        <v>275</v>
      </c>
      <c r="BF127" s="72"/>
      <c r="BG127" s="72"/>
      <c r="BH127" s="72"/>
      <c r="BI127" s="72"/>
      <c r="BJ127" s="72"/>
      <c r="BK127" s="72"/>
      <c r="BL127" s="72"/>
      <c r="BM127" s="72" t="str">
        <f t="shared" si="76"/>
        <v/>
      </c>
      <c r="BN127" s="90"/>
    </row>
    <row r="128" spans="1:66" x14ac:dyDescent="0.25">
      <c r="A128" s="1" t="s">
        <v>380</v>
      </c>
      <c r="B128" s="243"/>
      <c r="C128" s="244"/>
      <c r="D128" s="197"/>
      <c r="E128" s="244"/>
      <c r="F128" s="244"/>
      <c r="G128" s="245"/>
      <c r="H128" s="72" t="s">
        <v>2348</v>
      </c>
      <c r="I128" s="72" t="str">
        <f t="shared" si="66"/>
        <v/>
      </c>
      <c r="J128" s="90"/>
      <c r="L128" s="1" t="s">
        <v>380</v>
      </c>
      <c r="M128" s="243"/>
      <c r="N128" s="244"/>
      <c r="O128" s="197"/>
      <c r="P128" s="244"/>
      <c r="Q128" s="244"/>
      <c r="R128" s="245"/>
      <c r="S128" s="72" t="s">
        <v>2348</v>
      </c>
      <c r="T128" s="72" t="str">
        <f t="shared" si="68"/>
        <v/>
      </c>
      <c r="U128" s="90"/>
      <c r="W128" s="1" t="s">
        <v>380</v>
      </c>
      <c r="X128" s="243"/>
      <c r="Y128" s="244"/>
      <c r="Z128" s="197"/>
      <c r="AA128" s="244"/>
      <c r="AB128" s="244"/>
      <c r="AC128" s="245"/>
      <c r="AD128" s="72" t="s">
        <v>2348</v>
      </c>
      <c r="AE128" s="72" t="str">
        <f t="shared" si="70"/>
        <v/>
      </c>
      <c r="AF128" s="90"/>
      <c r="AH128" s="1" t="s">
        <v>380</v>
      </c>
      <c r="AI128" s="243"/>
      <c r="AJ128" s="244"/>
      <c r="AK128" s="197"/>
      <c r="AL128" s="244"/>
      <c r="AM128" s="244"/>
      <c r="AN128" s="245"/>
      <c r="AO128" s="72" t="s">
        <v>2348</v>
      </c>
      <c r="AP128" s="72" t="str">
        <f t="shared" si="72"/>
        <v/>
      </c>
      <c r="AQ128" s="90"/>
      <c r="AT128" s="1" t="s">
        <v>380</v>
      </c>
      <c r="AU128" s="243"/>
      <c r="AV128" s="244"/>
      <c r="AW128" s="197"/>
      <c r="AX128" s="244"/>
      <c r="AY128" s="244"/>
      <c r="AZ128" s="72" t="str">
        <f t="shared" ref="AZ128:AZ133" si="77">IFERROR((BA108/AZ108-1),"")</f>
        <v/>
      </c>
      <c r="BA128" s="72" t="s">
        <v>2348</v>
      </c>
      <c r="BB128" s="72" t="str">
        <f t="shared" si="74"/>
        <v/>
      </c>
      <c r="BC128" s="90"/>
      <c r="BE128" s="1" t="s">
        <v>380</v>
      </c>
      <c r="BF128" s="243"/>
      <c r="BG128" s="244"/>
      <c r="BH128" s="197"/>
      <c r="BI128" s="244"/>
      <c r="BJ128" s="244"/>
      <c r="BK128" s="72" t="str">
        <f>IFERROR((BL108/BK108-1),"")</f>
        <v/>
      </c>
      <c r="BL128" s="72" t="s">
        <v>2348</v>
      </c>
      <c r="BM128" s="72" t="str">
        <f t="shared" si="76"/>
        <v/>
      </c>
      <c r="BN128" s="90"/>
    </row>
    <row r="129" spans="1:66" x14ac:dyDescent="0.25">
      <c r="A129" s="6" t="s">
        <v>694</v>
      </c>
      <c r="B129" s="72">
        <f t="shared" ref="B129:G132" si="78">IFERROR((C109/B109-1),"")</f>
        <v>2</v>
      </c>
      <c r="C129" s="72">
        <f t="shared" si="78"/>
        <v>-0.83333333333333337</v>
      </c>
      <c r="D129" s="72" t="str">
        <f t="shared" si="78"/>
        <v/>
      </c>
      <c r="E129" s="72" t="str">
        <f t="shared" si="78"/>
        <v/>
      </c>
      <c r="F129" s="72" t="str">
        <f t="shared" si="78"/>
        <v/>
      </c>
      <c r="G129" s="72" t="str">
        <f t="shared" si="78"/>
        <v/>
      </c>
      <c r="H129" s="72" t="s">
        <v>2348</v>
      </c>
      <c r="I129" s="72" t="str">
        <f t="shared" si="66"/>
        <v/>
      </c>
      <c r="J129" s="90"/>
      <c r="L129" s="6" t="s">
        <v>694</v>
      </c>
      <c r="M129" s="72">
        <f t="shared" ref="M129:R132" si="79">IFERROR((N109/M109-1),"")</f>
        <v>-0.16666666666666663</v>
      </c>
      <c r="N129" s="72">
        <f t="shared" si="79"/>
        <v>0.19999999999999996</v>
      </c>
      <c r="O129" s="72" t="str">
        <f t="shared" si="79"/>
        <v/>
      </c>
      <c r="P129" s="72" t="str">
        <f t="shared" si="79"/>
        <v/>
      </c>
      <c r="Q129" s="72" t="str">
        <f t="shared" si="79"/>
        <v/>
      </c>
      <c r="R129" s="72" t="str">
        <f t="shared" si="79"/>
        <v/>
      </c>
      <c r="S129" s="72" t="s">
        <v>2348</v>
      </c>
      <c r="T129" s="72" t="str">
        <f t="shared" si="68"/>
        <v/>
      </c>
      <c r="U129" s="90"/>
      <c r="W129" s="6" t="s">
        <v>694</v>
      </c>
      <c r="X129" s="72">
        <f t="shared" ref="X129:AC132" si="80">IFERROR((Y109/X109-1),"")</f>
        <v>0.43999999999999995</v>
      </c>
      <c r="Y129" s="72">
        <f t="shared" si="80"/>
        <v>-0.22222222222222221</v>
      </c>
      <c r="Z129" s="72" t="str">
        <f t="shared" si="80"/>
        <v/>
      </c>
      <c r="AA129" s="72" t="str">
        <f t="shared" si="80"/>
        <v/>
      </c>
      <c r="AB129" s="72" t="str">
        <f t="shared" si="80"/>
        <v/>
      </c>
      <c r="AC129" s="72" t="str">
        <f t="shared" si="80"/>
        <v/>
      </c>
      <c r="AD129" s="72" t="s">
        <v>2348</v>
      </c>
      <c r="AE129" s="72" t="str">
        <f t="shared" si="70"/>
        <v/>
      </c>
      <c r="AF129" s="90"/>
      <c r="AH129" s="6" t="s">
        <v>694</v>
      </c>
      <c r="AI129" s="72">
        <f t="shared" ref="AI129:AN132" si="81">IFERROR((AJ109/AI109-1),"")</f>
        <v>-0.16666666666666663</v>
      </c>
      <c r="AJ129" s="72">
        <f t="shared" si="81"/>
        <v>0.19999999999999996</v>
      </c>
      <c r="AK129" s="72" t="str">
        <f t="shared" si="81"/>
        <v/>
      </c>
      <c r="AL129" s="72" t="str">
        <f t="shared" si="81"/>
        <v/>
      </c>
      <c r="AM129" s="72" t="str">
        <f t="shared" si="81"/>
        <v/>
      </c>
      <c r="AN129" s="72" t="str">
        <f t="shared" si="81"/>
        <v/>
      </c>
      <c r="AO129" s="72" t="s">
        <v>2348</v>
      </c>
      <c r="AP129" s="72" t="str">
        <f t="shared" si="72"/>
        <v/>
      </c>
      <c r="AQ129" s="90"/>
      <c r="AT129" s="6" t="s">
        <v>694</v>
      </c>
      <c r="AU129" s="72">
        <f t="shared" ref="AU129:AY133" si="82">IFERROR((AV109/AU109-1),"")</f>
        <v>-0.20000000000000007</v>
      </c>
      <c r="AV129" s="72">
        <f t="shared" si="82"/>
        <v>0</v>
      </c>
      <c r="AW129" s="72" t="str">
        <f t="shared" si="82"/>
        <v/>
      </c>
      <c r="AX129" s="72" t="str">
        <f t="shared" si="82"/>
        <v/>
      </c>
      <c r="AY129" s="72" t="str">
        <f t="shared" si="82"/>
        <v/>
      </c>
      <c r="AZ129" s="72" t="str">
        <f t="shared" si="77"/>
        <v/>
      </c>
      <c r="BA129" s="72" t="s">
        <v>2348</v>
      </c>
      <c r="BB129" s="72" t="str">
        <f t="shared" si="74"/>
        <v/>
      </c>
      <c r="BC129" s="90"/>
      <c r="BE129" s="6" t="s">
        <v>694</v>
      </c>
      <c r="BF129" s="72">
        <f t="shared" ref="BF129:BJ132" si="83">IFERROR((BG109/BF109-1),"")</f>
        <v>-0.21739130434782616</v>
      </c>
      <c r="BG129" s="72">
        <f t="shared" si="83"/>
        <v>0.11111111111111116</v>
      </c>
      <c r="BH129" s="72" t="str">
        <f t="shared" si="83"/>
        <v/>
      </c>
      <c r="BI129" s="72" t="str">
        <f t="shared" si="83"/>
        <v/>
      </c>
      <c r="BJ129" s="72" t="str">
        <f t="shared" si="83"/>
        <v/>
      </c>
      <c r="BK129" s="72" t="str">
        <f>IFERROR((BL109/BK109-1),"")</f>
        <v/>
      </c>
      <c r="BL129" s="72" t="s">
        <v>2348</v>
      </c>
      <c r="BM129" s="72" t="str">
        <f t="shared" si="76"/>
        <v/>
      </c>
      <c r="BN129" s="90"/>
    </row>
    <row r="130" spans="1:66" x14ac:dyDescent="0.25">
      <c r="A130" s="1" t="s">
        <v>190</v>
      </c>
      <c r="B130" s="72">
        <f t="shared" si="78"/>
        <v>0</v>
      </c>
      <c r="C130" s="72">
        <f t="shared" si="78"/>
        <v>0</v>
      </c>
      <c r="D130" s="72">
        <f t="shared" si="78"/>
        <v>0</v>
      </c>
      <c r="E130" s="72" t="str">
        <f t="shared" si="78"/>
        <v/>
      </c>
      <c r="F130" s="72" t="str">
        <f t="shared" si="78"/>
        <v/>
      </c>
      <c r="G130" s="72" t="str">
        <f t="shared" si="78"/>
        <v/>
      </c>
      <c r="H130" s="72" t="s">
        <v>2348</v>
      </c>
      <c r="I130" s="72" t="str">
        <f t="shared" si="66"/>
        <v/>
      </c>
      <c r="J130" s="90"/>
      <c r="L130" s="1" t="s">
        <v>190</v>
      </c>
      <c r="M130" s="72">
        <f t="shared" si="79"/>
        <v>0</v>
      </c>
      <c r="N130" s="72">
        <f t="shared" si="79"/>
        <v>0</v>
      </c>
      <c r="O130" s="72">
        <f t="shared" si="79"/>
        <v>0</v>
      </c>
      <c r="P130" s="72" t="str">
        <f t="shared" si="79"/>
        <v/>
      </c>
      <c r="Q130" s="72" t="str">
        <f t="shared" si="79"/>
        <v/>
      </c>
      <c r="R130" s="72" t="str">
        <f t="shared" si="79"/>
        <v/>
      </c>
      <c r="S130" s="72" t="s">
        <v>2348</v>
      </c>
      <c r="T130" s="72" t="str">
        <f t="shared" si="68"/>
        <v/>
      </c>
      <c r="U130" s="90"/>
      <c r="W130" s="1" t="s">
        <v>190</v>
      </c>
      <c r="X130" s="72">
        <f t="shared" si="80"/>
        <v>-0.7142857142857143</v>
      </c>
      <c r="Y130" s="72">
        <f t="shared" si="80"/>
        <v>0.25000000000000022</v>
      </c>
      <c r="Z130" s="72">
        <f t="shared" si="80"/>
        <v>0.19999999999999996</v>
      </c>
      <c r="AA130" s="72" t="str">
        <f t="shared" si="80"/>
        <v/>
      </c>
      <c r="AB130" s="72" t="str">
        <f t="shared" si="80"/>
        <v/>
      </c>
      <c r="AC130" s="72" t="str">
        <f t="shared" si="80"/>
        <v/>
      </c>
      <c r="AD130" s="72" t="s">
        <v>2348</v>
      </c>
      <c r="AE130" s="72" t="str">
        <f t="shared" si="70"/>
        <v/>
      </c>
      <c r="AF130" s="90"/>
      <c r="AH130" s="1" t="s">
        <v>190</v>
      </c>
      <c r="AI130" s="72">
        <f t="shared" si="81"/>
        <v>0.5</v>
      </c>
      <c r="AJ130" s="72">
        <f t="shared" si="81"/>
        <v>0</v>
      </c>
      <c r="AK130" s="72">
        <f t="shared" si="81"/>
        <v>0</v>
      </c>
      <c r="AL130" s="72" t="str">
        <f t="shared" si="81"/>
        <v/>
      </c>
      <c r="AM130" s="72" t="str">
        <f t="shared" si="81"/>
        <v/>
      </c>
      <c r="AN130" s="72" t="str">
        <f t="shared" si="81"/>
        <v/>
      </c>
      <c r="AO130" s="72" t="s">
        <v>2348</v>
      </c>
      <c r="AP130" s="72" t="str">
        <f t="shared" si="72"/>
        <v/>
      </c>
      <c r="AQ130" s="90"/>
      <c r="AT130" s="1" t="s">
        <v>190</v>
      </c>
      <c r="AU130" s="72">
        <f t="shared" si="82"/>
        <v>0</v>
      </c>
      <c r="AV130" s="72">
        <f t="shared" si="82"/>
        <v>0</v>
      </c>
      <c r="AW130" s="72">
        <f t="shared" si="82"/>
        <v>0</v>
      </c>
      <c r="AX130" s="72" t="str">
        <f t="shared" si="82"/>
        <v/>
      </c>
      <c r="AY130" s="72" t="str">
        <f t="shared" si="82"/>
        <v/>
      </c>
      <c r="AZ130" s="72" t="str">
        <f t="shared" si="77"/>
        <v/>
      </c>
      <c r="BA130" s="72" t="s">
        <v>2348</v>
      </c>
      <c r="BB130" s="72" t="str">
        <f t="shared" si="74"/>
        <v/>
      </c>
      <c r="BC130" s="90"/>
      <c r="BE130" s="1" t="s">
        <v>190</v>
      </c>
      <c r="BF130" s="72">
        <f t="shared" si="83"/>
        <v>-0.75</v>
      </c>
      <c r="BG130" s="72">
        <f t="shared" si="83"/>
        <v>0</v>
      </c>
      <c r="BH130" s="72">
        <f t="shared" si="83"/>
        <v>0</v>
      </c>
      <c r="BI130" s="72" t="str">
        <f t="shared" si="83"/>
        <v/>
      </c>
      <c r="BJ130" s="72" t="str">
        <f t="shared" si="83"/>
        <v/>
      </c>
      <c r="BK130" s="72" t="str">
        <f>IFERROR((BL110/BK110-1),"")</f>
        <v/>
      </c>
      <c r="BL130" s="72" t="s">
        <v>2348</v>
      </c>
      <c r="BM130" s="72" t="str">
        <f t="shared" si="76"/>
        <v/>
      </c>
      <c r="BN130" s="90"/>
    </row>
    <row r="131" spans="1:66" x14ac:dyDescent="0.25">
      <c r="A131" s="1" t="s">
        <v>57</v>
      </c>
      <c r="B131" s="72">
        <f t="shared" si="78"/>
        <v>-0.5</v>
      </c>
      <c r="C131" s="72" t="str">
        <f t="shared" si="78"/>
        <v/>
      </c>
      <c r="D131" s="72" t="str">
        <f t="shared" si="78"/>
        <v/>
      </c>
      <c r="E131" s="72" t="str">
        <f t="shared" si="78"/>
        <v/>
      </c>
      <c r="F131" s="72" t="str">
        <f t="shared" si="78"/>
        <v/>
      </c>
      <c r="G131" s="72">
        <f t="shared" si="78"/>
        <v>-0.20000000000000007</v>
      </c>
      <c r="H131" s="72">
        <v>0</v>
      </c>
      <c r="I131" s="72" t="str">
        <f t="shared" si="66"/>
        <v/>
      </c>
      <c r="J131" s="90"/>
      <c r="L131" s="1" t="s">
        <v>57</v>
      </c>
      <c r="M131" s="72">
        <f t="shared" si="79"/>
        <v>-0.2592592592592593</v>
      </c>
      <c r="N131" s="72" t="str">
        <f t="shared" si="79"/>
        <v/>
      </c>
      <c r="O131" s="72" t="str">
        <f t="shared" si="79"/>
        <v/>
      </c>
      <c r="P131" s="72" t="str">
        <f t="shared" si="79"/>
        <v/>
      </c>
      <c r="Q131" s="72" t="str">
        <f t="shared" si="79"/>
        <v/>
      </c>
      <c r="R131" s="72">
        <f t="shared" si="79"/>
        <v>-0.33333333333333337</v>
      </c>
      <c r="S131" s="72">
        <v>0</v>
      </c>
      <c r="T131" s="72" t="str">
        <f t="shared" si="68"/>
        <v/>
      </c>
      <c r="U131" s="90"/>
      <c r="W131" s="1" t="s">
        <v>57</v>
      </c>
      <c r="X131" s="72">
        <f t="shared" si="80"/>
        <v>-0.19999999999999996</v>
      </c>
      <c r="Y131" s="72" t="str">
        <f t="shared" si="80"/>
        <v/>
      </c>
      <c r="Z131" s="72" t="str">
        <f t="shared" si="80"/>
        <v/>
      </c>
      <c r="AA131" s="72" t="str">
        <f t="shared" si="80"/>
        <v/>
      </c>
      <c r="AB131" s="72" t="str">
        <f t="shared" si="80"/>
        <v/>
      </c>
      <c r="AC131" s="72">
        <f t="shared" si="80"/>
        <v>-0.44444444444444442</v>
      </c>
      <c r="AD131" s="72">
        <v>0.19999999999999996</v>
      </c>
      <c r="AE131" s="72" t="str">
        <f t="shared" si="70"/>
        <v/>
      </c>
      <c r="AF131" s="90"/>
      <c r="AH131" s="1" t="s">
        <v>57</v>
      </c>
      <c r="AI131" s="72">
        <f t="shared" si="81"/>
        <v>0</v>
      </c>
      <c r="AJ131" s="72" t="str">
        <f t="shared" si="81"/>
        <v/>
      </c>
      <c r="AK131" s="72" t="str">
        <f t="shared" si="81"/>
        <v/>
      </c>
      <c r="AL131" s="72" t="str">
        <f t="shared" si="81"/>
        <v/>
      </c>
      <c r="AM131" s="72" t="str">
        <f t="shared" si="81"/>
        <v/>
      </c>
      <c r="AN131" s="72">
        <f t="shared" si="81"/>
        <v>-0.16666666666666663</v>
      </c>
      <c r="AO131" s="72">
        <v>0</v>
      </c>
      <c r="AP131" s="72" t="str">
        <f t="shared" si="72"/>
        <v/>
      </c>
      <c r="AQ131" s="90"/>
      <c r="AT131" s="1" t="s">
        <v>57</v>
      </c>
      <c r="AU131" s="72">
        <f t="shared" si="82"/>
        <v>-0.22222222222222221</v>
      </c>
      <c r="AV131" s="72" t="str">
        <f t="shared" si="82"/>
        <v/>
      </c>
      <c r="AW131" s="72" t="str">
        <f t="shared" si="82"/>
        <v/>
      </c>
      <c r="AX131" s="72" t="str">
        <f t="shared" si="82"/>
        <v/>
      </c>
      <c r="AY131" s="72" t="str">
        <f t="shared" si="82"/>
        <v/>
      </c>
      <c r="AZ131" s="72">
        <f t="shared" si="77"/>
        <v>0.46341463414634143</v>
      </c>
      <c r="BA131" s="72">
        <v>-0.20833333333333326</v>
      </c>
      <c r="BB131" s="72" t="str">
        <f t="shared" si="74"/>
        <v/>
      </c>
      <c r="BC131" s="90"/>
      <c r="BE131" s="1" t="s">
        <v>57</v>
      </c>
      <c r="BF131" s="72">
        <f t="shared" si="83"/>
        <v>0</v>
      </c>
      <c r="BG131" s="72" t="str">
        <f t="shared" si="83"/>
        <v/>
      </c>
      <c r="BH131" s="72" t="str">
        <f t="shared" si="83"/>
        <v/>
      </c>
      <c r="BI131" s="72" t="str">
        <f t="shared" si="83"/>
        <v/>
      </c>
      <c r="BJ131" s="72" t="str">
        <f t="shared" si="83"/>
        <v/>
      </c>
      <c r="BK131" s="72">
        <f>IFERROR((BL111/BK111-1),"")</f>
        <v>0</v>
      </c>
      <c r="BL131" s="72">
        <v>8.3333333333333259E-2</v>
      </c>
      <c r="BM131" s="72" t="str">
        <f t="shared" si="76"/>
        <v/>
      </c>
      <c r="BN131" s="90"/>
    </row>
    <row r="132" spans="1:66" ht="14.4" thickBot="1" x14ac:dyDescent="0.3">
      <c r="A132" s="1" t="s">
        <v>105</v>
      </c>
      <c r="B132" s="72" t="str">
        <f t="shared" si="78"/>
        <v/>
      </c>
      <c r="C132" s="72" t="str">
        <f t="shared" si="78"/>
        <v/>
      </c>
      <c r="D132" s="72" t="str">
        <f t="shared" si="78"/>
        <v/>
      </c>
      <c r="E132" s="72" t="str">
        <f t="shared" si="78"/>
        <v/>
      </c>
      <c r="F132" s="72" t="str">
        <f t="shared" si="78"/>
        <v/>
      </c>
      <c r="G132" s="72">
        <f t="shared" si="78"/>
        <v>0</v>
      </c>
      <c r="H132" s="72">
        <v>0</v>
      </c>
      <c r="I132" s="72">
        <f t="shared" si="66"/>
        <v>0</v>
      </c>
      <c r="J132" s="90"/>
      <c r="L132" s="1" t="s">
        <v>105</v>
      </c>
      <c r="M132" s="72" t="str">
        <f t="shared" si="79"/>
        <v/>
      </c>
      <c r="N132" s="72" t="str">
        <f t="shared" si="79"/>
        <v/>
      </c>
      <c r="O132" s="72" t="str">
        <f t="shared" si="79"/>
        <v/>
      </c>
      <c r="P132" s="72" t="str">
        <f t="shared" si="79"/>
        <v/>
      </c>
      <c r="Q132" s="72" t="str">
        <f t="shared" si="79"/>
        <v/>
      </c>
      <c r="R132" s="72">
        <f t="shared" si="79"/>
        <v>0.66666666666666674</v>
      </c>
      <c r="S132" s="72">
        <v>0.19999999999999996</v>
      </c>
      <c r="T132" s="72">
        <f t="shared" si="68"/>
        <v>-0.16666666666666663</v>
      </c>
      <c r="U132" s="90"/>
      <c r="W132" s="1" t="s">
        <v>105</v>
      </c>
      <c r="X132" s="72" t="str">
        <f t="shared" si="80"/>
        <v/>
      </c>
      <c r="Y132" s="72" t="str">
        <f t="shared" si="80"/>
        <v/>
      </c>
      <c r="Z132" s="72" t="str">
        <f t="shared" si="80"/>
        <v/>
      </c>
      <c r="AA132" s="72" t="str">
        <f t="shared" si="80"/>
        <v/>
      </c>
      <c r="AB132" s="72" t="str">
        <f t="shared" si="80"/>
        <v/>
      </c>
      <c r="AC132" s="72">
        <f t="shared" si="80"/>
        <v>-0.16666666666666663</v>
      </c>
      <c r="AD132" s="72">
        <v>0</v>
      </c>
      <c r="AE132" s="72">
        <f t="shared" si="70"/>
        <v>0</v>
      </c>
      <c r="AF132" s="90"/>
      <c r="AH132" s="1" t="s">
        <v>105</v>
      </c>
      <c r="AI132" s="72" t="str">
        <f t="shared" si="81"/>
        <v/>
      </c>
      <c r="AJ132" s="72" t="str">
        <f t="shared" si="81"/>
        <v/>
      </c>
      <c r="AK132" s="72" t="str">
        <f t="shared" si="81"/>
        <v/>
      </c>
      <c r="AL132" s="72" t="str">
        <f t="shared" si="81"/>
        <v/>
      </c>
      <c r="AM132" s="72" t="str">
        <f t="shared" si="81"/>
        <v/>
      </c>
      <c r="AN132" s="72">
        <f t="shared" si="81"/>
        <v>0.25000000000000022</v>
      </c>
      <c r="AO132" s="72">
        <v>0</v>
      </c>
      <c r="AP132" s="72">
        <f t="shared" si="72"/>
        <v>0</v>
      </c>
      <c r="AQ132" s="90"/>
      <c r="AT132" s="1" t="s">
        <v>105</v>
      </c>
      <c r="AU132" s="72" t="str">
        <f t="shared" si="82"/>
        <v/>
      </c>
      <c r="AV132" s="72" t="str">
        <f t="shared" si="82"/>
        <v/>
      </c>
      <c r="AW132" s="72" t="str">
        <f t="shared" si="82"/>
        <v/>
      </c>
      <c r="AX132" s="72" t="str">
        <f t="shared" si="82"/>
        <v/>
      </c>
      <c r="AY132" s="72" t="str">
        <f t="shared" si="82"/>
        <v/>
      </c>
      <c r="AZ132" s="72">
        <f t="shared" si="77"/>
        <v>0</v>
      </c>
      <c r="BA132" s="72">
        <v>0</v>
      </c>
      <c r="BB132" s="72">
        <f t="shared" si="74"/>
        <v>0</v>
      </c>
      <c r="BC132" s="90"/>
      <c r="BE132" s="1" t="s">
        <v>105</v>
      </c>
      <c r="BF132" s="72" t="str">
        <f t="shared" si="83"/>
        <v/>
      </c>
      <c r="BG132" s="72" t="str">
        <f t="shared" si="83"/>
        <v/>
      </c>
      <c r="BH132" s="72" t="str">
        <f t="shared" si="83"/>
        <v/>
      </c>
      <c r="BI132" s="72" t="str">
        <f t="shared" si="83"/>
        <v/>
      </c>
      <c r="BJ132" s="72" t="str">
        <f t="shared" si="83"/>
        <v/>
      </c>
      <c r="BK132" s="72">
        <f>IFERROR((BL112/BK112-1),"")</f>
        <v>-0.10000000000000009</v>
      </c>
      <c r="BL132" s="72">
        <v>-5.5555555555555469E-2</v>
      </c>
      <c r="BM132" s="72">
        <f t="shared" si="76"/>
        <v>5.8823529411764719E-2</v>
      </c>
      <c r="BN132" s="90"/>
    </row>
    <row r="133" spans="1:66" ht="14.4" thickBot="1" x14ac:dyDescent="0.3">
      <c r="A133" s="86" t="s">
        <v>712</v>
      </c>
      <c r="B133" s="89">
        <f t="shared" ref="B133:G133" si="84">IFERROR((C113/B113-1),"")</f>
        <v>-9.9900099900096517E-4</v>
      </c>
      <c r="C133" s="89">
        <f t="shared" si="84"/>
        <v>0</v>
      </c>
      <c r="D133" s="89">
        <f t="shared" si="84"/>
        <v>0</v>
      </c>
      <c r="E133" s="89">
        <f t="shared" si="84"/>
        <v>0</v>
      </c>
      <c r="F133" s="89">
        <f t="shared" si="84"/>
        <v>0.25000000000000022</v>
      </c>
      <c r="G133" s="89">
        <f t="shared" si="84"/>
        <v>-0.20000000000000007</v>
      </c>
      <c r="H133" s="89">
        <v>0</v>
      </c>
      <c r="I133" s="355">
        <f t="shared" si="66"/>
        <v>0</v>
      </c>
      <c r="J133" s="90"/>
      <c r="L133" s="86" t="s">
        <v>712</v>
      </c>
      <c r="M133" s="89">
        <f t="shared" ref="M133:R133" si="85">IFERROR((N113/M113-1),"")</f>
        <v>-0.12456228114057011</v>
      </c>
      <c r="N133" s="89">
        <f t="shared" si="85"/>
        <v>0</v>
      </c>
      <c r="O133" s="89">
        <f t="shared" si="85"/>
        <v>-0.4285714285714286</v>
      </c>
      <c r="P133" s="89">
        <f t="shared" si="85"/>
        <v>0.81300000000000017</v>
      </c>
      <c r="Q133" s="89">
        <f t="shared" si="85"/>
        <v>-0.17264202978488696</v>
      </c>
      <c r="R133" s="89">
        <f t="shared" si="85"/>
        <v>0</v>
      </c>
      <c r="S133" s="89">
        <v>0.16666666666666674</v>
      </c>
      <c r="T133" s="355">
        <f t="shared" si="68"/>
        <v>-0.1428571428571429</v>
      </c>
      <c r="U133" s="90"/>
      <c r="W133" s="86" t="s">
        <v>712</v>
      </c>
      <c r="X133" s="89">
        <f t="shared" ref="X133:AC133" si="86">IFERROR((Y113/X113-1),"")</f>
        <v>-0.21568627450980393</v>
      </c>
      <c r="Y133" s="89">
        <f t="shared" si="86"/>
        <v>0.40000000000000013</v>
      </c>
      <c r="Z133" s="89">
        <f t="shared" si="86"/>
        <v>-0.1428571428571429</v>
      </c>
      <c r="AA133" s="89">
        <f t="shared" si="86"/>
        <v>0.16666666666666674</v>
      </c>
      <c r="AB133" s="89">
        <f t="shared" si="86"/>
        <v>0.14285714285714279</v>
      </c>
      <c r="AC133" s="89">
        <f t="shared" si="86"/>
        <v>-0.12499999999999989</v>
      </c>
      <c r="AD133" s="89">
        <v>-0.1428571428571429</v>
      </c>
      <c r="AE133" s="355">
        <f t="shared" si="70"/>
        <v>0.33333333333333326</v>
      </c>
      <c r="AF133" s="90"/>
      <c r="AH133" s="86" t="s">
        <v>712</v>
      </c>
      <c r="AI133" s="89">
        <f t="shared" ref="AI133:AN133" si="87">IFERROR((AJ113/AI113-1),"")</f>
        <v>0</v>
      </c>
      <c r="AJ133" s="89">
        <f t="shared" si="87"/>
        <v>0</v>
      </c>
      <c r="AK133" s="89">
        <f t="shared" si="87"/>
        <v>0</v>
      </c>
      <c r="AL133" s="89">
        <f t="shared" si="87"/>
        <v>0</v>
      </c>
      <c r="AM133" s="89">
        <f t="shared" si="87"/>
        <v>0</v>
      </c>
      <c r="AN133" s="89">
        <f t="shared" si="87"/>
        <v>0</v>
      </c>
      <c r="AO133" s="89">
        <v>0</v>
      </c>
      <c r="AP133" s="355">
        <f t="shared" si="72"/>
        <v>0</v>
      </c>
      <c r="AQ133" s="90"/>
      <c r="AT133" s="86" t="s">
        <v>712</v>
      </c>
      <c r="AU133" s="89">
        <f t="shared" si="82"/>
        <v>0</v>
      </c>
      <c r="AV133" s="89">
        <f t="shared" si="82"/>
        <v>3.9999999999999813E-2</v>
      </c>
      <c r="AW133" s="89">
        <f t="shared" si="82"/>
        <v>7.6923076923077094E-2</v>
      </c>
      <c r="AX133" s="89">
        <f t="shared" si="82"/>
        <v>7.1428571428571397E-2</v>
      </c>
      <c r="AY133" s="89">
        <f t="shared" si="82"/>
        <v>-0.31666666666666665</v>
      </c>
      <c r="AZ133" s="89">
        <f t="shared" si="77"/>
        <v>0.21951219512195141</v>
      </c>
      <c r="BA133" s="89">
        <v>-5.0000000000000044E-2</v>
      </c>
      <c r="BB133" s="355">
        <f t="shared" si="74"/>
        <v>-0.15789473684210531</v>
      </c>
      <c r="BC133" s="90"/>
      <c r="BE133" s="86" t="s">
        <v>712</v>
      </c>
      <c r="BF133" s="89">
        <f t="shared" ref="BF133:BK133" si="88">IFERROR((BG113/BF113-1),"")</f>
        <v>-0.21739130434782616</v>
      </c>
      <c r="BG133" s="89">
        <f t="shared" si="88"/>
        <v>5.555555555555558E-2</v>
      </c>
      <c r="BH133" s="89">
        <f t="shared" si="88"/>
        <v>-0.26315789473684204</v>
      </c>
      <c r="BI133" s="89">
        <f t="shared" si="88"/>
        <v>0.28571428571428559</v>
      </c>
      <c r="BJ133" s="89">
        <f t="shared" si="88"/>
        <v>-0.27777777777777779</v>
      </c>
      <c r="BK133" s="89">
        <f t="shared" si="88"/>
        <v>0.53846153846153855</v>
      </c>
      <c r="BL133" s="89">
        <v>-0.29999999999999993</v>
      </c>
      <c r="BM133" s="355">
        <f t="shared" si="76"/>
        <v>7.1428571428571397E-2</v>
      </c>
      <c r="BN133" s="90"/>
    </row>
    <row r="134" spans="1:66" ht="12.45" customHeight="1" x14ac:dyDescent="0.25"/>
    <row r="137" spans="1:66" ht="18" x14ac:dyDescent="0.35">
      <c r="A137" s="109" t="s">
        <v>730</v>
      </c>
      <c r="B137" s="109"/>
      <c r="C137" s="99"/>
    </row>
    <row r="138" spans="1:66" x14ac:dyDescent="0.25">
      <c r="A138" s="422" t="s">
        <v>31</v>
      </c>
      <c r="B138" s="422"/>
      <c r="C138" s="422"/>
      <c r="D138" s="422"/>
      <c r="E138" s="422"/>
      <c r="F138" s="422"/>
      <c r="G138" s="422"/>
      <c r="H138" s="422"/>
      <c r="I138" s="422"/>
      <c r="J138" s="205"/>
      <c r="L138" s="409" t="s">
        <v>731</v>
      </c>
      <c r="M138" s="409"/>
      <c r="N138" s="409"/>
      <c r="O138" s="409"/>
      <c r="P138" s="409"/>
      <c r="Q138" s="409"/>
      <c r="R138" s="409"/>
      <c r="S138" s="409"/>
      <c r="T138" s="409"/>
      <c r="U138" s="296"/>
    </row>
    <row r="139" spans="1:66" x14ac:dyDescent="0.25">
      <c r="A139" s="69" t="s">
        <v>681</v>
      </c>
      <c r="B139" s="69" t="s">
        <v>682</v>
      </c>
      <c r="C139" s="142" t="s">
        <v>683</v>
      </c>
      <c r="D139" s="69" t="s">
        <v>703</v>
      </c>
      <c r="E139" s="69" t="s">
        <v>704</v>
      </c>
      <c r="F139" s="69" t="s">
        <v>685</v>
      </c>
      <c r="G139" s="69" t="s">
        <v>705</v>
      </c>
      <c r="H139" s="118" t="s">
        <v>706</v>
      </c>
      <c r="I139" s="118" t="s">
        <v>750</v>
      </c>
      <c r="J139" s="118" t="s">
        <v>2246</v>
      </c>
      <c r="L139" s="69" t="s">
        <v>681</v>
      </c>
      <c r="M139" s="69" t="s">
        <v>682</v>
      </c>
      <c r="N139" s="142" t="s">
        <v>683</v>
      </c>
      <c r="O139" s="69" t="s">
        <v>703</v>
      </c>
      <c r="P139" s="69" t="s">
        <v>704</v>
      </c>
      <c r="Q139" s="69" t="s">
        <v>685</v>
      </c>
      <c r="R139" s="69" t="s">
        <v>705</v>
      </c>
      <c r="S139" s="118" t="s">
        <v>706</v>
      </c>
      <c r="T139" s="118" t="s">
        <v>750</v>
      </c>
      <c r="U139" s="118" t="s">
        <v>2246</v>
      </c>
    </row>
    <row r="140" spans="1:66" x14ac:dyDescent="0.25">
      <c r="A140" s="1" t="s">
        <v>321</v>
      </c>
      <c r="B140" s="81" t="s">
        <v>692</v>
      </c>
      <c r="C140" s="81" t="s">
        <v>692</v>
      </c>
      <c r="D140" s="81" t="s">
        <v>692</v>
      </c>
      <c r="E140" s="81" t="s">
        <v>692</v>
      </c>
      <c r="F140" s="81" t="s">
        <v>692</v>
      </c>
      <c r="G140" s="81" t="s">
        <v>692</v>
      </c>
      <c r="H140" s="135" t="s">
        <v>692</v>
      </c>
      <c r="I140" s="134">
        <v>2000</v>
      </c>
      <c r="J140" s="134">
        <v>2000</v>
      </c>
      <c r="L140" s="1" t="s">
        <v>321</v>
      </c>
      <c r="M140" s="81" t="s">
        <v>692</v>
      </c>
      <c r="N140" s="81" t="s">
        <v>692</v>
      </c>
      <c r="O140" s="81" t="s">
        <v>692</v>
      </c>
      <c r="P140" s="81" t="s">
        <v>692</v>
      </c>
      <c r="Q140" s="81" t="s">
        <v>692</v>
      </c>
      <c r="R140" s="81" t="s">
        <v>692</v>
      </c>
      <c r="S140" s="135" t="s">
        <v>692</v>
      </c>
      <c r="T140" s="134">
        <v>312.5</v>
      </c>
      <c r="U140" s="134">
        <v>375</v>
      </c>
    </row>
    <row r="141" spans="1:66" x14ac:dyDescent="0.25">
      <c r="A141" s="1" t="s">
        <v>171</v>
      </c>
      <c r="B141" s="119">
        <v>875</v>
      </c>
      <c r="C141" s="143">
        <v>875</v>
      </c>
      <c r="D141" s="124">
        <v>750</v>
      </c>
      <c r="E141" s="124">
        <v>687.5</v>
      </c>
      <c r="F141" s="124">
        <v>875</v>
      </c>
      <c r="G141" s="135" t="s">
        <v>692</v>
      </c>
      <c r="H141" s="82">
        <v>750</v>
      </c>
      <c r="I141" s="134">
        <v>1500</v>
      </c>
      <c r="J141" s="134">
        <v>2000</v>
      </c>
      <c r="L141" s="1" t="s">
        <v>171</v>
      </c>
      <c r="M141" s="119">
        <v>458.33333333333331</v>
      </c>
      <c r="N141" s="143">
        <v>416.66666666666669</v>
      </c>
      <c r="O141" s="124">
        <v>500</v>
      </c>
      <c r="P141" s="124">
        <v>333.33333333333297</v>
      </c>
      <c r="Q141" s="124">
        <v>458.33333333333331</v>
      </c>
      <c r="R141" s="135" t="s">
        <v>692</v>
      </c>
      <c r="S141" s="82">
        <v>388.83333333333331</v>
      </c>
      <c r="T141" s="134">
        <v>312.5</v>
      </c>
      <c r="U141" s="134">
        <v>312.5</v>
      </c>
    </row>
    <row r="142" spans="1:66" x14ac:dyDescent="0.25">
      <c r="A142" s="1" t="s">
        <v>0</v>
      </c>
      <c r="B142" s="119">
        <v>1250</v>
      </c>
      <c r="C142" s="143">
        <v>1250</v>
      </c>
      <c r="D142" s="135" t="s">
        <v>692</v>
      </c>
      <c r="E142" s="124">
        <v>1250</v>
      </c>
      <c r="F142" s="124">
        <v>1250</v>
      </c>
      <c r="G142" s="131">
        <v>1250</v>
      </c>
      <c r="H142" s="82">
        <v>1000</v>
      </c>
      <c r="I142" s="134">
        <v>2000</v>
      </c>
      <c r="J142" s="134">
        <v>2000</v>
      </c>
      <c r="L142" s="1" t="s">
        <v>0</v>
      </c>
      <c r="M142" s="119">
        <v>500</v>
      </c>
      <c r="N142" s="143">
        <v>625</v>
      </c>
      <c r="O142" s="135" t="s">
        <v>692</v>
      </c>
      <c r="P142" s="124">
        <v>333.33333333333331</v>
      </c>
      <c r="Q142" s="124">
        <v>583.33333333333337</v>
      </c>
      <c r="R142" s="130">
        <v>416.66666666666669</v>
      </c>
      <c r="S142" s="82">
        <v>541.66666666666663</v>
      </c>
      <c r="T142" s="239">
        <v>312.5</v>
      </c>
      <c r="U142" s="134">
        <v>406.25</v>
      </c>
    </row>
    <row r="143" spans="1:66" x14ac:dyDescent="0.25">
      <c r="A143" s="1" t="s">
        <v>183</v>
      </c>
      <c r="B143" s="81" t="s">
        <v>692</v>
      </c>
      <c r="C143" s="81" t="s">
        <v>692</v>
      </c>
      <c r="D143" s="135" t="s">
        <v>692</v>
      </c>
      <c r="E143" s="135" t="s">
        <v>692</v>
      </c>
      <c r="F143" s="124">
        <v>687.5</v>
      </c>
      <c r="G143" s="131">
        <v>562.5</v>
      </c>
      <c r="H143" s="82">
        <v>625</v>
      </c>
      <c r="I143" s="135" t="s">
        <v>692</v>
      </c>
      <c r="J143" s="135" t="s">
        <v>692</v>
      </c>
      <c r="L143" s="1" t="s">
        <v>183</v>
      </c>
      <c r="M143" s="81" t="s">
        <v>692</v>
      </c>
      <c r="N143" s="81" t="s">
        <v>692</v>
      </c>
      <c r="O143" s="135" t="s">
        <v>692</v>
      </c>
      <c r="P143" s="135" t="s">
        <v>692</v>
      </c>
      <c r="Q143" s="124">
        <v>250</v>
      </c>
      <c r="R143" s="131">
        <v>250</v>
      </c>
      <c r="S143" s="82">
        <v>250</v>
      </c>
      <c r="T143" s="135" t="s">
        <v>692</v>
      </c>
      <c r="U143" s="135" t="s">
        <v>692</v>
      </c>
    </row>
    <row r="144" spans="1:66" x14ac:dyDescent="0.25">
      <c r="A144" s="1" t="s">
        <v>184</v>
      </c>
      <c r="B144" s="119">
        <v>1000</v>
      </c>
      <c r="C144" s="143">
        <v>1000</v>
      </c>
      <c r="D144" s="124">
        <v>1000</v>
      </c>
      <c r="E144" s="124">
        <v>500</v>
      </c>
      <c r="F144" s="124">
        <v>1000</v>
      </c>
      <c r="G144" s="131">
        <v>1000</v>
      </c>
      <c r="H144" s="135" t="s">
        <v>692</v>
      </c>
      <c r="I144" s="135" t="s">
        <v>692</v>
      </c>
      <c r="J144" s="159">
        <v>2000</v>
      </c>
      <c r="L144" s="1" t="s">
        <v>184</v>
      </c>
      <c r="M144" s="119">
        <v>416.66666666666669</v>
      </c>
      <c r="N144" s="143">
        <v>333.33333333333331</v>
      </c>
      <c r="O144" s="124">
        <v>583.33333333333337</v>
      </c>
      <c r="P144" s="124">
        <v>375</v>
      </c>
      <c r="Q144" s="124">
        <v>458.33333333333331</v>
      </c>
      <c r="R144" s="131">
        <v>583.33333333333337</v>
      </c>
      <c r="S144" s="135" t="s">
        <v>692</v>
      </c>
      <c r="T144" s="135" t="s">
        <v>692</v>
      </c>
      <c r="U144" s="159">
        <v>250</v>
      </c>
    </row>
    <row r="145" spans="1:21" x14ac:dyDescent="0.25">
      <c r="A145" s="1" t="s">
        <v>170</v>
      </c>
      <c r="B145" s="119">
        <v>1000</v>
      </c>
      <c r="C145" s="143">
        <v>750</v>
      </c>
      <c r="D145" s="124">
        <v>1000</v>
      </c>
      <c r="E145" s="124">
        <v>750</v>
      </c>
      <c r="F145" s="124">
        <v>750</v>
      </c>
      <c r="G145" s="135" t="s">
        <v>692</v>
      </c>
      <c r="H145" s="82">
        <v>750</v>
      </c>
      <c r="I145" s="134">
        <v>2000</v>
      </c>
      <c r="J145" s="135" t="s">
        <v>692</v>
      </c>
      <c r="L145" s="1" t="s">
        <v>170</v>
      </c>
      <c r="M145" s="119">
        <v>333.33333333333331</v>
      </c>
      <c r="N145" s="143">
        <v>333.33333333333331</v>
      </c>
      <c r="O145" s="124">
        <v>333.33333333333331</v>
      </c>
      <c r="P145" s="124">
        <v>333.33333333333331</v>
      </c>
      <c r="Q145" s="124">
        <v>333.33333333333331</v>
      </c>
      <c r="R145" s="135" t="s">
        <v>692</v>
      </c>
      <c r="S145" s="82">
        <v>500</v>
      </c>
      <c r="T145" s="134">
        <v>250</v>
      </c>
      <c r="U145" s="135" t="s">
        <v>692</v>
      </c>
    </row>
    <row r="146" spans="1:21" x14ac:dyDescent="0.25">
      <c r="A146" s="6" t="s">
        <v>186</v>
      </c>
      <c r="B146" s="81" t="s">
        <v>692</v>
      </c>
      <c r="C146" s="81" t="s">
        <v>692</v>
      </c>
      <c r="D146" s="135" t="s">
        <v>692</v>
      </c>
      <c r="E146" s="124">
        <v>750</v>
      </c>
      <c r="F146" s="135" t="s">
        <v>692</v>
      </c>
      <c r="G146" s="135" t="s">
        <v>692</v>
      </c>
      <c r="H146" s="135" t="s">
        <v>692</v>
      </c>
      <c r="I146" s="162">
        <v>1750</v>
      </c>
      <c r="J146" s="162">
        <v>2000</v>
      </c>
      <c r="L146" s="6" t="s">
        <v>186</v>
      </c>
      <c r="M146" s="81" t="s">
        <v>692</v>
      </c>
      <c r="N146" s="81" t="s">
        <v>692</v>
      </c>
      <c r="O146" s="135" t="s">
        <v>692</v>
      </c>
      <c r="P146" s="124">
        <v>283.33333333333331</v>
      </c>
      <c r="Q146" s="135" t="s">
        <v>692</v>
      </c>
      <c r="R146" s="135" t="s">
        <v>692</v>
      </c>
      <c r="S146" s="135" t="s">
        <v>692</v>
      </c>
      <c r="T146" s="162">
        <v>250</v>
      </c>
      <c r="U146" s="162">
        <v>281.25</v>
      </c>
    </row>
    <row r="147" spans="1:21" x14ac:dyDescent="0.25">
      <c r="A147" s="1" t="s">
        <v>172</v>
      </c>
      <c r="B147" s="119">
        <v>1000</v>
      </c>
      <c r="C147" s="143">
        <v>1000</v>
      </c>
      <c r="D147" s="135" t="s">
        <v>692</v>
      </c>
      <c r="E147" s="135" t="s">
        <v>692</v>
      </c>
      <c r="F147" s="135" t="s">
        <v>692</v>
      </c>
      <c r="G147" s="135" t="s">
        <v>692</v>
      </c>
      <c r="H147" s="82">
        <v>1000</v>
      </c>
      <c r="I147" s="135" t="s">
        <v>692</v>
      </c>
      <c r="J147" s="159">
        <v>1500</v>
      </c>
      <c r="L147" s="1" t="s">
        <v>172</v>
      </c>
      <c r="M147" s="119">
        <v>416.66666666666669</v>
      </c>
      <c r="N147" s="143">
        <v>383.33333333333297</v>
      </c>
      <c r="O147" s="135" t="s">
        <v>692</v>
      </c>
      <c r="P147" s="135" t="s">
        <v>692</v>
      </c>
      <c r="Q147" s="135" t="s">
        <v>692</v>
      </c>
      <c r="R147" s="135" t="s">
        <v>692</v>
      </c>
      <c r="S147" s="82">
        <v>500</v>
      </c>
      <c r="T147" s="135" t="s">
        <v>692</v>
      </c>
      <c r="U147" s="159">
        <v>250</v>
      </c>
    </row>
    <row r="148" spans="1:21" x14ac:dyDescent="0.25">
      <c r="A148" s="1" t="s">
        <v>88</v>
      </c>
      <c r="B148" s="81" t="s">
        <v>692</v>
      </c>
      <c r="C148" s="81" t="s">
        <v>692</v>
      </c>
      <c r="D148" s="124">
        <v>1000</v>
      </c>
      <c r="E148" s="124">
        <v>1000</v>
      </c>
      <c r="F148" s="135" t="s">
        <v>692</v>
      </c>
      <c r="G148" s="131">
        <v>1000</v>
      </c>
      <c r="H148" s="82">
        <v>1250</v>
      </c>
      <c r="I148" s="134">
        <v>2000</v>
      </c>
      <c r="J148" s="134">
        <v>2000</v>
      </c>
      <c r="L148" s="1" t="s">
        <v>88</v>
      </c>
      <c r="M148" s="81" t="s">
        <v>692</v>
      </c>
      <c r="N148" s="81" t="s">
        <v>692</v>
      </c>
      <c r="O148" s="124">
        <v>333.33333333333331</v>
      </c>
      <c r="P148" s="124">
        <v>333.33333333333331</v>
      </c>
      <c r="Q148" s="135" t="s">
        <v>692</v>
      </c>
      <c r="R148" s="131">
        <v>333.33333333333331</v>
      </c>
      <c r="S148" s="82">
        <v>500</v>
      </c>
      <c r="T148" s="134">
        <v>375</v>
      </c>
      <c r="U148" s="134">
        <v>375</v>
      </c>
    </row>
    <row r="149" spans="1:21" x14ac:dyDescent="0.25">
      <c r="A149" s="1" t="s">
        <v>189</v>
      </c>
      <c r="B149" s="119">
        <v>1250</v>
      </c>
      <c r="C149" s="81" t="s">
        <v>692</v>
      </c>
      <c r="D149" s="124">
        <v>750</v>
      </c>
      <c r="E149" s="135" t="s">
        <v>692</v>
      </c>
      <c r="F149" s="124">
        <v>1250</v>
      </c>
      <c r="G149" s="131">
        <v>1000</v>
      </c>
      <c r="H149" s="135" t="s">
        <v>692</v>
      </c>
      <c r="I149" s="135" t="s">
        <v>692</v>
      </c>
      <c r="J149" s="159">
        <v>2500</v>
      </c>
      <c r="L149" s="1" t="s">
        <v>189</v>
      </c>
      <c r="M149" s="119">
        <v>604.16666666666663</v>
      </c>
      <c r="N149" s="81" t="s">
        <v>692</v>
      </c>
      <c r="O149" s="124">
        <v>541.66666666666663</v>
      </c>
      <c r="P149" s="135" t="s">
        <v>692</v>
      </c>
      <c r="Q149" s="124">
        <v>416.66666666666669</v>
      </c>
      <c r="R149" s="131">
        <v>416.66666666666669</v>
      </c>
      <c r="S149" s="135" t="s">
        <v>692</v>
      </c>
      <c r="T149" s="135" t="s">
        <v>692</v>
      </c>
      <c r="U149" s="159">
        <v>500</v>
      </c>
    </row>
    <row r="150" spans="1:21" x14ac:dyDescent="0.25">
      <c r="A150" s="1" t="s">
        <v>185</v>
      </c>
      <c r="B150" s="119">
        <v>1000</v>
      </c>
      <c r="C150" s="143">
        <v>1000</v>
      </c>
      <c r="D150" s="135" t="s">
        <v>692</v>
      </c>
      <c r="E150" s="124">
        <v>1000</v>
      </c>
      <c r="F150" s="124">
        <v>1000</v>
      </c>
      <c r="G150" s="131">
        <v>1000</v>
      </c>
      <c r="H150" s="135" t="s">
        <v>692</v>
      </c>
      <c r="I150" s="162">
        <v>2000</v>
      </c>
      <c r="J150" s="135" t="s">
        <v>692</v>
      </c>
      <c r="L150" s="1" t="s">
        <v>185</v>
      </c>
      <c r="M150" s="119">
        <v>500</v>
      </c>
      <c r="N150" s="143">
        <v>416.66666666666669</v>
      </c>
      <c r="O150" s="135" t="s">
        <v>692</v>
      </c>
      <c r="P150" s="124">
        <v>416.66666666666669</v>
      </c>
      <c r="Q150" s="124">
        <v>416.66666666666669</v>
      </c>
      <c r="R150" s="131">
        <v>333.33333333333331</v>
      </c>
      <c r="S150" s="135" t="s">
        <v>692</v>
      </c>
      <c r="T150" s="159">
        <v>375</v>
      </c>
      <c r="U150" s="135" t="s">
        <v>692</v>
      </c>
    </row>
    <row r="151" spans="1:21" x14ac:dyDescent="0.25">
      <c r="A151" s="1" t="s">
        <v>275</v>
      </c>
      <c r="B151" s="81" t="s">
        <v>692</v>
      </c>
      <c r="C151" s="81" t="s">
        <v>692</v>
      </c>
      <c r="D151" s="81" t="s">
        <v>692</v>
      </c>
      <c r="E151" s="81" t="s">
        <v>692</v>
      </c>
      <c r="F151" s="81" t="s">
        <v>692</v>
      </c>
      <c r="G151" s="81" t="s">
        <v>692</v>
      </c>
      <c r="H151" s="81" t="s">
        <v>692</v>
      </c>
      <c r="I151" s="81" t="s">
        <v>692</v>
      </c>
      <c r="J151" s="159">
        <v>2000</v>
      </c>
      <c r="L151" s="1" t="s">
        <v>275</v>
      </c>
      <c r="M151" s="81" t="s">
        <v>692</v>
      </c>
      <c r="N151" s="81" t="s">
        <v>692</v>
      </c>
      <c r="O151" s="81" t="s">
        <v>692</v>
      </c>
      <c r="P151" s="81" t="s">
        <v>692</v>
      </c>
      <c r="Q151" s="81" t="s">
        <v>692</v>
      </c>
      <c r="R151" s="81" t="s">
        <v>692</v>
      </c>
      <c r="S151" s="81" t="s">
        <v>692</v>
      </c>
      <c r="T151" s="81" t="s">
        <v>692</v>
      </c>
      <c r="U151" s="159">
        <v>312.5</v>
      </c>
    </row>
    <row r="152" spans="1:21" x14ac:dyDescent="0.25">
      <c r="A152" s="1" t="s">
        <v>380</v>
      </c>
      <c r="B152" s="135" t="s">
        <v>692</v>
      </c>
      <c r="C152" s="135" t="s">
        <v>692</v>
      </c>
      <c r="D152" s="135" t="s">
        <v>692</v>
      </c>
      <c r="E152" s="135" t="s">
        <v>692</v>
      </c>
      <c r="F152" s="135" t="s">
        <v>692</v>
      </c>
      <c r="G152" s="135" t="s">
        <v>692</v>
      </c>
      <c r="H152" s="135" t="s">
        <v>692</v>
      </c>
      <c r="I152" s="162">
        <v>5000</v>
      </c>
      <c r="J152" s="135" t="s">
        <v>692</v>
      </c>
      <c r="L152" s="1" t="s">
        <v>380</v>
      </c>
      <c r="M152" s="135" t="s">
        <v>692</v>
      </c>
      <c r="N152" s="135" t="s">
        <v>692</v>
      </c>
      <c r="O152" s="135" t="s">
        <v>692</v>
      </c>
      <c r="P152" s="135" t="s">
        <v>692</v>
      </c>
      <c r="Q152" s="135" t="s">
        <v>692</v>
      </c>
      <c r="R152" s="135" t="s">
        <v>692</v>
      </c>
      <c r="S152" s="135" t="s">
        <v>692</v>
      </c>
      <c r="T152" s="161">
        <v>312.5</v>
      </c>
      <c r="U152" s="135" t="s">
        <v>692</v>
      </c>
    </row>
    <row r="153" spans="1:21" x14ac:dyDescent="0.25">
      <c r="A153" s="6" t="s">
        <v>694</v>
      </c>
      <c r="B153" s="119">
        <v>1250</v>
      </c>
      <c r="C153" s="143">
        <v>1500</v>
      </c>
      <c r="D153" s="124">
        <v>1650</v>
      </c>
      <c r="E153" s="135" t="s">
        <v>692</v>
      </c>
      <c r="F153" s="135" t="s">
        <v>692</v>
      </c>
      <c r="G153" s="135" t="s">
        <v>692</v>
      </c>
      <c r="H153" s="82">
        <v>2500</v>
      </c>
      <c r="I153" s="135" t="s">
        <v>692</v>
      </c>
      <c r="J153" s="159">
        <v>5000</v>
      </c>
      <c r="L153" s="6" t="s">
        <v>694</v>
      </c>
      <c r="M153" s="120">
        <v>416.66666666666669</v>
      </c>
      <c r="N153" s="143">
        <v>583.33333333333337</v>
      </c>
      <c r="O153" s="124">
        <v>458.33333333333331</v>
      </c>
      <c r="P153" s="135" t="s">
        <v>692</v>
      </c>
      <c r="Q153" s="135" t="s">
        <v>692</v>
      </c>
      <c r="R153" s="135" t="s">
        <v>692</v>
      </c>
      <c r="S153" s="82">
        <v>833.33333333333337</v>
      </c>
      <c r="T153" s="135" t="s">
        <v>692</v>
      </c>
      <c r="U153" s="159">
        <v>843.75</v>
      </c>
    </row>
    <row r="154" spans="1:21" x14ac:dyDescent="0.25">
      <c r="A154" s="1" t="s">
        <v>190</v>
      </c>
      <c r="B154" s="119">
        <v>1000</v>
      </c>
      <c r="C154" s="143">
        <v>1000</v>
      </c>
      <c r="D154" s="124">
        <v>1000</v>
      </c>
      <c r="E154" s="124">
        <v>1000</v>
      </c>
      <c r="F154" s="135" t="s">
        <v>692</v>
      </c>
      <c r="G154" s="135" t="s">
        <v>692</v>
      </c>
      <c r="H154" s="135" t="s">
        <v>692</v>
      </c>
      <c r="I154" s="135" t="s">
        <v>692</v>
      </c>
      <c r="J154" s="135" t="s">
        <v>692</v>
      </c>
      <c r="L154" s="1" t="s">
        <v>190</v>
      </c>
      <c r="M154" s="119">
        <v>333.33333333333331</v>
      </c>
      <c r="N154" s="143">
        <v>333.33333333333331</v>
      </c>
      <c r="O154" s="124">
        <v>333.33333333333331</v>
      </c>
      <c r="P154" s="124">
        <v>333.33333333333331</v>
      </c>
      <c r="Q154" s="135" t="s">
        <v>692</v>
      </c>
      <c r="R154" s="135" t="s">
        <v>692</v>
      </c>
      <c r="S154" s="135" t="s">
        <v>692</v>
      </c>
      <c r="T154" s="135" t="s">
        <v>692</v>
      </c>
      <c r="U154" s="135" t="s">
        <v>692</v>
      </c>
    </row>
    <row r="155" spans="1:21" x14ac:dyDescent="0.25">
      <c r="A155" s="1" t="s">
        <v>57</v>
      </c>
      <c r="B155" s="119">
        <v>1000</v>
      </c>
      <c r="C155" s="143">
        <v>1000</v>
      </c>
      <c r="D155" s="135" t="s">
        <v>692</v>
      </c>
      <c r="E155" s="124">
        <v>1000</v>
      </c>
      <c r="F155" s="135" t="s">
        <v>692</v>
      </c>
      <c r="G155" s="131">
        <v>1000</v>
      </c>
      <c r="H155" s="82">
        <v>1000</v>
      </c>
      <c r="I155" s="134">
        <v>2000</v>
      </c>
      <c r="J155" s="135" t="s">
        <v>692</v>
      </c>
      <c r="L155" s="1" t="s">
        <v>57</v>
      </c>
      <c r="M155" s="119">
        <v>416.66666666666669</v>
      </c>
      <c r="N155" s="143">
        <v>416.66666666666669</v>
      </c>
      <c r="O155" s="135" t="s">
        <v>692</v>
      </c>
      <c r="P155" s="124">
        <v>416.66666666666669</v>
      </c>
      <c r="Q155" s="135" t="s">
        <v>692</v>
      </c>
      <c r="R155" s="131">
        <v>416.66666666666669</v>
      </c>
      <c r="S155" s="82">
        <v>333.33333333333331</v>
      </c>
      <c r="T155" s="134">
        <v>187.5</v>
      </c>
      <c r="U155" s="135" t="s">
        <v>692</v>
      </c>
    </row>
    <row r="156" spans="1:21" ht="14.4" thickBot="1" x14ac:dyDescent="0.3">
      <c r="A156" s="1" t="s">
        <v>673</v>
      </c>
      <c r="B156" s="81" t="s">
        <v>692</v>
      </c>
      <c r="C156" s="81" t="s">
        <v>692</v>
      </c>
      <c r="D156" s="81" t="s">
        <v>692</v>
      </c>
      <c r="E156" s="81" t="s">
        <v>692</v>
      </c>
      <c r="F156" s="81" t="s">
        <v>692</v>
      </c>
      <c r="G156" s="4">
        <v>1625</v>
      </c>
      <c r="H156" s="115">
        <v>1500</v>
      </c>
      <c r="I156" s="240">
        <v>3000</v>
      </c>
      <c r="J156" s="203">
        <v>3500</v>
      </c>
      <c r="L156" s="1" t="s">
        <v>673</v>
      </c>
      <c r="M156" s="81" t="s">
        <v>692</v>
      </c>
      <c r="N156" s="81" t="s">
        <v>692</v>
      </c>
      <c r="O156" s="81" t="s">
        <v>692</v>
      </c>
      <c r="P156" s="81" t="s">
        <v>692</v>
      </c>
      <c r="Q156" s="81" t="s">
        <v>692</v>
      </c>
      <c r="R156" s="4">
        <v>666.66666666666663</v>
      </c>
      <c r="S156" s="115">
        <v>666.66666666666663</v>
      </c>
      <c r="T156" s="240">
        <v>562.5</v>
      </c>
      <c r="U156" s="203">
        <v>562.5</v>
      </c>
    </row>
    <row r="157" spans="1:21" ht="14.4" thickBot="1" x14ac:dyDescent="0.3">
      <c r="A157" s="86" t="s">
        <v>712</v>
      </c>
      <c r="B157" s="87">
        <f>MEDIAN(B141:B156)</f>
        <v>1000</v>
      </c>
      <c r="C157" s="87">
        <f t="shared" ref="C157:H157" si="89">MEDIAN(C141:C156)</f>
        <v>1000</v>
      </c>
      <c r="D157" s="87">
        <f t="shared" si="89"/>
        <v>1000</v>
      </c>
      <c r="E157" s="87">
        <f t="shared" si="89"/>
        <v>1000</v>
      </c>
      <c r="F157" s="87">
        <f t="shared" si="89"/>
        <v>1000</v>
      </c>
      <c r="G157" s="87">
        <f t="shared" si="89"/>
        <v>1000</v>
      </c>
      <c r="H157" s="87">
        <f t="shared" si="89"/>
        <v>1000</v>
      </c>
      <c r="I157" s="248">
        <v>2000</v>
      </c>
      <c r="J157" s="321">
        <v>2000</v>
      </c>
      <c r="L157" s="86" t="s">
        <v>712</v>
      </c>
      <c r="M157" s="87">
        <f>MEDIAN(M141:M156)</f>
        <v>416.66666666666669</v>
      </c>
      <c r="N157" s="87">
        <f t="shared" ref="N157:S157" si="90">MEDIAN(N141:N156)</f>
        <v>416.66666666666669</v>
      </c>
      <c r="O157" s="87">
        <f t="shared" si="90"/>
        <v>458.33333333333331</v>
      </c>
      <c r="P157" s="87">
        <f t="shared" si="90"/>
        <v>333.33333333333331</v>
      </c>
      <c r="Q157" s="87">
        <f t="shared" si="90"/>
        <v>416.66666666666669</v>
      </c>
      <c r="R157" s="87">
        <f t="shared" si="90"/>
        <v>416.66666666666669</v>
      </c>
      <c r="S157" s="87">
        <f t="shared" si="90"/>
        <v>500</v>
      </c>
      <c r="T157" s="87">
        <v>312.5</v>
      </c>
      <c r="U157" s="88">
        <v>375</v>
      </c>
    </row>
    <row r="158" spans="1:21" x14ac:dyDescent="0.25">
      <c r="A158" s="100"/>
      <c r="B158" s="90"/>
      <c r="C158" s="90"/>
      <c r="D158" s="90"/>
      <c r="E158" s="90"/>
      <c r="F158" s="90"/>
      <c r="G158" s="90"/>
      <c r="H158" s="90"/>
      <c r="I158" s="90"/>
      <c r="J158" s="90"/>
      <c r="L158" s="100"/>
      <c r="M158" s="90"/>
      <c r="N158" s="90"/>
      <c r="O158" s="90"/>
      <c r="P158" s="90"/>
      <c r="Q158" s="90"/>
      <c r="R158" s="90"/>
      <c r="S158" s="90"/>
      <c r="T158" s="90"/>
      <c r="U158" s="90"/>
    </row>
    <row r="159" spans="1:21" ht="41.4" x14ac:dyDescent="0.25">
      <c r="A159" s="69" t="s">
        <v>681</v>
      </c>
      <c r="B159" s="69" t="s">
        <v>687</v>
      </c>
      <c r="C159" s="69" t="s">
        <v>688</v>
      </c>
      <c r="D159" s="69" t="s">
        <v>689</v>
      </c>
      <c r="E159" s="69" t="s">
        <v>708</v>
      </c>
      <c r="F159" s="69" t="s">
        <v>709</v>
      </c>
      <c r="G159" s="179" t="s">
        <v>710</v>
      </c>
      <c r="H159" s="241" t="s">
        <v>2360</v>
      </c>
      <c r="I159" s="241" t="s">
        <v>2361</v>
      </c>
      <c r="J159" s="90"/>
      <c r="L159" s="69" t="s">
        <v>681</v>
      </c>
      <c r="M159" s="69" t="s">
        <v>687</v>
      </c>
      <c r="N159" s="69" t="s">
        <v>688</v>
      </c>
      <c r="O159" s="69" t="s">
        <v>689</v>
      </c>
      <c r="P159" s="69" t="s">
        <v>708</v>
      </c>
      <c r="Q159" s="69" t="s">
        <v>709</v>
      </c>
      <c r="R159" s="179" t="s">
        <v>710</v>
      </c>
      <c r="S159" s="241" t="s">
        <v>2360</v>
      </c>
      <c r="T159" s="241" t="s">
        <v>2361</v>
      </c>
      <c r="U159" s="90"/>
    </row>
    <row r="160" spans="1:21" x14ac:dyDescent="0.25">
      <c r="A160" s="1" t="s">
        <v>321</v>
      </c>
      <c r="B160" s="197"/>
      <c r="C160" s="197"/>
      <c r="D160" s="197"/>
      <c r="E160" s="197"/>
      <c r="F160" s="197"/>
      <c r="G160" s="72" t="str">
        <f t="shared" ref="G160:G170" si="91">IFERROR((H140/G140-1),"")</f>
        <v/>
      </c>
      <c r="H160" s="72" t="s">
        <v>2348</v>
      </c>
      <c r="I160" s="72">
        <f>IFERROR((J140/I140-1),"")</f>
        <v>0</v>
      </c>
      <c r="J160" s="90"/>
      <c r="L160" s="1" t="s">
        <v>321</v>
      </c>
      <c r="M160" s="197"/>
      <c r="N160" s="197"/>
      <c r="O160" s="197"/>
      <c r="P160" s="197"/>
      <c r="Q160" s="197"/>
      <c r="R160" s="72" t="str">
        <f t="shared" ref="R160:R170" si="92">IFERROR((S140/R140-1),"")</f>
        <v/>
      </c>
      <c r="S160" s="72" t="s">
        <v>2348</v>
      </c>
      <c r="T160" s="72">
        <f>IFERROR((U140/T140-1),"")</f>
        <v>0.19999999999999996</v>
      </c>
      <c r="U160" s="90"/>
    </row>
    <row r="161" spans="1:21" x14ac:dyDescent="0.25">
      <c r="A161" s="1" t="s">
        <v>171</v>
      </c>
      <c r="B161" s="72">
        <f t="shared" ref="B161:F170" si="93">IFERROR((C141/B141-1),"")</f>
        <v>0</v>
      </c>
      <c r="C161" s="72">
        <f t="shared" si="93"/>
        <v>-0.1428571428571429</v>
      </c>
      <c r="D161" s="72">
        <f t="shared" si="93"/>
        <v>-8.333333333333337E-2</v>
      </c>
      <c r="E161" s="72">
        <f t="shared" si="93"/>
        <v>0.27272727272727271</v>
      </c>
      <c r="F161" s="72" t="str">
        <f t="shared" si="93"/>
        <v/>
      </c>
      <c r="G161" s="72" t="str">
        <f t="shared" si="91"/>
        <v/>
      </c>
      <c r="H161" s="72">
        <v>0</v>
      </c>
      <c r="I161" s="72">
        <f t="shared" ref="I161:I177" si="94">IFERROR((J141/I141-1),"")</f>
        <v>0.33333333333333326</v>
      </c>
      <c r="J161" s="90"/>
      <c r="L161" s="1" t="s">
        <v>171</v>
      </c>
      <c r="M161" s="72">
        <f t="shared" ref="M161:Q170" si="95">IFERROR((N141/M141-1),"")</f>
        <v>-9.0909090909090828E-2</v>
      </c>
      <c r="N161" s="72">
        <f t="shared" si="95"/>
        <v>0.19999999999999996</v>
      </c>
      <c r="O161" s="72">
        <f t="shared" si="95"/>
        <v>-0.33333333333333404</v>
      </c>
      <c r="P161" s="72">
        <f t="shared" si="95"/>
        <v>0.37500000000000133</v>
      </c>
      <c r="Q161" s="72" t="str">
        <f t="shared" si="95"/>
        <v/>
      </c>
      <c r="R161" s="72" t="str">
        <f t="shared" si="92"/>
        <v/>
      </c>
      <c r="S161" s="72">
        <v>7.1581654522074656E-2</v>
      </c>
      <c r="T161" s="72">
        <f t="shared" ref="T161:T177" si="96">IFERROR((U141/T141-1),"")</f>
        <v>0</v>
      </c>
      <c r="U161" s="90"/>
    </row>
    <row r="162" spans="1:21" x14ac:dyDescent="0.25">
      <c r="A162" s="6" t="s">
        <v>0</v>
      </c>
      <c r="B162" s="72">
        <f t="shared" si="93"/>
        <v>0</v>
      </c>
      <c r="C162" s="73" t="str">
        <f t="shared" si="93"/>
        <v/>
      </c>
      <c r="D162" s="73" t="str">
        <f t="shared" si="93"/>
        <v/>
      </c>
      <c r="E162" s="72">
        <f t="shared" si="93"/>
        <v>0</v>
      </c>
      <c r="F162" s="72">
        <f t="shared" si="93"/>
        <v>0</v>
      </c>
      <c r="G162" s="72">
        <f t="shared" si="91"/>
        <v>-0.19999999999999996</v>
      </c>
      <c r="H162" s="72">
        <v>0</v>
      </c>
      <c r="I162" s="72">
        <f t="shared" si="94"/>
        <v>0</v>
      </c>
      <c r="J162" s="90"/>
      <c r="L162" s="6" t="s">
        <v>0</v>
      </c>
      <c r="M162" s="72">
        <f t="shared" si="95"/>
        <v>0.25</v>
      </c>
      <c r="N162" s="73" t="str">
        <f t="shared" si="95"/>
        <v/>
      </c>
      <c r="O162" s="73" t="str">
        <f t="shared" si="95"/>
        <v/>
      </c>
      <c r="P162" s="72">
        <f t="shared" si="95"/>
        <v>0.75000000000000022</v>
      </c>
      <c r="Q162" s="72">
        <f t="shared" si="95"/>
        <v>-0.2857142857142857</v>
      </c>
      <c r="R162" s="72">
        <f t="shared" si="92"/>
        <v>0.29999999999999982</v>
      </c>
      <c r="S162" s="72">
        <v>-0.23076923076923073</v>
      </c>
      <c r="T162" s="72">
        <f t="shared" si="96"/>
        <v>0.30000000000000004</v>
      </c>
      <c r="U162" s="90"/>
    </row>
    <row r="163" spans="1:21" x14ac:dyDescent="0.25">
      <c r="A163" s="6" t="s">
        <v>183</v>
      </c>
      <c r="B163" s="72" t="str">
        <f t="shared" si="93"/>
        <v/>
      </c>
      <c r="C163" s="73" t="str">
        <f t="shared" si="93"/>
        <v/>
      </c>
      <c r="D163" s="73" t="str">
        <f t="shared" si="93"/>
        <v/>
      </c>
      <c r="E163" s="72" t="str">
        <f t="shared" si="93"/>
        <v/>
      </c>
      <c r="F163" s="72">
        <f t="shared" si="93"/>
        <v>-0.18181818181818177</v>
      </c>
      <c r="G163" s="72">
        <f t="shared" si="91"/>
        <v>0.11111111111111116</v>
      </c>
      <c r="H163" s="72" t="s">
        <v>2348</v>
      </c>
      <c r="I163" s="72" t="str">
        <f t="shared" si="94"/>
        <v/>
      </c>
      <c r="J163" s="90"/>
      <c r="L163" s="6" t="s">
        <v>183</v>
      </c>
      <c r="M163" s="72" t="str">
        <f t="shared" si="95"/>
        <v/>
      </c>
      <c r="N163" s="73" t="str">
        <f t="shared" si="95"/>
        <v/>
      </c>
      <c r="O163" s="73" t="str">
        <f t="shared" si="95"/>
        <v/>
      </c>
      <c r="P163" s="72" t="str">
        <f t="shared" si="95"/>
        <v/>
      </c>
      <c r="Q163" s="72">
        <f t="shared" si="95"/>
        <v>0</v>
      </c>
      <c r="R163" s="72">
        <f t="shared" si="92"/>
        <v>0</v>
      </c>
      <c r="S163" s="72" t="s">
        <v>2348</v>
      </c>
      <c r="T163" s="72" t="str">
        <f t="shared" si="96"/>
        <v/>
      </c>
      <c r="U163" s="90"/>
    </row>
    <row r="164" spans="1:21" x14ac:dyDescent="0.25">
      <c r="A164" s="1" t="s">
        <v>184</v>
      </c>
      <c r="B164" s="72">
        <f t="shared" si="93"/>
        <v>0</v>
      </c>
      <c r="C164" s="72">
        <f t="shared" si="93"/>
        <v>0</v>
      </c>
      <c r="D164" s="72">
        <f t="shared" si="93"/>
        <v>-0.5</v>
      </c>
      <c r="E164" s="72">
        <f t="shared" si="93"/>
        <v>1</v>
      </c>
      <c r="F164" s="72">
        <f t="shared" si="93"/>
        <v>0</v>
      </c>
      <c r="G164" s="72" t="str">
        <f t="shared" si="91"/>
        <v/>
      </c>
      <c r="H164" s="72" t="s">
        <v>2348</v>
      </c>
      <c r="I164" s="72" t="str">
        <f t="shared" si="94"/>
        <v/>
      </c>
      <c r="J164" s="90"/>
      <c r="L164" s="1" t="s">
        <v>184</v>
      </c>
      <c r="M164" s="72">
        <f t="shared" si="95"/>
        <v>-0.20000000000000007</v>
      </c>
      <c r="N164" s="72">
        <f t="shared" si="95"/>
        <v>0.75000000000000022</v>
      </c>
      <c r="O164" s="72">
        <f t="shared" si="95"/>
        <v>-0.35714285714285721</v>
      </c>
      <c r="P164" s="72">
        <f t="shared" si="95"/>
        <v>0.2222222222222221</v>
      </c>
      <c r="Q164" s="72">
        <f t="shared" si="95"/>
        <v>0.27272727272727293</v>
      </c>
      <c r="R164" s="72" t="str">
        <f t="shared" si="92"/>
        <v/>
      </c>
      <c r="S164" s="72" t="s">
        <v>2348</v>
      </c>
      <c r="T164" s="72" t="str">
        <f t="shared" si="96"/>
        <v/>
      </c>
      <c r="U164" s="90"/>
    </row>
    <row r="165" spans="1:21" x14ac:dyDescent="0.25">
      <c r="A165" s="1" t="s">
        <v>170</v>
      </c>
      <c r="B165" s="72">
        <f t="shared" si="93"/>
        <v>-0.25</v>
      </c>
      <c r="C165" s="72">
        <f t="shared" si="93"/>
        <v>0.33333333333333326</v>
      </c>
      <c r="D165" s="72">
        <f t="shared" si="93"/>
        <v>-0.25</v>
      </c>
      <c r="E165" s="72">
        <f t="shared" si="93"/>
        <v>0</v>
      </c>
      <c r="F165" s="72" t="str">
        <f t="shared" si="93"/>
        <v/>
      </c>
      <c r="G165" s="72" t="str">
        <f t="shared" si="91"/>
        <v/>
      </c>
      <c r="H165" s="72">
        <v>0.33333333333333326</v>
      </c>
      <c r="I165" s="72" t="str">
        <f t="shared" si="94"/>
        <v/>
      </c>
      <c r="J165" s="90"/>
      <c r="L165" s="1" t="s">
        <v>170</v>
      </c>
      <c r="M165" s="72">
        <f t="shared" si="95"/>
        <v>0</v>
      </c>
      <c r="N165" s="72">
        <f t="shared" si="95"/>
        <v>0</v>
      </c>
      <c r="O165" s="72">
        <f t="shared" si="95"/>
        <v>0</v>
      </c>
      <c r="P165" s="72">
        <f t="shared" si="95"/>
        <v>0</v>
      </c>
      <c r="Q165" s="72" t="str">
        <f t="shared" si="95"/>
        <v/>
      </c>
      <c r="R165" s="72" t="str">
        <f t="shared" si="92"/>
        <v/>
      </c>
      <c r="S165" s="72">
        <v>-0.33333333333333337</v>
      </c>
      <c r="T165" s="72" t="str">
        <f t="shared" si="96"/>
        <v/>
      </c>
      <c r="U165" s="90"/>
    </row>
    <row r="166" spans="1:21" x14ac:dyDescent="0.25">
      <c r="A166" s="6" t="s">
        <v>186</v>
      </c>
      <c r="B166" s="72" t="str">
        <f t="shared" si="93"/>
        <v/>
      </c>
      <c r="C166" s="72" t="str">
        <f t="shared" si="93"/>
        <v/>
      </c>
      <c r="D166" s="72" t="str">
        <f t="shared" si="93"/>
        <v/>
      </c>
      <c r="E166" s="72" t="str">
        <f t="shared" si="93"/>
        <v/>
      </c>
      <c r="F166" s="72" t="str">
        <f t="shared" si="93"/>
        <v/>
      </c>
      <c r="G166" s="72" t="str">
        <f t="shared" si="91"/>
        <v/>
      </c>
      <c r="H166" s="72" t="s">
        <v>2348</v>
      </c>
      <c r="I166" s="72">
        <f t="shared" si="94"/>
        <v>0.14285714285714279</v>
      </c>
      <c r="J166" s="90"/>
      <c r="L166" s="6" t="s">
        <v>186</v>
      </c>
      <c r="M166" s="72" t="str">
        <f t="shared" si="95"/>
        <v/>
      </c>
      <c r="N166" s="72" t="str">
        <f t="shared" si="95"/>
        <v/>
      </c>
      <c r="O166" s="72" t="str">
        <f t="shared" si="95"/>
        <v/>
      </c>
      <c r="P166" s="72" t="str">
        <f t="shared" si="95"/>
        <v/>
      </c>
      <c r="Q166" s="72" t="str">
        <f t="shared" si="95"/>
        <v/>
      </c>
      <c r="R166" s="72" t="str">
        <f t="shared" si="92"/>
        <v/>
      </c>
      <c r="S166" s="72" t="s">
        <v>2348</v>
      </c>
      <c r="T166" s="72">
        <f t="shared" si="96"/>
        <v>0.125</v>
      </c>
      <c r="U166" s="90"/>
    </row>
    <row r="167" spans="1:21" x14ac:dyDescent="0.25">
      <c r="A167" s="1" t="s">
        <v>172</v>
      </c>
      <c r="B167" s="72">
        <f t="shared" si="93"/>
        <v>0</v>
      </c>
      <c r="C167" s="72" t="str">
        <f t="shared" si="93"/>
        <v/>
      </c>
      <c r="D167" s="72" t="str">
        <f t="shared" si="93"/>
        <v/>
      </c>
      <c r="E167" s="72" t="str">
        <f t="shared" si="93"/>
        <v/>
      </c>
      <c r="F167" s="72" t="str">
        <f t="shared" si="93"/>
        <v/>
      </c>
      <c r="G167" s="72" t="str">
        <f t="shared" si="91"/>
        <v/>
      </c>
      <c r="H167" s="72" t="s">
        <v>2348</v>
      </c>
      <c r="I167" s="72" t="str">
        <f t="shared" si="94"/>
        <v/>
      </c>
      <c r="J167" s="90"/>
      <c r="L167" s="1" t="s">
        <v>172</v>
      </c>
      <c r="M167" s="72">
        <f t="shared" si="95"/>
        <v>-8.0000000000000959E-2</v>
      </c>
      <c r="N167" s="72" t="str">
        <f t="shared" si="95"/>
        <v/>
      </c>
      <c r="O167" s="72" t="str">
        <f t="shared" si="95"/>
        <v/>
      </c>
      <c r="P167" s="72" t="str">
        <f t="shared" si="95"/>
        <v/>
      </c>
      <c r="Q167" s="72" t="str">
        <f t="shared" si="95"/>
        <v/>
      </c>
      <c r="R167" s="72" t="str">
        <f t="shared" si="92"/>
        <v/>
      </c>
      <c r="S167" s="72" t="s">
        <v>2348</v>
      </c>
      <c r="T167" s="72" t="str">
        <f t="shared" si="96"/>
        <v/>
      </c>
      <c r="U167" s="90"/>
    </row>
    <row r="168" spans="1:21" x14ac:dyDescent="0.25">
      <c r="A168" s="1" t="s">
        <v>88</v>
      </c>
      <c r="B168" s="72" t="str">
        <f t="shared" si="93"/>
        <v/>
      </c>
      <c r="C168" s="72" t="str">
        <f t="shared" si="93"/>
        <v/>
      </c>
      <c r="D168" s="72">
        <f t="shared" si="93"/>
        <v>0</v>
      </c>
      <c r="E168" s="72" t="str">
        <f t="shared" si="93"/>
        <v/>
      </c>
      <c r="F168" s="72" t="str">
        <f t="shared" si="93"/>
        <v/>
      </c>
      <c r="G168" s="72">
        <f t="shared" si="91"/>
        <v>0.25</v>
      </c>
      <c r="H168" s="72">
        <v>-0.19999999999999996</v>
      </c>
      <c r="I168" s="72">
        <f t="shared" si="94"/>
        <v>0</v>
      </c>
      <c r="J168" s="90"/>
      <c r="L168" s="1" t="s">
        <v>88</v>
      </c>
      <c r="M168" s="72" t="str">
        <f t="shared" si="95"/>
        <v/>
      </c>
      <c r="N168" s="72" t="str">
        <f t="shared" si="95"/>
        <v/>
      </c>
      <c r="O168" s="72">
        <f t="shared" si="95"/>
        <v>0</v>
      </c>
      <c r="P168" s="72" t="str">
        <f t="shared" si="95"/>
        <v/>
      </c>
      <c r="Q168" s="72" t="str">
        <f t="shared" si="95"/>
        <v/>
      </c>
      <c r="R168" s="72">
        <f t="shared" si="92"/>
        <v>0.5</v>
      </c>
      <c r="S168" s="72">
        <v>0</v>
      </c>
      <c r="T168" s="72">
        <f t="shared" si="96"/>
        <v>0</v>
      </c>
      <c r="U168" s="90"/>
    </row>
    <row r="169" spans="1:21" x14ac:dyDescent="0.25">
      <c r="A169" s="1" t="s">
        <v>189</v>
      </c>
      <c r="B169" s="72" t="str">
        <f t="shared" si="93"/>
        <v/>
      </c>
      <c r="C169" s="72" t="str">
        <f t="shared" si="93"/>
        <v/>
      </c>
      <c r="D169" s="72" t="str">
        <f t="shared" si="93"/>
        <v/>
      </c>
      <c r="E169" s="72" t="str">
        <f t="shared" si="93"/>
        <v/>
      </c>
      <c r="F169" s="72">
        <f t="shared" si="93"/>
        <v>-0.19999999999999996</v>
      </c>
      <c r="G169" s="72" t="str">
        <f t="shared" si="91"/>
        <v/>
      </c>
      <c r="H169" s="72" t="s">
        <v>2348</v>
      </c>
      <c r="I169" s="72" t="str">
        <f t="shared" si="94"/>
        <v/>
      </c>
      <c r="J169" s="90"/>
      <c r="L169" s="1" t="s">
        <v>189</v>
      </c>
      <c r="M169" s="72" t="str">
        <f t="shared" si="95"/>
        <v/>
      </c>
      <c r="N169" s="72" t="str">
        <f t="shared" si="95"/>
        <v/>
      </c>
      <c r="O169" s="72" t="str">
        <f t="shared" si="95"/>
        <v/>
      </c>
      <c r="P169" s="72" t="str">
        <f t="shared" si="95"/>
        <v/>
      </c>
      <c r="Q169" s="72">
        <f t="shared" si="95"/>
        <v>0</v>
      </c>
      <c r="R169" s="72" t="str">
        <f t="shared" si="92"/>
        <v/>
      </c>
      <c r="S169" s="72" t="s">
        <v>2348</v>
      </c>
      <c r="T169" s="72" t="str">
        <f t="shared" si="96"/>
        <v/>
      </c>
      <c r="U169" s="90"/>
    </row>
    <row r="170" spans="1:21" x14ac:dyDescent="0.25">
      <c r="A170" s="1" t="s">
        <v>185</v>
      </c>
      <c r="B170" s="72">
        <f t="shared" si="93"/>
        <v>0</v>
      </c>
      <c r="C170" s="72" t="str">
        <f t="shared" si="93"/>
        <v/>
      </c>
      <c r="D170" s="72" t="str">
        <f t="shared" si="93"/>
        <v/>
      </c>
      <c r="E170" s="72">
        <f t="shared" si="93"/>
        <v>0</v>
      </c>
      <c r="F170" s="72">
        <f t="shared" si="93"/>
        <v>0</v>
      </c>
      <c r="G170" s="72" t="str">
        <f t="shared" si="91"/>
        <v/>
      </c>
      <c r="H170" s="72" t="s">
        <v>2348</v>
      </c>
      <c r="I170" s="72" t="str">
        <f t="shared" si="94"/>
        <v/>
      </c>
      <c r="J170" s="90"/>
      <c r="L170" s="1" t="s">
        <v>185</v>
      </c>
      <c r="M170" s="72">
        <f t="shared" si="95"/>
        <v>-0.16666666666666663</v>
      </c>
      <c r="N170" s="72" t="str">
        <f t="shared" si="95"/>
        <v/>
      </c>
      <c r="O170" s="72" t="str">
        <f t="shared" si="95"/>
        <v/>
      </c>
      <c r="P170" s="72">
        <f t="shared" si="95"/>
        <v>0</v>
      </c>
      <c r="Q170" s="72">
        <f t="shared" si="95"/>
        <v>-0.20000000000000007</v>
      </c>
      <c r="R170" s="72" t="str">
        <f t="shared" si="92"/>
        <v/>
      </c>
      <c r="S170" s="72" t="s">
        <v>2348</v>
      </c>
      <c r="T170" s="72" t="str">
        <f t="shared" si="96"/>
        <v/>
      </c>
      <c r="U170" s="90"/>
    </row>
    <row r="171" spans="1:21" x14ac:dyDescent="0.25">
      <c r="A171" s="1" t="s">
        <v>275</v>
      </c>
      <c r="B171" s="72"/>
      <c r="C171" s="72"/>
      <c r="D171" s="72"/>
      <c r="E171" s="72"/>
      <c r="F171" s="72"/>
      <c r="G171" s="72"/>
      <c r="H171" s="72"/>
      <c r="I171" s="72" t="str">
        <f t="shared" si="94"/>
        <v/>
      </c>
      <c r="J171" s="90"/>
      <c r="L171" s="1" t="s">
        <v>275</v>
      </c>
      <c r="M171" s="72"/>
      <c r="N171" s="72"/>
      <c r="O171" s="72"/>
      <c r="P171" s="72"/>
      <c r="Q171" s="72"/>
      <c r="R171" s="72"/>
      <c r="S171" s="72"/>
      <c r="T171" s="72" t="str">
        <f t="shared" si="96"/>
        <v/>
      </c>
      <c r="U171" s="90"/>
    </row>
    <row r="172" spans="1:21" x14ac:dyDescent="0.25">
      <c r="A172" s="1" t="s">
        <v>380</v>
      </c>
      <c r="B172" s="243"/>
      <c r="C172" s="244"/>
      <c r="D172" s="197"/>
      <c r="E172" s="244"/>
      <c r="F172" s="244"/>
      <c r="G172" s="245"/>
      <c r="H172" s="72" t="s">
        <v>2348</v>
      </c>
      <c r="I172" s="72" t="str">
        <f t="shared" si="94"/>
        <v/>
      </c>
      <c r="J172" s="90"/>
      <c r="L172" s="1" t="s">
        <v>380</v>
      </c>
      <c r="M172" s="243"/>
      <c r="N172" s="244"/>
      <c r="O172" s="197"/>
      <c r="P172" s="244"/>
      <c r="Q172" s="244"/>
      <c r="R172" s="245"/>
      <c r="S172" s="72" t="s">
        <v>2348</v>
      </c>
      <c r="T172" s="72" t="str">
        <f t="shared" si="96"/>
        <v/>
      </c>
      <c r="U172" s="90"/>
    </row>
    <row r="173" spans="1:21" x14ac:dyDescent="0.25">
      <c r="A173" s="6" t="s">
        <v>694</v>
      </c>
      <c r="B173" s="72">
        <f t="shared" ref="B173:G176" si="97">IFERROR((C153/B153-1),"")</f>
        <v>0.19999999999999996</v>
      </c>
      <c r="C173" s="72">
        <f t="shared" si="97"/>
        <v>0.10000000000000009</v>
      </c>
      <c r="D173" s="72" t="str">
        <f t="shared" si="97"/>
        <v/>
      </c>
      <c r="E173" s="72" t="str">
        <f t="shared" si="97"/>
        <v/>
      </c>
      <c r="F173" s="72" t="str">
        <f t="shared" si="97"/>
        <v/>
      </c>
      <c r="G173" s="72" t="str">
        <f t="shared" si="97"/>
        <v/>
      </c>
      <c r="H173" s="72" t="s">
        <v>2348</v>
      </c>
      <c r="I173" s="72" t="str">
        <f t="shared" si="94"/>
        <v/>
      </c>
      <c r="J173" s="90"/>
      <c r="L173" s="6" t="s">
        <v>694</v>
      </c>
      <c r="M173" s="72">
        <f t="shared" ref="M173:R176" si="98">IFERROR((N153/M153-1),"")</f>
        <v>0.40000000000000013</v>
      </c>
      <c r="N173" s="72">
        <f t="shared" si="98"/>
        <v>-0.21428571428571441</v>
      </c>
      <c r="O173" s="72" t="str">
        <f t="shared" si="98"/>
        <v/>
      </c>
      <c r="P173" s="72" t="str">
        <f t="shared" si="98"/>
        <v/>
      </c>
      <c r="Q173" s="72" t="str">
        <f t="shared" si="98"/>
        <v/>
      </c>
      <c r="R173" s="72" t="str">
        <f t="shared" si="98"/>
        <v/>
      </c>
      <c r="S173" s="72" t="s">
        <v>2348</v>
      </c>
      <c r="T173" s="72" t="str">
        <f t="shared" si="96"/>
        <v/>
      </c>
      <c r="U173" s="90"/>
    </row>
    <row r="174" spans="1:21" x14ac:dyDescent="0.25">
      <c r="A174" s="1" t="s">
        <v>190</v>
      </c>
      <c r="B174" s="72">
        <f t="shared" si="97"/>
        <v>0</v>
      </c>
      <c r="C174" s="72">
        <f t="shared" si="97"/>
        <v>0</v>
      </c>
      <c r="D174" s="72">
        <f t="shared" si="97"/>
        <v>0</v>
      </c>
      <c r="E174" s="72" t="str">
        <f t="shared" si="97"/>
        <v/>
      </c>
      <c r="F174" s="72" t="str">
        <f t="shared" si="97"/>
        <v/>
      </c>
      <c r="G174" s="72" t="str">
        <f t="shared" si="97"/>
        <v/>
      </c>
      <c r="H174" s="72" t="s">
        <v>2348</v>
      </c>
      <c r="I174" s="72" t="str">
        <f t="shared" si="94"/>
        <v/>
      </c>
      <c r="J174" s="90"/>
      <c r="L174" s="1" t="s">
        <v>190</v>
      </c>
      <c r="M174" s="72">
        <f t="shared" si="98"/>
        <v>0</v>
      </c>
      <c r="N174" s="72">
        <f t="shared" si="98"/>
        <v>0</v>
      </c>
      <c r="O174" s="72">
        <f t="shared" si="98"/>
        <v>0</v>
      </c>
      <c r="P174" s="72" t="str">
        <f t="shared" si="98"/>
        <v/>
      </c>
      <c r="Q174" s="72" t="str">
        <f t="shared" si="98"/>
        <v/>
      </c>
      <c r="R174" s="72" t="str">
        <f t="shared" si="98"/>
        <v/>
      </c>
      <c r="S174" s="72" t="s">
        <v>2348</v>
      </c>
      <c r="T174" s="72" t="str">
        <f t="shared" si="96"/>
        <v/>
      </c>
      <c r="U174" s="90"/>
    </row>
    <row r="175" spans="1:21" x14ac:dyDescent="0.25">
      <c r="A175" s="1" t="s">
        <v>57</v>
      </c>
      <c r="B175" s="72">
        <f t="shared" si="97"/>
        <v>0</v>
      </c>
      <c r="C175" s="72" t="str">
        <f t="shared" si="97"/>
        <v/>
      </c>
      <c r="D175" s="72" t="str">
        <f t="shared" si="97"/>
        <v/>
      </c>
      <c r="E175" s="72" t="str">
        <f t="shared" si="97"/>
        <v/>
      </c>
      <c r="F175" s="72" t="str">
        <f t="shared" si="97"/>
        <v/>
      </c>
      <c r="G175" s="72">
        <f t="shared" si="97"/>
        <v>0</v>
      </c>
      <c r="H175" s="72">
        <v>0</v>
      </c>
      <c r="I175" s="72" t="str">
        <f t="shared" si="94"/>
        <v/>
      </c>
      <c r="J175" s="90"/>
      <c r="L175" s="1" t="s">
        <v>57</v>
      </c>
      <c r="M175" s="72">
        <f t="shared" si="98"/>
        <v>0</v>
      </c>
      <c r="N175" s="72" t="str">
        <f t="shared" si="98"/>
        <v/>
      </c>
      <c r="O175" s="72" t="str">
        <f t="shared" si="98"/>
        <v/>
      </c>
      <c r="P175" s="72" t="str">
        <f t="shared" si="98"/>
        <v/>
      </c>
      <c r="Q175" s="72" t="str">
        <f t="shared" si="98"/>
        <v/>
      </c>
      <c r="R175" s="72">
        <f t="shared" si="98"/>
        <v>-0.20000000000000007</v>
      </c>
      <c r="S175" s="72">
        <v>-0.25</v>
      </c>
      <c r="T175" s="72" t="str">
        <f t="shared" si="96"/>
        <v/>
      </c>
      <c r="U175" s="90"/>
    </row>
    <row r="176" spans="1:21" ht="14.4" thickBot="1" x14ac:dyDescent="0.3">
      <c r="A176" s="1" t="s">
        <v>105</v>
      </c>
      <c r="B176" s="72" t="str">
        <f t="shared" si="97"/>
        <v/>
      </c>
      <c r="C176" s="72" t="str">
        <f t="shared" si="97"/>
        <v/>
      </c>
      <c r="D176" s="72" t="str">
        <f t="shared" si="97"/>
        <v/>
      </c>
      <c r="E176" s="72" t="str">
        <f t="shared" si="97"/>
        <v/>
      </c>
      <c r="F176" s="72" t="str">
        <f t="shared" si="97"/>
        <v/>
      </c>
      <c r="G176" s="72">
        <f t="shared" si="97"/>
        <v>-7.6923076923076872E-2</v>
      </c>
      <c r="H176" s="72">
        <v>0</v>
      </c>
      <c r="I176" s="72">
        <f t="shared" si="94"/>
        <v>0.16666666666666674</v>
      </c>
      <c r="J176" s="90"/>
      <c r="L176" s="1" t="s">
        <v>105</v>
      </c>
      <c r="M176" s="72" t="str">
        <f t="shared" si="98"/>
        <v/>
      </c>
      <c r="N176" s="72" t="str">
        <f t="shared" si="98"/>
        <v/>
      </c>
      <c r="O176" s="72" t="str">
        <f t="shared" si="98"/>
        <v/>
      </c>
      <c r="P176" s="72" t="str">
        <f t="shared" si="98"/>
        <v/>
      </c>
      <c r="Q176" s="72" t="str">
        <f t="shared" si="98"/>
        <v/>
      </c>
      <c r="R176" s="72">
        <f t="shared" si="98"/>
        <v>0</v>
      </c>
      <c r="S176" s="72">
        <v>0.125</v>
      </c>
      <c r="T176" s="72">
        <f t="shared" si="96"/>
        <v>0</v>
      </c>
      <c r="U176" s="90"/>
    </row>
    <row r="177" spans="1:54" ht="14.4" thickBot="1" x14ac:dyDescent="0.3">
      <c r="A177" s="86" t="s">
        <v>712</v>
      </c>
      <c r="B177" s="89">
        <f t="shared" ref="B177:G177" si="99">IFERROR((C157/B157-1),"")</f>
        <v>0</v>
      </c>
      <c r="C177" s="89">
        <f t="shared" si="99"/>
        <v>0</v>
      </c>
      <c r="D177" s="89">
        <f t="shared" si="99"/>
        <v>0</v>
      </c>
      <c r="E177" s="89">
        <f t="shared" si="99"/>
        <v>0</v>
      </c>
      <c r="F177" s="89">
        <f t="shared" si="99"/>
        <v>0</v>
      </c>
      <c r="G177" s="89">
        <f t="shared" si="99"/>
        <v>0</v>
      </c>
      <c r="H177" s="89">
        <v>0</v>
      </c>
      <c r="I177" s="355">
        <f t="shared" si="94"/>
        <v>0</v>
      </c>
      <c r="J177" s="90"/>
      <c r="L177" s="86" t="s">
        <v>712</v>
      </c>
      <c r="M177" s="89">
        <f t="shared" ref="M177:R177" si="100">IFERROR((N157/M157-1),"")</f>
        <v>0</v>
      </c>
      <c r="N177" s="89">
        <f t="shared" si="100"/>
        <v>9.9999999999999867E-2</v>
      </c>
      <c r="O177" s="89">
        <f t="shared" si="100"/>
        <v>-0.27272727272727271</v>
      </c>
      <c r="P177" s="89">
        <f t="shared" si="100"/>
        <v>0.25000000000000022</v>
      </c>
      <c r="Q177" s="89">
        <f t="shared" si="100"/>
        <v>0</v>
      </c>
      <c r="R177" s="89">
        <f t="shared" si="100"/>
        <v>0.19999999999999996</v>
      </c>
      <c r="S177" s="89">
        <v>-0.16666666666666663</v>
      </c>
      <c r="T177" s="355">
        <f t="shared" si="96"/>
        <v>0.19999999999999996</v>
      </c>
      <c r="U177" s="90"/>
    </row>
    <row r="178" spans="1:54" x14ac:dyDescent="0.25">
      <c r="A178" s="100"/>
      <c r="B178" s="110"/>
      <c r="C178" s="110"/>
      <c r="D178" s="110"/>
      <c r="E178" s="110"/>
      <c r="F178" s="110"/>
      <c r="G178" s="110"/>
      <c r="H178" s="90"/>
      <c r="I178" s="90"/>
      <c r="J178" s="90"/>
    </row>
    <row r="181" spans="1:54" ht="18" x14ac:dyDescent="0.35">
      <c r="A181" s="101" t="s">
        <v>713</v>
      </c>
      <c r="B181" s="101"/>
      <c r="C181" s="102"/>
      <c r="D181" s="108"/>
    </row>
    <row r="182" spans="1:54" x14ac:dyDescent="0.25">
      <c r="A182" s="409" t="s">
        <v>1</v>
      </c>
      <c r="B182" s="409"/>
      <c r="C182" s="409"/>
      <c r="D182" s="409"/>
      <c r="E182" s="409"/>
      <c r="F182" s="409"/>
      <c r="G182" s="409"/>
      <c r="H182" s="409"/>
      <c r="I182" s="409"/>
      <c r="J182" s="296"/>
      <c r="K182" s="177"/>
      <c r="L182" s="409" t="s">
        <v>191</v>
      </c>
      <c r="M182" s="409"/>
      <c r="N182" s="409"/>
      <c r="O182" s="409"/>
      <c r="P182" s="409"/>
      <c r="Q182" s="409"/>
      <c r="R182" s="409"/>
      <c r="S182" s="409"/>
      <c r="T182" s="409"/>
      <c r="U182" s="296"/>
      <c r="W182" s="409" t="s">
        <v>702</v>
      </c>
      <c r="X182" s="409"/>
      <c r="Y182" s="409"/>
      <c r="Z182" s="409"/>
      <c r="AA182" s="409"/>
      <c r="AB182" s="409"/>
      <c r="AC182" s="409"/>
      <c r="AD182" s="409"/>
      <c r="AE182" s="409"/>
      <c r="AF182" s="296"/>
      <c r="AG182" s="177"/>
      <c r="AH182" s="409" t="s">
        <v>9</v>
      </c>
      <c r="AI182" s="409"/>
      <c r="AJ182" s="409"/>
      <c r="AK182" s="409"/>
      <c r="AL182" s="409"/>
      <c r="AM182" s="409"/>
      <c r="AN182" s="409"/>
      <c r="AO182" s="409"/>
      <c r="AP182" s="409"/>
      <c r="AQ182" s="296"/>
      <c r="AR182" s="177"/>
      <c r="AS182" s="409" t="s">
        <v>10</v>
      </c>
      <c r="AT182" s="409"/>
      <c r="AU182" s="409"/>
      <c r="AV182" s="409"/>
      <c r="AW182" s="409"/>
      <c r="AX182" s="409"/>
      <c r="AY182" s="409"/>
      <c r="AZ182" s="409"/>
      <c r="BA182" s="409"/>
      <c r="BB182" s="296"/>
    </row>
    <row r="184" spans="1:54" ht="27.6" x14ac:dyDescent="0.25">
      <c r="A184" s="69" t="s">
        <v>681</v>
      </c>
      <c r="B184" s="69" t="s">
        <v>682</v>
      </c>
      <c r="C184" s="69" t="s">
        <v>683</v>
      </c>
      <c r="D184" s="69" t="s">
        <v>703</v>
      </c>
      <c r="E184" s="69" t="s">
        <v>704</v>
      </c>
      <c r="F184" s="69" t="s">
        <v>685</v>
      </c>
      <c r="G184" s="69" t="s">
        <v>705</v>
      </c>
      <c r="H184" s="118" t="s">
        <v>706</v>
      </c>
      <c r="I184" s="118" t="s">
        <v>750</v>
      </c>
      <c r="J184" s="118" t="s">
        <v>2246</v>
      </c>
      <c r="L184" s="69" t="s">
        <v>681</v>
      </c>
      <c r="M184" s="69" t="s">
        <v>682</v>
      </c>
      <c r="N184" s="69" t="s">
        <v>683</v>
      </c>
      <c r="O184" s="69" t="s">
        <v>703</v>
      </c>
      <c r="P184" s="69" t="s">
        <v>684</v>
      </c>
      <c r="Q184" s="69" t="s">
        <v>685</v>
      </c>
      <c r="R184" s="69" t="s">
        <v>705</v>
      </c>
      <c r="S184" s="118" t="s">
        <v>706</v>
      </c>
      <c r="T184" s="118" t="s">
        <v>750</v>
      </c>
      <c r="U184" s="118" t="s">
        <v>2246</v>
      </c>
      <c r="W184" s="69" t="s">
        <v>681</v>
      </c>
      <c r="X184" s="69" t="s">
        <v>682</v>
      </c>
      <c r="Y184" s="69" t="s">
        <v>683</v>
      </c>
      <c r="Z184" s="69" t="s">
        <v>707</v>
      </c>
      <c r="AA184" s="69" t="s">
        <v>684</v>
      </c>
      <c r="AB184" s="69" t="s">
        <v>685</v>
      </c>
      <c r="AC184" s="69" t="s">
        <v>705</v>
      </c>
      <c r="AD184" s="118" t="s">
        <v>706</v>
      </c>
      <c r="AE184" s="118" t="s">
        <v>750</v>
      </c>
      <c r="AF184" s="118" t="s">
        <v>2246</v>
      </c>
      <c r="AH184" s="69" t="s">
        <v>681</v>
      </c>
      <c r="AI184" s="69" t="s">
        <v>682</v>
      </c>
      <c r="AJ184" s="69" t="s">
        <v>683</v>
      </c>
      <c r="AK184" s="69" t="s">
        <v>703</v>
      </c>
      <c r="AL184" s="69" t="s">
        <v>684</v>
      </c>
      <c r="AM184" s="69" t="s">
        <v>685</v>
      </c>
      <c r="AN184" s="69" t="s">
        <v>705</v>
      </c>
      <c r="AO184" s="118" t="s">
        <v>706</v>
      </c>
      <c r="AP184" s="118" t="s">
        <v>750</v>
      </c>
      <c r="AQ184" s="118" t="s">
        <v>2246</v>
      </c>
      <c r="AS184" s="69" t="s">
        <v>681</v>
      </c>
      <c r="AT184" s="69" t="s">
        <v>682</v>
      </c>
      <c r="AU184" s="69" t="s">
        <v>683</v>
      </c>
      <c r="AV184" s="69" t="s">
        <v>703</v>
      </c>
      <c r="AW184" s="69" t="s">
        <v>684</v>
      </c>
      <c r="AX184" s="69" t="s">
        <v>685</v>
      </c>
      <c r="AY184" s="69" t="s">
        <v>705</v>
      </c>
      <c r="AZ184" s="118" t="s">
        <v>706</v>
      </c>
      <c r="BA184" s="118" t="s">
        <v>750</v>
      </c>
      <c r="BB184" s="118" t="s">
        <v>2246</v>
      </c>
    </row>
    <row r="185" spans="1:54" x14ac:dyDescent="0.25">
      <c r="A185" s="1" t="s">
        <v>321</v>
      </c>
      <c r="B185" s="81" t="s">
        <v>692</v>
      </c>
      <c r="C185" s="81" t="s">
        <v>692</v>
      </c>
      <c r="D185" s="81" t="s">
        <v>692</v>
      </c>
      <c r="E185" s="81" t="s">
        <v>692</v>
      </c>
      <c r="F185" s="81" t="s">
        <v>692</v>
      </c>
      <c r="G185" s="81" t="s">
        <v>692</v>
      </c>
      <c r="H185" s="135" t="s">
        <v>692</v>
      </c>
      <c r="I185" s="134">
        <v>4000</v>
      </c>
      <c r="J185" s="134">
        <v>4000</v>
      </c>
      <c r="L185" s="249" t="s">
        <v>321</v>
      </c>
      <c r="M185" s="81" t="s">
        <v>692</v>
      </c>
      <c r="N185" s="81" t="s">
        <v>692</v>
      </c>
      <c r="O185" s="81" t="s">
        <v>692</v>
      </c>
      <c r="P185" s="81" t="s">
        <v>692</v>
      </c>
      <c r="Q185" s="81" t="s">
        <v>692</v>
      </c>
      <c r="R185" s="81" t="s">
        <v>692</v>
      </c>
      <c r="S185" s="135" t="s">
        <v>692</v>
      </c>
      <c r="T185" s="134">
        <v>5000</v>
      </c>
      <c r="U185" s="134">
        <v>5500</v>
      </c>
      <c r="W185" s="249" t="s">
        <v>321</v>
      </c>
      <c r="X185" s="81" t="s">
        <v>692</v>
      </c>
      <c r="Y185" s="81" t="s">
        <v>692</v>
      </c>
      <c r="Z185" s="81" t="s">
        <v>692</v>
      </c>
      <c r="AA185" s="81" t="s">
        <v>692</v>
      </c>
      <c r="AB185" s="81" t="s">
        <v>692</v>
      </c>
      <c r="AC185" s="81" t="s">
        <v>692</v>
      </c>
      <c r="AD185" s="135" t="s">
        <v>692</v>
      </c>
      <c r="AE185" s="134">
        <v>2000</v>
      </c>
      <c r="AF185" s="134">
        <v>1750</v>
      </c>
      <c r="AH185" s="155" t="s">
        <v>321</v>
      </c>
      <c r="AI185" s="81" t="s">
        <v>692</v>
      </c>
      <c r="AJ185" s="81" t="s">
        <v>692</v>
      </c>
      <c r="AK185" s="81" t="s">
        <v>692</v>
      </c>
      <c r="AL185" s="81" t="s">
        <v>692</v>
      </c>
      <c r="AM185" s="81" t="s">
        <v>692</v>
      </c>
      <c r="AN185" s="81" t="s">
        <v>692</v>
      </c>
      <c r="AO185" s="135" t="s">
        <v>692</v>
      </c>
      <c r="AP185" s="134">
        <v>50</v>
      </c>
      <c r="AQ185" s="134">
        <v>50</v>
      </c>
      <c r="AS185" s="155" t="s">
        <v>321</v>
      </c>
      <c r="AT185" s="81" t="s">
        <v>692</v>
      </c>
      <c r="AU185" s="81" t="s">
        <v>692</v>
      </c>
      <c r="AV185" s="81" t="s">
        <v>692</v>
      </c>
      <c r="AW185" s="81" t="s">
        <v>692</v>
      </c>
      <c r="AX185" s="81" t="s">
        <v>692</v>
      </c>
      <c r="AY185" s="81" t="s">
        <v>692</v>
      </c>
      <c r="AZ185" s="135" t="s">
        <v>692</v>
      </c>
      <c r="BA185" s="134">
        <v>1400</v>
      </c>
      <c r="BB185" s="134">
        <v>1250</v>
      </c>
    </row>
    <row r="186" spans="1:54" x14ac:dyDescent="0.25">
      <c r="A186" s="155" t="s">
        <v>171</v>
      </c>
      <c r="B186" s="157">
        <v>5500</v>
      </c>
      <c r="C186" s="157">
        <v>3250</v>
      </c>
      <c r="D186" s="157">
        <v>3000</v>
      </c>
      <c r="E186" s="157">
        <v>6000</v>
      </c>
      <c r="F186" s="157">
        <v>4000</v>
      </c>
      <c r="G186" s="135" t="s">
        <v>692</v>
      </c>
      <c r="H186" s="82">
        <f t="array" ref="H186">MEDIAN(IF('[2]Données brutes'!$L:$L="bambari",IF('[2]Données brutes'!$AQ:$AQ&gt;0,'[2]Données brutes'!$AQ:$AQ)))</f>
        <v>5750</v>
      </c>
      <c r="I186" s="134">
        <v>5000</v>
      </c>
      <c r="J186" s="134">
        <v>3250</v>
      </c>
      <c r="L186" s="155" t="s">
        <v>171</v>
      </c>
      <c r="M186" s="157">
        <v>5000</v>
      </c>
      <c r="N186" s="157">
        <v>4000</v>
      </c>
      <c r="O186" s="157">
        <v>5000</v>
      </c>
      <c r="P186" s="157">
        <v>6100</v>
      </c>
      <c r="Q186" s="167">
        <v>6000</v>
      </c>
      <c r="R186" s="135" t="s">
        <v>692</v>
      </c>
      <c r="S186" s="20">
        <f t="array" ref="S186">MEDIAN(IF('[2]Données brutes'!$L:$L="bambari",IF('[2]Données brutes'!$AY:$AY&gt;0,'[2]Données brutes'!$AY:$AY)))</f>
        <v>6980</v>
      </c>
      <c r="T186" s="134">
        <v>6000</v>
      </c>
      <c r="U186" s="134">
        <v>5000</v>
      </c>
      <c r="W186" s="155" t="s">
        <v>171</v>
      </c>
      <c r="X186" s="156">
        <v>1500</v>
      </c>
      <c r="Y186" s="156">
        <v>1500</v>
      </c>
      <c r="Z186" s="156">
        <v>1500</v>
      </c>
      <c r="AA186" s="156">
        <v>1500</v>
      </c>
      <c r="AB186" s="157">
        <v>1500</v>
      </c>
      <c r="AC186" s="135" t="s">
        <v>692</v>
      </c>
      <c r="AD186" s="170">
        <f t="array" ref="AD186">MEDIAN(IF('[2]Données brutes'!$L:$L="bambari",IF('[2]Données brutes'!$BU:$BU&gt;0,'[2]Données brutes'!$BU:$BU)))</f>
        <v>1750</v>
      </c>
      <c r="AE186" s="134">
        <v>1125</v>
      </c>
      <c r="AF186" s="134">
        <v>1250</v>
      </c>
      <c r="AH186" s="155" t="s">
        <v>171</v>
      </c>
      <c r="AI186" s="156">
        <v>100</v>
      </c>
      <c r="AJ186" s="156">
        <v>50</v>
      </c>
      <c r="AK186" s="166">
        <v>100</v>
      </c>
      <c r="AL186" s="166">
        <v>75</v>
      </c>
      <c r="AM186" s="167">
        <v>100</v>
      </c>
      <c r="AN186" s="135" t="s">
        <v>692</v>
      </c>
      <c r="AO186" s="82">
        <f t="array" ref="AO186">MEDIAN(IF('[2]Données brutes'!$L:$L="bambari",IF('[2]Données brutes'!$BY:$BY&gt;0,'[2]Données brutes'!$BY:$BY)))</f>
        <v>100</v>
      </c>
      <c r="AP186" s="134">
        <v>50</v>
      </c>
      <c r="AQ186" s="134">
        <v>250</v>
      </c>
      <c r="AS186" s="155" t="s">
        <v>171</v>
      </c>
      <c r="AT186" s="156">
        <v>100</v>
      </c>
      <c r="AU186" s="156">
        <v>50</v>
      </c>
      <c r="AV186" s="166">
        <v>100</v>
      </c>
      <c r="AW186" s="166">
        <v>75</v>
      </c>
      <c r="AX186" s="167">
        <v>100</v>
      </c>
      <c r="AY186" s="135" t="s">
        <v>692</v>
      </c>
      <c r="AZ186" s="82">
        <v>1000</v>
      </c>
      <c r="BA186" s="134">
        <v>1000</v>
      </c>
      <c r="BB186" s="134">
        <v>1000</v>
      </c>
    </row>
    <row r="187" spans="1:54" ht="14.4" x14ac:dyDescent="0.3">
      <c r="A187" s="155" t="s">
        <v>0</v>
      </c>
      <c r="B187" s="157">
        <v>3000</v>
      </c>
      <c r="C187" s="157">
        <v>8000</v>
      </c>
      <c r="D187" s="135" t="s">
        <v>692</v>
      </c>
      <c r="E187" s="159">
        <v>7000</v>
      </c>
      <c r="F187" s="159">
        <v>7500</v>
      </c>
      <c r="G187" s="161">
        <v>5500</v>
      </c>
      <c r="H187" s="82">
        <f t="array" ref="H187">MEDIAN(IF('[2]Données brutes'!$L:$L="bangassou",IF('[2]Données brutes'!$AQ:$AQ&gt;0,'[2]Données brutes'!$AQ:$AQ)))</f>
        <v>8000</v>
      </c>
      <c r="I187" s="134">
        <v>7500</v>
      </c>
      <c r="J187" s="134">
        <v>7000</v>
      </c>
      <c r="L187" s="155" t="s">
        <v>0</v>
      </c>
      <c r="M187" s="157">
        <v>8000</v>
      </c>
      <c r="N187" s="167">
        <v>6000</v>
      </c>
      <c r="O187" s="135" t="s">
        <v>692</v>
      </c>
      <c r="P187" s="159">
        <v>6500</v>
      </c>
      <c r="Q187" s="159">
        <v>6000</v>
      </c>
      <c r="R187" s="159">
        <v>7000</v>
      </c>
      <c r="S187" s="20">
        <f t="array" ref="S187">MEDIAN(IF('[2]Données brutes'!$L:$L="bangassou",IF('[2]Données brutes'!$AY:$AY&gt;0,'[2]Données brutes'!$AY:$AY)))</f>
        <v>6000</v>
      </c>
      <c r="T187" s="134">
        <v>13500</v>
      </c>
      <c r="U187" s="134">
        <v>6000</v>
      </c>
      <c r="W187" s="155" t="s">
        <v>0</v>
      </c>
      <c r="X187" s="156">
        <v>2000</v>
      </c>
      <c r="Y187" s="166">
        <v>1250</v>
      </c>
      <c r="Z187" s="158" t="s">
        <v>692</v>
      </c>
      <c r="AA187" s="156">
        <v>2000</v>
      </c>
      <c r="AB187" s="159">
        <v>2000</v>
      </c>
      <c r="AC187" s="159">
        <v>2000</v>
      </c>
      <c r="AD187" s="170">
        <f t="array" ref="AD187">MEDIAN(IF('[2]Données brutes'!$L:$L="bangassou",IF('[2]Données brutes'!$BU:$BU&gt;0,'[2]Données brutes'!$BU:$BU)))</f>
        <v>2000</v>
      </c>
      <c r="AE187" s="134">
        <v>2000</v>
      </c>
      <c r="AF187" s="134">
        <v>2000</v>
      </c>
      <c r="AH187" s="155" t="s">
        <v>0</v>
      </c>
      <c r="AI187" s="156">
        <v>50</v>
      </c>
      <c r="AJ187" s="156">
        <v>75</v>
      </c>
      <c r="AK187" s="158" t="s">
        <v>692</v>
      </c>
      <c r="AL187" s="166">
        <v>75</v>
      </c>
      <c r="AM187" s="159">
        <v>50</v>
      </c>
      <c r="AN187" s="163">
        <v>50</v>
      </c>
      <c r="AO187" s="153">
        <v>100</v>
      </c>
      <c r="AP187" s="134">
        <v>100</v>
      </c>
      <c r="AQ187" s="134">
        <v>50</v>
      </c>
      <c r="AS187" s="155" t="s">
        <v>0</v>
      </c>
      <c r="AT187" s="156">
        <v>1275</v>
      </c>
      <c r="AU187" s="156">
        <v>1400</v>
      </c>
      <c r="AV187" s="158" t="s">
        <v>692</v>
      </c>
      <c r="AW187" s="156">
        <v>1500</v>
      </c>
      <c r="AX187" s="159">
        <v>1500</v>
      </c>
      <c r="AY187" s="159">
        <v>1500</v>
      </c>
      <c r="AZ187" s="20">
        <f t="array" ref="AZ187">MEDIAN(IF('[2]Données brutes'!$L:$L="bangassou",IF('[2]Données brutes'!$CA:$CA&gt;0,'[2]Données brutes'!$CA:$CA)))</f>
        <v>1300</v>
      </c>
      <c r="BA187" s="239">
        <v>1250</v>
      </c>
      <c r="BB187" s="239">
        <v>1200</v>
      </c>
    </row>
    <row r="188" spans="1:54" ht="14.4" x14ac:dyDescent="0.3">
      <c r="A188" s="155" t="s">
        <v>183</v>
      </c>
      <c r="B188" s="135" t="s">
        <v>692</v>
      </c>
      <c r="C188" s="135" t="s">
        <v>692</v>
      </c>
      <c r="D188" s="135" t="s">
        <v>692</v>
      </c>
      <c r="E188" s="135">
        <v>3950</v>
      </c>
      <c r="F188" s="159">
        <v>3500</v>
      </c>
      <c r="G188" s="159">
        <v>3500</v>
      </c>
      <c r="H188" s="82">
        <f t="array" ref="H188">MEDIAN(IF('[2]Données brutes'!$K:$K="bangui_8",IF('[2]Données brutes'!$AQ:$AQ&gt;0,'[2]Données brutes'!$AQ:$AQ)))</f>
        <v>3500</v>
      </c>
      <c r="I188" s="135" t="s">
        <v>692</v>
      </c>
      <c r="J188" s="135" t="s">
        <v>692</v>
      </c>
      <c r="L188" s="155" t="s">
        <v>183</v>
      </c>
      <c r="M188" s="135" t="s">
        <v>692</v>
      </c>
      <c r="N188" s="135" t="s">
        <v>692</v>
      </c>
      <c r="O188" s="135" t="s">
        <v>692</v>
      </c>
      <c r="P188" s="173">
        <v>6050</v>
      </c>
      <c r="Q188" s="159">
        <v>4500</v>
      </c>
      <c r="R188" s="159">
        <v>4500</v>
      </c>
      <c r="S188" s="20">
        <f t="array" ref="S188">MEDIAN(IF('[2]Données brutes'!$K:$K="bangui_8",IF('[2]Données brutes'!$AY:$AY&gt;0,'[2]Données brutes'!$AY:$AY)))</f>
        <v>4500</v>
      </c>
      <c r="T188" s="135" t="s">
        <v>692</v>
      </c>
      <c r="U188" s="135" t="s">
        <v>692</v>
      </c>
      <c r="W188" s="155" t="s">
        <v>183</v>
      </c>
      <c r="X188" s="158" t="s">
        <v>692</v>
      </c>
      <c r="Y188" s="158" t="s">
        <v>692</v>
      </c>
      <c r="Z188" s="158" t="s">
        <v>692</v>
      </c>
      <c r="AA188" s="172">
        <v>1000</v>
      </c>
      <c r="AB188" s="159">
        <v>1000</v>
      </c>
      <c r="AC188" s="159">
        <v>1000</v>
      </c>
      <c r="AD188" s="170">
        <f t="array" ref="AD188">MEDIAN(IF('[2]Données brutes'!$K:$K="bangui_8",IF('[2]Données brutes'!$BU:$BU&gt;0,'[2]Données brutes'!$BU:$BU)))</f>
        <v>1000</v>
      </c>
      <c r="AE188" s="135" t="s">
        <v>692</v>
      </c>
      <c r="AF188" s="135" t="s">
        <v>692</v>
      </c>
      <c r="AH188" s="155" t="s">
        <v>183</v>
      </c>
      <c r="AI188" s="158" t="s">
        <v>692</v>
      </c>
      <c r="AJ188" s="158" t="s">
        <v>692</v>
      </c>
      <c r="AK188" s="158" t="s">
        <v>692</v>
      </c>
      <c r="AL188" s="160">
        <v>75</v>
      </c>
      <c r="AM188" s="161">
        <v>100</v>
      </c>
      <c r="AN188" s="161">
        <v>100</v>
      </c>
      <c r="AO188" s="153">
        <v>100</v>
      </c>
      <c r="AP188" s="135" t="s">
        <v>692</v>
      </c>
      <c r="AQ188" s="135" t="s">
        <v>692</v>
      </c>
      <c r="AS188" s="155" t="s">
        <v>183</v>
      </c>
      <c r="AT188" s="158" t="s">
        <v>692</v>
      </c>
      <c r="AU188" s="158" t="s">
        <v>692</v>
      </c>
      <c r="AV188" s="158" t="s">
        <v>692</v>
      </c>
      <c r="AW188" s="160">
        <v>1100</v>
      </c>
      <c r="AX188" s="161">
        <v>1175</v>
      </c>
      <c r="AY188" s="162">
        <v>1000</v>
      </c>
      <c r="AZ188" s="20">
        <f t="array" ref="AZ188">MEDIAN(IF('[2]Données brutes'!$K:$K="bangui_8",IF('[2]Données brutes'!$CA:$CA&gt;0,'[2]Données brutes'!$CA:$CA)))</f>
        <v>1000</v>
      </c>
      <c r="BA188" s="135" t="s">
        <v>692</v>
      </c>
      <c r="BB188" s="135" t="s">
        <v>692</v>
      </c>
    </row>
    <row r="189" spans="1:54" x14ac:dyDescent="0.25">
      <c r="A189" s="155" t="s">
        <v>184</v>
      </c>
      <c r="B189" s="157">
        <v>4750</v>
      </c>
      <c r="C189" s="157">
        <v>3000</v>
      </c>
      <c r="D189" s="157">
        <v>4250</v>
      </c>
      <c r="E189" s="163">
        <v>5000</v>
      </c>
      <c r="F189" s="163">
        <v>4000</v>
      </c>
      <c r="G189" s="163">
        <v>5500</v>
      </c>
      <c r="H189" s="135" t="s">
        <v>692</v>
      </c>
      <c r="I189" s="135" t="s">
        <v>692</v>
      </c>
      <c r="J189" s="159">
        <v>3000</v>
      </c>
      <c r="L189" s="155" t="s">
        <v>184</v>
      </c>
      <c r="M189" s="157">
        <v>6500</v>
      </c>
      <c r="N189" s="157">
        <v>6000</v>
      </c>
      <c r="O189" s="157">
        <v>5500</v>
      </c>
      <c r="P189" s="168">
        <v>6050</v>
      </c>
      <c r="Q189" s="163">
        <v>5500</v>
      </c>
      <c r="R189" s="163">
        <v>5500</v>
      </c>
      <c r="S189" s="135" t="s">
        <v>692</v>
      </c>
      <c r="T189" s="135" t="s">
        <v>692</v>
      </c>
      <c r="U189" s="159">
        <v>12000</v>
      </c>
      <c r="W189" s="155" t="s">
        <v>184</v>
      </c>
      <c r="X189" s="156">
        <v>1000</v>
      </c>
      <c r="Y189" s="156">
        <v>1000</v>
      </c>
      <c r="Z189" s="156">
        <v>950</v>
      </c>
      <c r="AA189" s="156">
        <v>1000</v>
      </c>
      <c r="AB189" s="163">
        <v>1000</v>
      </c>
      <c r="AC189" s="163">
        <v>1000</v>
      </c>
      <c r="AD189" s="81" t="s">
        <v>692</v>
      </c>
      <c r="AE189" s="135" t="s">
        <v>692</v>
      </c>
      <c r="AF189" s="159">
        <v>1000</v>
      </c>
      <c r="AH189" s="155" t="s">
        <v>184</v>
      </c>
      <c r="AI189" s="156">
        <v>150</v>
      </c>
      <c r="AJ189" s="156">
        <v>50</v>
      </c>
      <c r="AK189" s="156">
        <v>50</v>
      </c>
      <c r="AL189" s="156">
        <v>50</v>
      </c>
      <c r="AM189" s="168">
        <v>100</v>
      </c>
      <c r="AN189" s="163">
        <v>100</v>
      </c>
      <c r="AO189" s="135" t="s">
        <v>692</v>
      </c>
      <c r="AP189" s="135" t="s">
        <v>692</v>
      </c>
      <c r="AQ189" s="159">
        <v>50</v>
      </c>
      <c r="AS189" s="155" t="s">
        <v>184</v>
      </c>
      <c r="AT189" s="156">
        <v>800</v>
      </c>
      <c r="AU189" s="156">
        <v>850</v>
      </c>
      <c r="AV189" s="156">
        <v>800</v>
      </c>
      <c r="AW189" s="156">
        <v>1100</v>
      </c>
      <c r="AX189" s="163">
        <v>800</v>
      </c>
      <c r="AY189" s="163">
        <v>850</v>
      </c>
      <c r="AZ189" s="135" t="s">
        <v>692</v>
      </c>
      <c r="BA189" s="135" t="s">
        <v>692</v>
      </c>
      <c r="BB189" s="159">
        <v>800</v>
      </c>
    </row>
    <row r="190" spans="1:54" x14ac:dyDescent="0.25">
      <c r="A190" s="155" t="s">
        <v>170</v>
      </c>
      <c r="B190" s="157">
        <v>3500</v>
      </c>
      <c r="C190" s="157">
        <v>3500</v>
      </c>
      <c r="D190" s="157">
        <v>3500</v>
      </c>
      <c r="E190" s="163">
        <v>3500</v>
      </c>
      <c r="F190" s="163">
        <v>3500</v>
      </c>
      <c r="G190" s="135" t="s">
        <v>692</v>
      </c>
      <c r="H190" s="82">
        <f t="array" ref="H190">MEDIAN(IF('[2]Données brutes'!$L:$L="bossangoa",IF('[2]Données brutes'!$AQ:$AQ&gt;0,'[2]Données brutes'!$AQ:$AQ)))</f>
        <v>4000</v>
      </c>
      <c r="I190" s="134">
        <v>3000</v>
      </c>
      <c r="J190" s="135" t="s">
        <v>692</v>
      </c>
      <c r="L190" s="155" t="s">
        <v>170</v>
      </c>
      <c r="M190" s="157">
        <v>5000</v>
      </c>
      <c r="N190" s="157">
        <v>7500</v>
      </c>
      <c r="O190" s="157">
        <v>8400</v>
      </c>
      <c r="P190" s="163">
        <v>9000</v>
      </c>
      <c r="Q190" s="163">
        <v>9000</v>
      </c>
      <c r="R190" s="135" t="s">
        <v>692</v>
      </c>
      <c r="S190" s="20">
        <f t="array" ref="S190">MEDIAN(IF('[2]Données brutes'!$L:$L="bossangoa",IF('[2]Données brutes'!$AY:$AY&gt;0,'[2]Données brutes'!$AY:$AY)))</f>
        <v>10000</v>
      </c>
      <c r="T190" s="134">
        <v>20000</v>
      </c>
      <c r="U190" s="135" t="s">
        <v>692</v>
      </c>
      <c r="W190" s="155" t="s">
        <v>170</v>
      </c>
      <c r="X190" s="156">
        <v>1000</v>
      </c>
      <c r="Y190" s="156">
        <v>1000</v>
      </c>
      <c r="Z190" s="156">
        <v>1000</v>
      </c>
      <c r="AA190" s="156">
        <v>1000</v>
      </c>
      <c r="AB190" s="163">
        <v>1000</v>
      </c>
      <c r="AC190" s="135" t="s">
        <v>692</v>
      </c>
      <c r="AD190" s="170">
        <f t="array" ref="AD190">MEDIAN(IF('[2]Données brutes'!$L:$L="bossangoa",IF('[2]Données brutes'!$BU:$BU&gt;0,'[2]Données brutes'!$BU:$BU)))</f>
        <v>1000</v>
      </c>
      <c r="AE190" s="134">
        <v>1000</v>
      </c>
      <c r="AF190" s="135" t="s">
        <v>692</v>
      </c>
      <c r="AH190" s="155" t="s">
        <v>170</v>
      </c>
      <c r="AI190" s="156">
        <v>100</v>
      </c>
      <c r="AJ190" s="156">
        <v>100</v>
      </c>
      <c r="AK190" s="156">
        <v>100</v>
      </c>
      <c r="AL190" s="166">
        <v>100</v>
      </c>
      <c r="AM190" s="163">
        <v>100</v>
      </c>
      <c r="AN190" s="135" t="s">
        <v>692</v>
      </c>
      <c r="AO190" s="19">
        <f t="array" ref="AO190">MEDIAN(IF('[2]Données brutes'!$L:$L="bossangoa",IF('[2]Données brutes'!$BY:$BY&gt;0,'[2]Données brutes'!$BY:$BY)))</f>
        <v>100</v>
      </c>
      <c r="AP190" s="134">
        <v>100</v>
      </c>
      <c r="AQ190" s="135" t="s">
        <v>692</v>
      </c>
      <c r="AS190" s="155" t="s">
        <v>170</v>
      </c>
      <c r="AT190" s="156">
        <v>1000</v>
      </c>
      <c r="AU190" s="156">
        <v>750</v>
      </c>
      <c r="AV190" s="156">
        <v>750</v>
      </c>
      <c r="AW190" s="156">
        <v>750</v>
      </c>
      <c r="AX190" s="163">
        <v>1200</v>
      </c>
      <c r="AY190" s="135" t="s">
        <v>692</v>
      </c>
      <c r="AZ190" s="20">
        <f t="array" ref="AZ190">MEDIAN(IF('[2]Données brutes'!$L:$L="bossangoa",IF('[2]Données brutes'!$CA:$CA&gt;0,'[2]Données brutes'!$CA:$CA)))</f>
        <v>800</v>
      </c>
      <c r="BA190" s="134">
        <v>800</v>
      </c>
      <c r="BB190" s="135" t="s">
        <v>692</v>
      </c>
    </row>
    <row r="191" spans="1:54" x14ac:dyDescent="0.25">
      <c r="A191" s="164" t="s">
        <v>186</v>
      </c>
      <c r="B191" s="135" t="s">
        <v>692</v>
      </c>
      <c r="C191" s="135">
        <v>4000</v>
      </c>
      <c r="D191" s="135" t="s">
        <v>692</v>
      </c>
      <c r="E191" s="159">
        <v>6750</v>
      </c>
      <c r="F191" s="135" t="s">
        <v>692</v>
      </c>
      <c r="G191" s="135" t="s">
        <v>692</v>
      </c>
      <c r="H191" s="135" t="s">
        <v>692</v>
      </c>
      <c r="I191" s="162">
        <v>6500</v>
      </c>
      <c r="J191" s="162">
        <v>7250</v>
      </c>
      <c r="L191" s="164" t="s">
        <v>186</v>
      </c>
      <c r="M191" s="135" t="s">
        <v>692</v>
      </c>
      <c r="N191" s="135">
        <v>6000</v>
      </c>
      <c r="O191" s="135" t="s">
        <v>692</v>
      </c>
      <c r="P191" s="159">
        <v>5000</v>
      </c>
      <c r="Q191" s="135" t="s">
        <v>692</v>
      </c>
      <c r="R191" s="135" t="s">
        <v>692</v>
      </c>
      <c r="S191" s="135" t="s">
        <v>692</v>
      </c>
      <c r="T191" s="162">
        <v>4500</v>
      </c>
      <c r="U191" s="162">
        <v>4500</v>
      </c>
      <c r="W191" s="164" t="s">
        <v>186</v>
      </c>
      <c r="X191" s="158" t="s">
        <v>692</v>
      </c>
      <c r="Y191" s="158">
        <v>1250</v>
      </c>
      <c r="Z191" s="158" t="s">
        <v>692</v>
      </c>
      <c r="AA191" s="156">
        <v>1000</v>
      </c>
      <c r="AB191" s="135" t="s">
        <v>692</v>
      </c>
      <c r="AC191" s="135" t="s">
        <v>692</v>
      </c>
      <c r="AD191" s="81" t="s">
        <v>692</v>
      </c>
      <c r="AE191" s="162">
        <v>1250</v>
      </c>
      <c r="AF191" s="162">
        <v>1000</v>
      </c>
      <c r="AH191" s="164" t="s">
        <v>186</v>
      </c>
      <c r="AI191" s="158" t="s">
        <v>692</v>
      </c>
      <c r="AJ191" s="158">
        <v>75</v>
      </c>
      <c r="AK191" s="158" t="s">
        <v>692</v>
      </c>
      <c r="AL191" s="166">
        <v>50</v>
      </c>
      <c r="AM191" s="135" t="s">
        <v>692</v>
      </c>
      <c r="AN191" s="135" t="s">
        <v>692</v>
      </c>
      <c r="AO191" s="135" t="s">
        <v>692</v>
      </c>
      <c r="AP191" s="162">
        <v>50</v>
      </c>
      <c r="AQ191" s="162">
        <v>50</v>
      </c>
      <c r="AS191" s="164" t="s">
        <v>186</v>
      </c>
      <c r="AT191" s="158" t="s">
        <v>692</v>
      </c>
      <c r="AU191" s="158">
        <v>975</v>
      </c>
      <c r="AV191" s="158" t="s">
        <v>692</v>
      </c>
      <c r="AW191" s="156">
        <v>800</v>
      </c>
      <c r="AX191" s="135" t="s">
        <v>692</v>
      </c>
      <c r="AY191" s="135" t="s">
        <v>692</v>
      </c>
      <c r="AZ191" s="135" t="s">
        <v>692</v>
      </c>
      <c r="BA191" s="162">
        <v>800</v>
      </c>
      <c r="BB191" s="162">
        <v>800</v>
      </c>
    </row>
    <row r="192" spans="1:54" ht="14.4" x14ac:dyDescent="0.3">
      <c r="A192" s="155" t="s">
        <v>172</v>
      </c>
      <c r="B192" s="157">
        <v>4000</v>
      </c>
      <c r="C192" s="157">
        <v>4000</v>
      </c>
      <c r="D192" s="135" t="s">
        <v>692</v>
      </c>
      <c r="E192" s="135" t="s">
        <v>692</v>
      </c>
      <c r="F192" s="135" t="s">
        <v>692</v>
      </c>
      <c r="G192" s="135" t="s">
        <v>692</v>
      </c>
      <c r="H192" s="82">
        <f t="array" ref="H192">MEDIAN(IF('[2]Données brutes'!$L:$L="bouar",IF('[2]Données brutes'!$AQ:$AQ&gt;0,'[2]Données brutes'!$AQ:$AQ)))</f>
        <v>4000</v>
      </c>
      <c r="I192" s="135" t="s">
        <v>692</v>
      </c>
      <c r="J192" s="159">
        <v>4000</v>
      </c>
      <c r="L192" s="155" t="s">
        <v>172</v>
      </c>
      <c r="M192" s="157">
        <v>4000</v>
      </c>
      <c r="N192" s="157">
        <v>4500</v>
      </c>
      <c r="O192" s="135" t="s">
        <v>692</v>
      </c>
      <c r="P192" s="135" t="s">
        <v>692</v>
      </c>
      <c r="Q192" s="135" t="s">
        <v>692</v>
      </c>
      <c r="R192" s="135" t="s">
        <v>692</v>
      </c>
      <c r="S192" s="153">
        <v>6500</v>
      </c>
      <c r="T192" s="135" t="s">
        <v>692</v>
      </c>
      <c r="U192" s="159">
        <v>5000</v>
      </c>
      <c r="W192" s="155" t="s">
        <v>172</v>
      </c>
      <c r="X192" s="156">
        <v>1000</v>
      </c>
      <c r="Y192" s="156">
        <v>1000</v>
      </c>
      <c r="Z192" s="158" t="s">
        <v>692</v>
      </c>
      <c r="AA192" s="158" t="s">
        <v>692</v>
      </c>
      <c r="AB192" s="135" t="s">
        <v>692</v>
      </c>
      <c r="AC192" s="135" t="s">
        <v>692</v>
      </c>
      <c r="AD192" s="171">
        <v>1875</v>
      </c>
      <c r="AE192" s="135" t="s">
        <v>692</v>
      </c>
      <c r="AF192" s="159">
        <v>1000</v>
      </c>
      <c r="AH192" s="155" t="s">
        <v>172</v>
      </c>
      <c r="AI192" s="169">
        <v>100</v>
      </c>
      <c r="AJ192" s="166">
        <v>75</v>
      </c>
      <c r="AK192" s="158" t="s">
        <v>692</v>
      </c>
      <c r="AL192" s="158" t="s">
        <v>692</v>
      </c>
      <c r="AM192" s="135" t="s">
        <v>692</v>
      </c>
      <c r="AN192" s="135" t="s">
        <v>692</v>
      </c>
      <c r="AO192" s="153">
        <v>100</v>
      </c>
      <c r="AP192" s="135" t="s">
        <v>692</v>
      </c>
      <c r="AQ192" s="159">
        <v>50</v>
      </c>
      <c r="AS192" s="155" t="s">
        <v>172</v>
      </c>
      <c r="AT192" s="156">
        <v>700</v>
      </c>
      <c r="AU192" s="156">
        <v>700</v>
      </c>
      <c r="AV192" s="158" t="s">
        <v>692</v>
      </c>
      <c r="AW192" s="158" t="s">
        <v>692</v>
      </c>
      <c r="AX192" s="135" t="s">
        <v>692</v>
      </c>
      <c r="AY192" s="135" t="s">
        <v>692</v>
      </c>
      <c r="AZ192" s="20">
        <f t="array" ref="AZ192">MEDIAN(IF('[2]Données brutes'!$L:$L="bouar",IF('[2]Données brutes'!$CA:$CA&gt;0,'[2]Données brutes'!$CA:$CA)))</f>
        <v>750</v>
      </c>
      <c r="BA192" s="135" t="s">
        <v>692</v>
      </c>
      <c r="BB192" s="159">
        <v>800</v>
      </c>
    </row>
    <row r="193" spans="1:54" x14ac:dyDescent="0.25">
      <c r="A193" s="155" t="s">
        <v>88</v>
      </c>
      <c r="B193" s="135" t="s">
        <v>692</v>
      </c>
      <c r="C193" s="135" t="s">
        <v>692</v>
      </c>
      <c r="D193" s="159">
        <v>5000</v>
      </c>
      <c r="E193" s="159">
        <v>5000</v>
      </c>
      <c r="F193" s="135" t="s">
        <v>692</v>
      </c>
      <c r="G193" s="159">
        <v>5000</v>
      </c>
      <c r="H193" s="82">
        <f t="array" ref="H193">MEDIAN(IF('[2]Données brutes'!$L:$L="bria",IF('[2]Données brutes'!$AQ:$AQ&gt;0,'[2]Données brutes'!$AQ:$AQ)))</f>
        <v>5000</v>
      </c>
      <c r="I193" s="134">
        <v>7000</v>
      </c>
      <c r="J193" s="134">
        <v>6000</v>
      </c>
      <c r="L193" s="155" t="s">
        <v>88</v>
      </c>
      <c r="M193" s="135" t="s">
        <v>692</v>
      </c>
      <c r="N193" s="135" t="s">
        <v>692</v>
      </c>
      <c r="O193" s="159">
        <v>7000</v>
      </c>
      <c r="P193" s="159">
        <v>7000</v>
      </c>
      <c r="Q193" s="135" t="s">
        <v>692</v>
      </c>
      <c r="R193" s="159">
        <v>7500</v>
      </c>
      <c r="S193" s="20">
        <f t="array" ref="S193">MEDIAN(IF('[2]Données brutes'!$L:$L="bria",IF('[2]Données brutes'!$AY:$AY&gt;0,'[2]Données brutes'!$AY:$AY)))</f>
        <v>6500</v>
      </c>
      <c r="T193" s="134">
        <v>6500</v>
      </c>
      <c r="U193" s="134">
        <v>6250</v>
      </c>
      <c r="W193" s="155" t="s">
        <v>88</v>
      </c>
      <c r="X193" s="135" t="s">
        <v>692</v>
      </c>
      <c r="Y193" s="135" t="s">
        <v>692</v>
      </c>
      <c r="Z193" s="126">
        <v>1500</v>
      </c>
      <c r="AA193" s="126">
        <v>1500</v>
      </c>
      <c r="AB193" s="135" t="s">
        <v>692</v>
      </c>
      <c r="AC193" s="159">
        <v>2000</v>
      </c>
      <c r="AD193" s="170">
        <f t="array" ref="AD193">MEDIAN(IF('[2]Données brutes'!$L:$L="bria",IF('[2]Données brutes'!$BU:$BU&gt;0,'[2]Données brutes'!$BU:$BU)))</f>
        <v>2000</v>
      </c>
      <c r="AE193" s="134">
        <v>2000</v>
      </c>
      <c r="AF193" s="134">
        <v>2000</v>
      </c>
      <c r="AH193" s="155" t="s">
        <v>88</v>
      </c>
      <c r="AI193" s="135" t="s">
        <v>692</v>
      </c>
      <c r="AJ193" s="135" t="s">
        <v>692</v>
      </c>
      <c r="AK193" s="126">
        <v>100</v>
      </c>
      <c r="AL193" s="126">
        <v>100</v>
      </c>
      <c r="AM193" s="135" t="s">
        <v>692</v>
      </c>
      <c r="AN193" s="159">
        <v>100</v>
      </c>
      <c r="AO193" s="19">
        <f t="array" ref="AO193">MEDIAN(IF('[2]Données brutes'!$L:$L="bria",IF('[2]Données brutes'!$BY:$BY&gt;0,'[2]Données brutes'!$BY:$BY)))</f>
        <v>100</v>
      </c>
      <c r="AP193" s="134">
        <v>100</v>
      </c>
      <c r="AQ193" s="134">
        <v>100</v>
      </c>
      <c r="AS193" s="155" t="s">
        <v>88</v>
      </c>
      <c r="AT193" s="135" t="s">
        <v>692</v>
      </c>
      <c r="AU193" s="135" t="s">
        <v>692</v>
      </c>
      <c r="AV193" s="126">
        <v>1300</v>
      </c>
      <c r="AW193" s="165">
        <v>1300</v>
      </c>
      <c r="AX193" s="135" t="s">
        <v>692</v>
      </c>
      <c r="AY193" s="159">
        <v>1300</v>
      </c>
      <c r="AZ193" s="20">
        <f t="array" ref="AZ193">MEDIAN(IF('[2]Données brutes'!$L:$L="bria",IF('[2]Données brutes'!$CA:$CA&gt;0,'[2]Données brutes'!$CA:$CA)))</f>
        <v>1250</v>
      </c>
      <c r="BA193" s="134">
        <v>1250</v>
      </c>
      <c r="BB193" s="134">
        <v>1300</v>
      </c>
    </row>
    <row r="194" spans="1:54" x14ac:dyDescent="0.25">
      <c r="A194" s="155" t="s">
        <v>189</v>
      </c>
      <c r="B194" s="157">
        <v>6000</v>
      </c>
      <c r="C194" s="135" t="s">
        <v>692</v>
      </c>
      <c r="D194" s="159">
        <v>6000</v>
      </c>
      <c r="E194" s="135" t="s">
        <v>692</v>
      </c>
      <c r="F194" s="159">
        <v>6000</v>
      </c>
      <c r="G194" s="159">
        <v>3500</v>
      </c>
      <c r="H194" s="135" t="s">
        <v>692</v>
      </c>
      <c r="I194" s="135" t="s">
        <v>692</v>
      </c>
      <c r="J194" s="159">
        <v>3000</v>
      </c>
      <c r="L194" s="155" t="s">
        <v>189</v>
      </c>
      <c r="M194" s="157">
        <v>5000</v>
      </c>
      <c r="N194" s="135" t="s">
        <v>692</v>
      </c>
      <c r="O194" s="157">
        <v>4500</v>
      </c>
      <c r="P194" s="135" t="s">
        <v>692</v>
      </c>
      <c r="Q194" s="159">
        <v>15000</v>
      </c>
      <c r="R194" s="159">
        <v>5000</v>
      </c>
      <c r="S194" s="135" t="s">
        <v>692</v>
      </c>
      <c r="T194" s="135" t="s">
        <v>692</v>
      </c>
      <c r="U194" s="159">
        <v>4500</v>
      </c>
      <c r="W194" s="155" t="s">
        <v>189</v>
      </c>
      <c r="X194" s="156">
        <v>1500</v>
      </c>
      <c r="Y194" s="158" t="s">
        <v>692</v>
      </c>
      <c r="Z194" s="156">
        <v>1700</v>
      </c>
      <c r="AA194" s="158" t="s">
        <v>692</v>
      </c>
      <c r="AB194" s="159">
        <v>1500</v>
      </c>
      <c r="AC194" s="159">
        <v>2000</v>
      </c>
      <c r="AD194" s="81" t="s">
        <v>692</v>
      </c>
      <c r="AE194" s="135" t="s">
        <v>692</v>
      </c>
      <c r="AF194" s="159">
        <v>1500</v>
      </c>
      <c r="AH194" s="155" t="s">
        <v>189</v>
      </c>
      <c r="AI194" s="166">
        <v>100</v>
      </c>
      <c r="AJ194" s="158" t="s">
        <v>692</v>
      </c>
      <c r="AK194" s="156">
        <v>200</v>
      </c>
      <c r="AL194" s="158" t="s">
        <v>692</v>
      </c>
      <c r="AM194" s="159">
        <v>200</v>
      </c>
      <c r="AN194" s="159">
        <v>100</v>
      </c>
      <c r="AO194" s="135" t="s">
        <v>692</v>
      </c>
      <c r="AP194" s="135" t="s">
        <v>692</v>
      </c>
      <c r="AQ194" s="159">
        <v>100</v>
      </c>
      <c r="AS194" s="155" t="s">
        <v>189</v>
      </c>
      <c r="AT194" s="156">
        <v>1200</v>
      </c>
      <c r="AU194" s="158" t="s">
        <v>692</v>
      </c>
      <c r="AV194" s="166">
        <v>800</v>
      </c>
      <c r="AW194" s="158" t="s">
        <v>692</v>
      </c>
      <c r="AX194" s="159">
        <v>1150</v>
      </c>
      <c r="AY194" s="159">
        <v>1200</v>
      </c>
      <c r="AZ194" s="135" t="s">
        <v>692</v>
      </c>
      <c r="BA194" s="135" t="s">
        <v>692</v>
      </c>
      <c r="BB194" s="159">
        <v>1200</v>
      </c>
    </row>
    <row r="195" spans="1:54" x14ac:dyDescent="0.25">
      <c r="A195" s="155" t="s">
        <v>185</v>
      </c>
      <c r="B195" s="157">
        <v>6000</v>
      </c>
      <c r="C195" s="157">
        <v>6000</v>
      </c>
      <c r="D195" s="135" t="s">
        <v>692</v>
      </c>
      <c r="E195" s="159">
        <v>6000</v>
      </c>
      <c r="F195" s="159">
        <v>6000</v>
      </c>
      <c r="G195" s="159">
        <v>6000</v>
      </c>
      <c r="H195" s="135" t="s">
        <v>692</v>
      </c>
      <c r="I195" s="162">
        <v>6000</v>
      </c>
      <c r="J195" s="135" t="s">
        <v>692</v>
      </c>
      <c r="L195" s="155" t="s">
        <v>185</v>
      </c>
      <c r="M195" s="157">
        <v>6000</v>
      </c>
      <c r="N195" s="157">
        <v>6000</v>
      </c>
      <c r="O195" s="135" t="s">
        <v>692</v>
      </c>
      <c r="P195" s="159">
        <v>5500</v>
      </c>
      <c r="Q195" s="159">
        <v>6000</v>
      </c>
      <c r="R195" s="159">
        <v>6000</v>
      </c>
      <c r="S195" s="135" t="s">
        <v>692</v>
      </c>
      <c r="T195" s="162">
        <v>6000</v>
      </c>
      <c r="U195" s="135" t="s">
        <v>692</v>
      </c>
      <c r="W195" s="155" t="s">
        <v>185</v>
      </c>
      <c r="X195" s="156">
        <v>2000</v>
      </c>
      <c r="Y195" s="156">
        <v>1500</v>
      </c>
      <c r="Z195" s="158" t="s">
        <v>692</v>
      </c>
      <c r="AA195" s="156">
        <v>1500</v>
      </c>
      <c r="AB195" s="159">
        <v>1500</v>
      </c>
      <c r="AC195" s="159">
        <v>1500</v>
      </c>
      <c r="AD195" s="81" t="s">
        <v>692</v>
      </c>
      <c r="AE195" s="162">
        <v>1500</v>
      </c>
      <c r="AF195" s="135" t="s">
        <v>692</v>
      </c>
      <c r="AH195" s="155" t="s">
        <v>185</v>
      </c>
      <c r="AI195" s="166">
        <v>100</v>
      </c>
      <c r="AJ195" s="166">
        <v>75</v>
      </c>
      <c r="AK195" s="158" t="s">
        <v>692</v>
      </c>
      <c r="AL195" s="166">
        <v>75</v>
      </c>
      <c r="AM195" s="161">
        <v>100</v>
      </c>
      <c r="AN195" s="161">
        <v>100</v>
      </c>
      <c r="AO195" s="135" t="s">
        <v>692</v>
      </c>
      <c r="AP195" s="161">
        <v>100</v>
      </c>
      <c r="AQ195" s="135" t="s">
        <v>692</v>
      </c>
      <c r="AS195" s="155" t="s">
        <v>185</v>
      </c>
      <c r="AT195" s="156">
        <v>1300</v>
      </c>
      <c r="AU195" s="156">
        <v>1500</v>
      </c>
      <c r="AV195" s="158" t="s">
        <v>692</v>
      </c>
      <c r="AW195" s="156">
        <v>1300</v>
      </c>
      <c r="AX195" s="159">
        <v>1300</v>
      </c>
      <c r="AY195" s="159">
        <v>1300</v>
      </c>
      <c r="AZ195" s="135" t="s">
        <v>692</v>
      </c>
      <c r="BA195" s="162">
        <v>1300</v>
      </c>
      <c r="BB195" s="135" t="s">
        <v>692</v>
      </c>
    </row>
    <row r="196" spans="1:54" x14ac:dyDescent="0.25">
      <c r="A196" s="155" t="s">
        <v>275</v>
      </c>
      <c r="B196" s="81" t="s">
        <v>692</v>
      </c>
      <c r="C196" s="81" t="s">
        <v>692</v>
      </c>
      <c r="D196" s="81" t="s">
        <v>692</v>
      </c>
      <c r="E196" s="81" t="s">
        <v>692</v>
      </c>
      <c r="F196" s="81" t="s">
        <v>692</v>
      </c>
      <c r="G196" s="81" t="s">
        <v>692</v>
      </c>
      <c r="H196" s="81" t="s">
        <v>692</v>
      </c>
      <c r="I196" s="81" t="s">
        <v>692</v>
      </c>
      <c r="J196" s="159">
        <v>6500</v>
      </c>
      <c r="L196" s="155" t="s">
        <v>275</v>
      </c>
      <c r="M196" s="81" t="s">
        <v>692</v>
      </c>
      <c r="N196" s="81" t="s">
        <v>692</v>
      </c>
      <c r="O196" s="81" t="s">
        <v>692</v>
      </c>
      <c r="P196" s="81" t="s">
        <v>692</v>
      </c>
      <c r="Q196" s="81" t="s">
        <v>692</v>
      </c>
      <c r="R196" s="81" t="s">
        <v>692</v>
      </c>
      <c r="S196" s="81" t="s">
        <v>692</v>
      </c>
      <c r="T196" s="81" t="s">
        <v>692</v>
      </c>
      <c r="U196" s="161">
        <v>5500</v>
      </c>
      <c r="W196" s="155" t="s">
        <v>275</v>
      </c>
      <c r="X196" s="81" t="s">
        <v>692</v>
      </c>
      <c r="Y196" s="81" t="s">
        <v>692</v>
      </c>
      <c r="Z196" s="81" t="s">
        <v>692</v>
      </c>
      <c r="AA196" s="81" t="s">
        <v>692</v>
      </c>
      <c r="AB196" s="81" t="s">
        <v>692</v>
      </c>
      <c r="AC196" s="81" t="s">
        <v>692</v>
      </c>
      <c r="AD196" s="81" t="s">
        <v>692</v>
      </c>
      <c r="AE196" s="81" t="s">
        <v>692</v>
      </c>
      <c r="AF196" s="159">
        <v>1250</v>
      </c>
      <c r="AH196" s="155" t="s">
        <v>275</v>
      </c>
      <c r="AI196" s="81" t="s">
        <v>692</v>
      </c>
      <c r="AJ196" s="81" t="s">
        <v>692</v>
      </c>
      <c r="AK196" s="81" t="s">
        <v>692</v>
      </c>
      <c r="AL196" s="81" t="s">
        <v>692</v>
      </c>
      <c r="AM196" s="81" t="s">
        <v>692</v>
      </c>
      <c r="AN196" s="81" t="s">
        <v>692</v>
      </c>
      <c r="AO196" s="81" t="s">
        <v>692</v>
      </c>
      <c r="AP196" s="81" t="s">
        <v>692</v>
      </c>
      <c r="AQ196" s="159">
        <v>50</v>
      </c>
      <c r="AS196" s="155" t="s">
        <v>275</v>
      </c>
      <c r="AT196" s="81" t="s">
        <v>692</v>
      </c>
      <c r="AU196" s="81" t="s">
        <v>692</v>
      </c>
      <c r="AV196" s="81" t="s">
        <v>692</v>
      </c>
      <c r="AW196" s="81" t="s">
        <v>692</v>
      </c>
      <c r="AX196" s="81" t="s">
        <v>692</v>
      </c>
      <c r="AY196" s="81" t="s">
        <v>692</v>
      </c>
      <c r="AZ196" s="81" t="s">
        <v>692</v>
      </c>
      <c r="BA196" s="81" t="s">
        <v>692</v>
      </c>
      <c r="BB196" s="159">
        <v>1000</v>
      </c>
    </row>
    <row r="197" spans="1:54" x14ac:dyDescent="0.25">
      <c r="A197" s="1" t="s">
        <v>380</v>
      </c>
      <c r="B197" s="135" t="s">
        <v>692</v>
      </c>
      <c r="C197" s="135" t="s">
        <v>692</v>
      </c>
      <c r="D197" s="135" t="s">
        <v>692</v>
      </c>
      <c r="E197" s="135" t="s">
        <v>692</v>
      </c>
      <c r="F197" s="135" t="s">
        <v>692</v>
      </c>
      <c r="G197" s="135" t="s">
        <v>692</v>
      </c>
      <c r="H197" s="135" t="s">
        <v>692</v>
      </c>
      <c r="I197" s="162">
        <v>6000</v>
      </c>
      <c r="J197" s="135" t="s">
        <v>692</v>
      </c>
      <c r="L197" s="155" t="s">
        <v>380</v>
      </c>
      <c r="M197" s="135" t="s">
        <v>692</v>
      </c>
      <c r="N197" s="135" t="s">
        <v>692</v>
      </c>
      <c r="O197" s="135" t="s">
        <v>692</v>
      </c>
      <c r="P197" s="135" t="s">
        <v>692</v>
      </c>
      <c r="Q197" s="135" t="s">
        <v>692</v>
      </c>
      <c r="R197" s="135" t="s">
        <v>692</v>
      </c>
      <c r="S197" s="135" t="s">
        <v>692</v>
      </c>
      <c r="T197" s="162">
        <v>6000</v>
      </c>
      <c r="U197" s="135" t="s">
        <v>692</v>
      </c>
      <c r="W197" s="155" t="s">
        <v>380</v>
      </c>
      <c r="X197" s="135" t="s">
        <v>692</v>
      </c>
      <c r="Y197" s="135" t="s">
        <v>692</v>
      </c>
      <c r="Z197" s="135" t="s">
        <v>692</v>
      </c>
      <c r="AA197" s="135" t="s">
        <v>692</v>
      </c>
      <c r="AB197" s="135" t="s">
        <v>692</v>
      </c>
      <c r="AC197" s="135" t="s">
        <v>692</v>
      </c>
      <c r="AD197" s="135" t="s">
        <v>692</v>
      </c>
      <c r="AE197" s="162">
        <v>1500</v>
      </c>
      <c r="AF197" s="135" t="s">
        <v>692</v>
      </c>
      <c r="AH197" s="155" t="s">
        <v>380</v>
      </c>
      <c r="AI197" s="135" t="s">
        <v>692</v>
      </c>
      <c r="AJ197" s="135" t="s">
        <v>692</v>
      </c>
      <c r="AK197" s="135" t="s">
        <v>692</v>
      </c>
      <c r="AL197" s="135" t="s">
        <v>692</v>
      </c>
      <c r="AM197" s="135" t="s">
        <v>692</v>
      </c>
      <c r="AN197" s="135" t="s">
        <v>692</v>
      </c>
      <c r="AO197" s="135" t="s">
        <v>692</v>
      </c>
      <c r="AP197" s="161">
        <v>100</v>
      </c>
      <c r="AQ197" s="135" t="s">
        <v>692</v>
      </c>
      <c r="AS197" s="155" t="s">
        <v>380</v>
      </c>
      <c r="AT197" s="135" t="s">
        <v>692</v>
      </c>
      <c r="AU197" s="135" t="s">
        <v>692</v>
      </c>
      <c r="AV197" s="135" t="s">
        <v>692</v>
      </c>
      <c r="AW197" s="135" t="s">
        <v>692</v>
      </c>
      <c r="AX197" s="135" t="s">
        <v>692</v>
      </c>
      <c r="AY197" s="135" t="s">
        <v>692</v>
      </c>
      <c r="AZ197" s="135" t="s">
        <v>692</v>
      </c>
      <c r="BA197" s="162">
        <v>1250</v>
      </c>
      <c r="BB197" s="135" t="s">
        <v>692</v>
      </c>
    </row>
    <row r="198" spans="1:54" ht="14.4" x14ac:dyDescent="0.3">
      <c r="A198" s="164" t="s">
        <v>694</v>
      </c>
      <c r="B198" s="157">
        <v>10000</v>
      </c>
      <c r="C198" s="157">
        <v>10000</v>
      </c>
      <c r="D198" s="157">
        <v>10000</v>
      </c>
      <c r="E198" s="135" t="s">
        <v>692</v>
      </c>
      <c r="F198" s="135" t="s">
        <v>692</v>
      </c>
      <c r="G198" s="135" t="s">
        <v>692</v>
      </c>
      <c r="H198" s="82">
        <f t="array" ref="H198">MEDIAN(IF('[2]Données brutes'!$L:$L="obo",IF('[2]Données brutes'!$AQ:$AQ&gt;0,'[2]Données brutes'!$AQ:$AQ)))</f>
        <v>11000</v>
      </c>
      <c r="I198" s="135" t="s">
        <v>692</v>
      </c>
      <c r="J198" s="159">
        <v>11500</v>
      </c>
      <c r="L198" s="164" t="s">
        <v>694</v>
      </c>
      <c r="M198" s="167">
        <v>5000</v>
      </c>
      <c r="N198" s="157">
        <v>15000</v>
      </c>
      <c r="O198" s="157">
        <v>12500</v>
      </c>
      <c r="P198" s="135" t="s">
        <v>692</v>
      </c>
      <c r="Q198" s="135" t="s">
        <v>692</v>
      </c>
      <c r="R198" s="135" t="s">
        <v>692</v>
      </c>
      <c r="S198" s="153">
        <v>6500</v>
      </c>
      <c r="T198" s="135" t="s">
        <v>692</v>
      </c>
      <c r="U198" s="161">
        <v>5500</v>
      </c>
      <c r="W198" s="164" t="s">
        <v>694</v>
      </c>
      <c r="X198" s="156">
        <v>2500</v>
      </c>
      <c r="Y198" s="156">
        <v>2500</v>
      </c>
      <c r="Z198" s="156">
        <v>3250</v>
      </c>
      <c r="AA198" s="158" t="s">
        <v>692</v>
      </c>
      <c r="AB198" s="135" t="s">
        <v>692</v>
      </c>
      <c r="AC198" s="135" t="s">
        <v>692</v>
      </c>
      <c r="AD198" s="170">
        <f t="array" ref="AD198">MEDIAN(IF('[2]Données brutes'!$L:$L="obo",IF('[2]Données brutes'!$BU:$BU&gt;0,'[2]Données brutes'!$BU:$BU)))</f>
        <v>3000</v>
      </c>
      <c r="AE198" s="135" t="s">
        <v>692</v>
      </c>
      <c r="AF198" s="159">
        <v>3000</v>
      </c>
      <c r="AH198" s="164" t="s">
        <v>694</v>
      </c>
      <c r="AI198" s="166">
        <v>100</v>
      </c>
      <c r="AJ198" s="166">
        <v>75</v>
      </c>
      <c r="AK198" s="166">
        <v>100</v>
      </c>
      <c r="AL198" s="158" t="s">
        <v>692</v>
      </c>
      <c r="AM198" s="135" t="s">
        <v>692</v>
      </c>
      <c r="AN198" s="135" t="s">
        <v>692</v>
      </c>
      <c r="AO198" s="153">
        <v>100</v>
      </c>
      <c r="AP198" s="135" t="s">
        <v>692</v>
      </c>
      <c r="AQ198" s="161">
        <v>50</v>
      </c>
      <c r="AS198" s="164" t="s">
        <v>694</v>
      </c>
      <c r="AT198" s="156">
        <v>2500</v>
      </c>
      <c r="AU198" s="156">
        <v>1750</v>
      </c>
      <c r="AV198" s="156">
        <v>2200</v>
      </c>
      <c r="AW198" s="158" t="s">
        <v>692</v>
      </c>
      <c r="AX198" s="135" t="s">
        <v>692</v>
      </c>
      <c r="AY198" s="135" t="s">
        <v>692</v>
      </c>
      <c r="AZ198" s="20">
        <f t="array" ref="AZ198">MEDIAN(IF('[2]Données brutes'!$L:$L="obo",IF('[2]Données brutes'!$CA:$CA&gt;0,'[2]Données brutes'!$CA:$CA)))</f>
        <v>2500</v>
      </c>
      <c r="BA198" s="135" t="s">
        <v>692</v>
      </c>
      <c r="BB198" s="159">
        <v>2000</v>
      </c>
    </row>
    <row r="199" spans="1:54" x14ac:dyDescent="0.25">
      <c r="A199" s="155" t="s">
        <v>190</v>
      </c>
      <c r="B199" s="157">
        <v>3000</v>
      </c>
      <c r="C199" s="157">
        <v>3000</v>
      </c>
      <c r="D199" s="157">
        <v>3000</v>
      </c>
      <c r="E199" s="163">
        <v>3000</v>
      </c>
      <c r="F199" s="135" t="s">
        <v>692</v>
      </c>
      <c r="G199" s="135" t="s">
        <v>692</v>
      </c>
      <c r="H199" s="135" t="s">
        <v>692</v>
      </c>
      <c r="I199" s="135" t="s">
        <v>692</v>
      </c>
      <c r="J199" s="135" t="s">
        <v>692</v>
      </c>
      <c r="L199" s="155" t="s">
        <v>190</v>
      </c>
      <c r="M199" s="157">
        <v>6000</v>
      </c>
      <c r="N199" s="157">
        <v>6000</v>
      </c>
      <c r="O199" s="157">
        <v>6000</v>
      </c>
      <c r="P199" s="163">
        <v>6000</v>
      </c>
      <c r="Q199" s="135" t="s">
        <v>692</v>
      </c>
      <c r="R199" s="135" t="s">
        <v>692</v>
      </c>
      <c r="S199" s="135" t="s">
        <v>692</v>
      </c>
      <c r="T199" s="135" t="s">
        <v>692</v>
      </c>
      <c r="U199" s="135" t="s">
        <v>692</v>
      </c>
      <c r="V199" s="1" t="s">
        <v>188</v>
      </c>
      <c r="W199" s="155" t="s">
        <v>190</v>
      </c>
      <c r="X199" s="156">
        <v>1000</v>
      </c>
      <c r="Y199" s="156">
        <v>1000</v>
      </c>
      <c r="Z199" s="156">
        <v>1000</v>
      </c>
      <c r="AA199" s="156">
        <v>1000</v>
      </c>
      <c r="AB199" s="135" t="s">
        <v>692</v>
      </c>
      <c r="AC199" s="135" t="s">
        <v>692</v>
      </c>
      <c r="AD199" s="81" t="s">
        <v>692</v>
      </c>
      <c r="AE199" s="135" t="s">
        <v>692</v>
      </c>
      <c r="AF199" s="135" t="s">
        <v>692</v>
      </c>
      <c r="AH199" s="155" t="s">
        <v>190</v>
      </c>
      <c r="AI199" s="156">
        <v>100</v>
      </c>
      <c r="AJ199" s="156">
        <v>100</v>
      </c>
      <c r="AK199" s="156">
        <v>100</v>
      </c>
      <c r="AL199" s="166">
        <v>75</v>
      </c>
      <c r="AM199" s="135" t="s">
        <v>692</v>
      </c>
      <c r="AN199" s="135" t="s">
        <v>692</v>
      </c>
      <c r="AO199" s="135" t="s">
        <v>692</v>
      </c>
      <c r="AP199" s="135" t="s">
        <v>692</v>
      </c>
      <c r="AQ199" s="135" t="s">
        <v>692</v>
      </c>
      <c r="AS199" s="155" t="s">
        <v>190</v>
      </c>
      <c r="AT199" s="156">
        <v>800</v>
      </c>
      <c r="AU199" s="156">
        <v>700</v>
      </c>
      <c r="AV199" s="156">
        <v>800</v>
      </c>
      <c r="AW199" s="156">
        <v>700</v>
      </c>
      <c r="AX199" s="135" t="s">
        <v>692</v>
      </c>
      <c r="AY199" s="135" t="s">
        <v>692</v>
      </c>
      <c r="AZ199" s="135" t="s">
        <v>692</v>
      </c>
      <c r="BA199" s="135" t="s">
        <v>692</v>
      </c>
      <c r="BB199" s="135" t="s">
        <v>692</v>
      </c>
    </row>
    <row r="200" spans="1:54" ht="14.4" x14ac:dyDescent="0.3">
      <c r="A200" s="155" t="s">
        <v>57</v>
      </c>
      <c r="B200" s="157">
        <v>6000</v>
      </c>
      <c r="C200" s="157">
        <v>5000</v>
      </c>
      <c r="D200" s="135" t="s">
        <v>692</v>
      </c>
      <c r="E200" s="159">
        <v>5000</v>
      </c>
      <c r="F200" s="135" t="s">
        <v>692</v>
      </c>
      <c r="G200" s="159">
        <v>6500</v>
      </c>
      <c r="H200" s="82">
        <f t="array" ref="H200">MEDIAN(IF('[2]Données brutes'!$L:$L="sibut",IF('[2]Données brutes'!$AQ:$AQ&gt;0,'[2]Données brutes'!$AQ:$AQ)))</f>
        <v>6000</v>
      </c>
      <c r="I200" s="134">
        <v>6000</v>
      </c>
      <c r="J200" s="135" t="s">
        <v>692</v>
      </c>
      <c r="L200" s="155" t="s">
        <v>57</v>
      </c>
      <c r="M200" s="157">
        <v>4500</v>
      </c>
      <c r="N200" s="157">
        <v>4500</v>
      </c>
      <c r="O200" s="135" t="s">
        <v>692</v>
      </c>
      <c r="P200" s="159">
        <v>4750</v>
      </c>
      <c r="Q200" s="135" t="s">
        <v>692</v>
      </c>
      <c r="R200" s="159">
        <v>5000</v>
      </c>
      <c r="S200" s="20">
        <f t="array" ref="S200">MEDIAN(IF('[2]Données brutes'!$L:$L="sibut",IF('[2]Données brutes'!$AY:$AY&gt;0,'[2]Données brutes'!$AY:$AY)))</f>
        <v>5000</v>
      </c>
      <c r="T200" s="134">
        <v>5000</v>
      </c>
      <c r="U200" s="135" t="s">
        <v>692</v>
      </c>
      <c r="W200" s="155" t="s">
        <v>57</v>
      </c>
      <c r="X200" s="156">
        <v>1500</v>
      </c>
      <c r="Y200" s="156">
        <v>1500</v>
      </c>
      <c r="Z200" s="158" t="s">
        <v>692</v>
      </c>
      <c r="AA200" s="156">
        <v>1500</v>
      </c>
      <c r="AB200" s="135" t="s">
        <v>692</v>
      </c>
      <c r="AC200" s="159">
        <v>1500</v>
      </c>
      <c r="AD200" s="170">
        <f t="array" ref="AD200">MEDIAN(IF('[2]Données brutes'!$L:$L="sibut",IF('[2]Données brutes'!$BU:$BU&gt;0,'[2]Données brutes'!$BU:$BU)))</f>
        <v>1500</v>
      </c>
      <c r="AE200" s="134">
        <v>1500</v>
      </c>
      <c r="AF200" s="135" t="s">
        <v>692</v>
      </c>
      <c r="AH200" s="155" t="s">
        <v>57</v>
      </c>
      <c r="AI200" s="166">
        <v>100</v>
      </c>
      <c r="AJ200" s="166">
        <v>75</v>
      </c>
      <c r="AK200" s="158" t="s">
        <v>692</v>
      </c>
      <c r="AL200" s="166">
        <v>75</v>
      </c>
      <c r="AM200" s="135" t="s">
        <v>692</v>
      </c>
      <c r="AN200" s="161">
        <v>100</v>
      </c>
      <c r="AO200" s="153">
        <f>100</f>
        <v>100</v>
      </c>
      <c r="AP200" s="239">
        <v>100</v>
      </c>
      <c r="AQ200" s="135" t="s">
        <v>692</v>
      </c>
      <c r="AS200" s="155" t="s">
        <v>57</v>
      </c>
      <c r="AT200" s="166">
        <v>1200</v>
      </c>
      <c r="AU200" s="166">
        <v>975</v>
      </c>
      <c r="AV200" s="158" t="s">
        <v>692</v>
      </c>
      <c r="AW200" s="166">
        <v>1100</v>
      </c>
      <c r="AX200" s="135" t="s">
        <v>692</v>
      </c>
      <c r="AY200" s="159">
        <v>1000</v>
      </c>
      <c r="AZ200" s="20">
        <f t="array" ref="AZ200">MEDIAN(IF('[2]Données brutes'!$L:$L="sibut",IF('[2]Données brutes'!$CA:$CA&gt;0,'[2]Données brutes'!$CA:$CA)))</f>
        <v>1000</v>
      </c>
      <c r="BA200" s="134">
        <v>1000</v>
      </c>
      <c r="BB200" s="135" t="s">
        <v>692</v>
      </c>
    </row>
    <row r="201" spans="1:54" ht="14.4" thickBot="1" x14ac:dyDescent="0.3">
      <c r="A201" s="1" t="s">
        <v>673</v>
      </c>
      <c r="B201" s="81" t="s">
        <v>692</v>
      </c>
      <c r="C201" s="81" t="s">
        <v>692</v>
      </c>
      <c r="D201" s="81" t="s">
        <v>692</v>
      </c>
      <c r="E201" s="81" t="s">
        <v>692</v>
      </c>
      <c r="F201" s="81" t="s">
        <v>692</v>
      </c>
      <c r="G201" s="83">
        <v>10000</v>
      </c>
      <c r="H201" s="115">
        <f t="array" ref="H201">MEDIAN(IF('[2]Données brutes'!$L:$L="zemio",IF('[2]Données brutes'!$AQ:$AQ&gt;0,'[2]Données brutes'!$AQ:$AQ)))</f>
        <v>8000</v>
      </c>
      <c r="I201" s="240">
        <v>10000</v>
      </c>
      <c r="J201" s="203">
        <v>9000</v>
      </c>
      <c r="L201" s="1" t="s">
        <v>673</v>
      </c>
      <c r="M201" s="81" t="s">
        <v>692</v>
      </c>
      <c r="N201" s="81" t="s">
        <v>692</v>
      </c>
      <c r="O201" s="81" t="s">
        <v>692</v>
      </c>
      <c r="P201" s="81" t="s">
        <v>692</v>
      </c>
      <c r="Q201" s="81" t="s">
        <v>692</v>
      </c>
      <c r="R201" s="83">
        <v>8000</v>
      </c>
      <c r="S201" s="154">
        <f t="array" ref="S201">MEDIAN(IF('[2]Données brutes'!$L:$L="zemio",IF('[2]Données brutes'!$AY:$AY&gt;0,'[2]Données brutes'!$AY:$AY)))</f>
        <v>8000</v>
      </c>
      <c r="T201" s="240">
        <v>8500</v>
      </c>
      <c r="U201" s="203">
        <v>8000</v>
      </c>
      <c r="W201" s="1" t="s">
        <v>673</v>
      </c>
      <c r="X201" s="81" t="s">
        <v>692</v>
      </c>
      <c r="Y201" s="81" t="s">
        <v>692</v>
      </c>
      <c r="Z201" s="81" t="s">
        <v>692</v>
      </c>
      <c r="AA201" s="81" t="s">
        <v>692</v>
      </c>
      <c r="AB201" s="81" t="s">
        <v>692</v>
      </c>
      <c r="AC201" s="83">
        <v>2500</v>
      </c>
      <c r="AD201" s="91">
        <f t="array" ref="AD201">MEDIAN(IF('[2]Données brutes'!$L:$L="zemio",IF('[2]Données brutes'!$BU:$BU&gt;0,'[2]Données brutes'!$BU:$BU)))</f>
        <v>2500</v>
      </c>
      <c r="AE201" s="240">
        <v>3000</v>
      </c>
      <c r="AF201" s="203">
        <v>2500</v>
      </c>
      <c r="AH201" s="1" t="s">
        <v>673</v>
      </c>
      <c r="AI201" s="81" t="s">
        <v>692</v>
      </c>
      <c r="AJ201" s="81" t="s">
        <v>692</v>
      </c>
      <c r="AK201" s="81" t="s">
        <v>692</v>
      </c>
      <c r="AL201" s="81" t="s">
        <v>692</v>
      </c>
      <c r="AM201" s="81" t="s">
        <v>692</v>
      </c>
      <c r="AN201" s="83">
        <v>100</v>
      </c>
      <c r="AO201" s="154">
        <f t="array" ref="AO201">MEDIAN(IF('[2]Données brutes'!$L:$L="zemio",IF('[2]Données brutes'!$BY:$BY&gt;0,'[2]Données brutes'!$BY:$BY)))</f>
        <v>500</v>
      </c>
      <c r="AP201" s="240">
        <v>100</v>
      </c>
      <c r="AQ201" s="203">
        <v>250</v>
      </c>
      <c r="AS201" s="1" t="s">
        <v>673</v>
      </c>
      <c r="AT201" s="81" t="s">
        <v>692</v>
      </c>
      <c r="AU201" s="81" t="s">
        <v>692</v>
      </c>
      <c r="AV201" s="81" t="s">
        <v>692</v>
      </c>
      <c r="AW201" s="81" t="s">
        <v>692</v>
      </c>
      <c r="AX201" s="81" t="s">
        <v>692</v>
      </c>
      <c r="AY201" s="83">
        <v>2500</v>
      </c>
      <c r="AZ201" s="154">
        <f t="array" ref="AZ201">MEDIAN(IF('[2]Données brutes'!$L:$L="zemio",IF('[2]Données brutes'!$CA:$CA&gt;0,'[2]Données brutes'!$CA:$CA)))</f>
        <v>2500</v>
      </c>
      <c r="BA201" s="240">
        <v>2500</v>
      </c>
      <c r="BB201" s="203">
        <v>2500</v>
      </c>
    </row>
    <row r="202" spans="1:54" ht="14.4" thickBot="1" x14ac:dyDescent="0.3">
      <c r="A202" s="86" t="s">
        <v>712</v>
      </c>
      <c r="B202" s="87">
        <f t="shared" ref="B202:H202" si="101">MEDIAN(B186:B201)</f>
        <v>5125</v>
      </c>
      <c r="C202" s="87">
        <f t="shared" si="101"/>
        <v>4000</v>
      </c>
      <c r="D202" s="87">
        <f t="shared" si="101"/>
        <v>4250</v>
      </c>
      <c r="E202" s="87">
        <f t="shared" si="101"/>
        <v>5000</v>
      </c>
      <c r="F202" s="87">
        <f t="shared" si="101"/>
        <v>4000</v>
      </c>
      <c r="G202" s="87">
        <f t="shared" si="101"/>
        <v>5500</v>
      </c>
      <c r="H202" s="87">
        <f t="shared" si="101"/>
        <v>5750</v>
      </c>
      <c r="I202" s="322">
        <v>6000</v>
      </c>
      <c r="J202" s="88">
        <v>5000</v>
      </c>
      <c r="L202" s="86" t="s">
        <v>696</v>
      </c>
      <c r="M202" s="87">
        <f>MEDIAN(M186:M201)</f>
        <v>5000</v>
      </c>
      <c r="N202" s="87">
        <f t="shared" ref="N202:S202" si="102">MEDIAN(N186:N201)</f>
        <v>6000</v>
      </c>
      <c r="O202" s="87">
        <f t="shared" si="102"/>
        <v>6000</v>
      </c>
      <c r="P202" s="87">
        <f t="shared" si="102"/>
        <v>6050</v>
      </c>
      <c r="Q202" s="87">
        <f t="shared" si="102"/>
        <v>6000</v>
      </c>
      <c r="R202" s="87">
        <f t="shared" si="102"/>
        <v>5750</v>
      </c>
      <c r="S202" s="87">
        <f t="shared" si="102"/>
        <v>6500</v>
      </c>
      <c r="T202" s="322">
        <v>6000</v>
      </c>
      <c r="U202" s="88">
        <v>5500</v>
      </c>
      <c r="W202" s="86" t="s">
        <v>712</v>
      </c>
      <c r="X202" s="87">
        <f t="shared" ref="X202:AD202" si="103">MEDIAN(X186:X201)</f>
        <v>1500</v>
      </c>
      <c r="Y202" s="87">
        <f t="shared" si="103"/>
        <v>1250</v>
      </c>
      <c r="Z202" s="87">
        <f t="shared" si="103"/>
        <v>1500</v>
      </c>
      <c r="AA202" s="87">
        <f t="shared" si="103"/>
        <v>1250</v>
      </c>
      <c r="AB202" s="87">
        <f t="shared" si="103"/>
        <v>1500</v>
      </c>
      <c r="AC202" s="87">
        <f t="shared" si="103"/>
        <v>1750</v>
      </c>
      <c r="AD202" s="87">
        <f t="shared" si="103"/>
        <v>1875</v>
      </c>
      <c r="AE202" s="322">
        <v>1500</v>
      </c>
      <c r="AF202" s="88">
        <v>1500</v>
      </c>
      <c r="AH202" s="86" t="s">
        <v>712</v>
      </c>
      <c r="AI202" s="87">
        <f>MEDIAN(AI186:AI201)</f>
        <v>100</v>
      </c>
      <c r="AJ202" s="87">
        <f t="shared" ref="AJ202:AO202" si="104">MEDIAN(AJ186:AJ201)</f>
        <v>75</v>
      </c>
      <c r="AK202" s="87">
        <f t="shared" si="104"/>
        <v>100</v>
      </c>
      <c r="AL202" s="87">
        <f t="shared" si="104"/>
        <v>75</v>
      </c>
      <c r="AM202" s="87">
        <f t="shared" si="104"/>
        <v>100</v>
      </c>
      <c r="AN202" s="87">
        <f t="shared" si="104"/>
        <v>100</v>
      </c>
      <c r="AO202" s="87">
        <f t="shared" si="104"/>
        <v>100</v>
      </c>
      <c r="AP202" s="322">
        <v>100</v>
      </c>
      <c r="AQ202" s="88">
        <v>50</v>
      </c>
      <c r="AS202" s="86" t="s">
        <v>712</v>
      </c>
      <c r="AT202" s="87">
        <f>MEDIAN(AT186:AT201)</f>
        <v>1100</v>
      </c>
      <c r="AU202" s="87">
        <f t="shared" ref="AU202:AZ202" si="105">MEDIAN(AU186:AU201)</f>
        <v>912.5</v>
      </c>
      <c r="AV202" s="87">
        <f t="shared" si="105"/>
        <v>800</v>
      </c>
      <c r="AW202" s="87">
        <f t="shared" si="105"/>
        <v>1100</v>
      </c>
      <c r="AX202" s="87">
        <f t="shared" si="105"/>
        <v>1175</v>
      </c>
      <c r="AY202" s="87">
        <f t="shared" si="105"/>
        <v>1250</v>
      </c>
      <c r="AZ202" s="87">
        <f t="shared" si="105"/>
        <v>1000</v>
      </c>
      <c r="BA202" s="322">
        <v>1250</v>
      </c>
      <c r="BB202" s="88">
        <v>1100</v>
      </c>
    </row>
    <row r="203" spans="1:54" x14ac:dyDescent="0.25">
      <c r="G203" s="6"/>
      <c r="H203" s="6"/>
      <c r="I203" s="6"/>
      <c r="J203" s="6"/>
    </row>
    <row r="204" spans="1:54" ht="41.4" x14ac:dyDescent="0.25">
      <c r="A204" s="69" t="s">
        <v>681</v>
      </c>
      <c r="B204" s="69" t="s">
        <v>687</v>
      </c>
      <c r="C204" s="69" t="s">
        <v>688</v>
      </c>
      <c r="D204" s="69" t="s">
        <v>689</v>
      </c>
      <c r="E204" s="69" t="s">
        <v>708</v>
      </c>
      <c r="F204" s="69" t="s">
        <v>709</v>
      </c>
      <c r="G204" s="179" t="s">
        <v>710</v>
      </c>
      <c r="H204" s="241" t="s">
        <v>2360</v>
      </c>
      <c r="I204" s="241" t="s">
        <v>2361</v>
      </c>
      <c r="L204" s="69" t="s">
        <v>681</v>
      </c>
      <c r="M204" s="69" t="s">
        <v>687</v>
      </c>
      <c r="N204" s="69" t="s">
        <v>688</v>
      </c>
      <c r="O204" s="69" t="s">
        <v>689</v>
      </c>
      <c r="P204" s="69" t="s">
        <v>708</v>
      </c>
      <c r="Q204" s="69" t="s">
        <v>709</v>
      </c>
      <c r="R204" s="179" t="s">
        <v>710</v>
      </c>
      <c r="S204" s="241" t="s">
        <v>2360</v>
      </c>
      <c r="T204" s="241" t="s">
        <v>2361</v>
      </c>
      <c r="W204" s="69" t="s">
        <v>681</v>
      </c>
      <c r="X204" s="69" t="s">
        <v>687</v>
      </c>
      <c r="Y204" s="69" t="s">
        <v>688</v>
      </c>
      <c r="Z204" s="69" t="s">
        <v>689</v>
      </c>
      <c r="AA204" s="69" t="s">
        <v>708</v>
      </c>
      <c r="AB204" s="69" t="s">
        <v>709</v>
      </c>
      <c r="AC204" s="179" t="s">
        <v>710</v>
      </c>
      <c r="AD204" s="241" t="s">
        <v>2360</v>
      </c>
      <c r="AE204" s="241" t="s">
        <v>2361</v>
      </c>
      <c r="AH204" s="69" t="s">
        <v>681</v>
      </c>
      <c r="AI204" s="69" t="s">
        <v>687</v>
      </c>
      <c r="AJ204" s="69" t="s">
        <v>688</v>
      </c>
      <c r="AK204" s="69" t="s">
        <v>689</v>
      </c>
      <c r="AL204" s="69" t="s">
        <v>708</v>
      </c>
      <c r="AM204" s="69" t="s">
        <v>709</v>
      </c>
      <c r="AN204" s="179" t="s">
        <v>710</v>
      </c>
      <c r="AO204" s="241" t="s">
        <v>2360</v>
      </c>
      <c r="AP204" s="241" t="s">
        <v>2361</v>
      </c>
      <c r="AS204" s="69" t="s">
        <v>681</v>
      </c>
      <c r="AT204" s="69" t="s">
        <v>687</v>
      </c>
      <c r="AU204" s="69" t="s">
        <v>688</v>
      </c>
      <c r="AV204" s="69" t="s">
        <v>689</v>
      </c>
      <c r="AW204" s="69" t="s">
        <v>708</v>
      </c>
      <c r="AX204" s="69" t="s">
        <v>709</v>
      </c>
      <c r="AY204" s="179" t="s">
        <v>710</v>
      </c>
      <c r="AZ204" s="241" t="s">
        <v>2360</v>
      </c>
      <c r="BA204" s="241" t="s">
        <v>2361</v>
      </c>
    </row>
    <row r="205" spans="1:54" x14ac:dyDescent="0.25">
      <c r="A205" s="1" t="s">
        <v>321</v>
      </c>
      <c r="B205" s="197"/>
      <c r="C205" s="197"/>
      <c r="D205" s="197"/>
      <c r="E205" s="197"/>
      <c r="F205" s="197"/>
      <c r="G205" s="72" t="str">
        <f t="shared" ref="G205:G215" si="106">IFERROR((H185/G185-1),"")</f>
        <v/>
      </c>
      <c r="H205" s="72" t="s">
        <v>2348</v>
      </c>
      <c r="I205" s="72">
        <f>IFERROR((J185/I185-1),"")</f>
        <v>0</v>
      </c>
      <c r="L205" s="1" t="s">
        <v>321</v>
      </c>
      <c r="M205" s="197"/>
      <c r="N205" s="197"/>
      <c r="O205" s="197"/>
      <c r="P205" s="197"/>
      <c r="Q205" s="197"/>
      <c r="R205" s="72" t="str">
        <f>IFERROR((S185/R185-1),"")</f>
        <v/>
      </c>
      <c r="S205" s="72" t="s">
        <v>2348</v>
      </c>
      <c r="T205" s="72">
        <f t="shared" ref="M205:T220" si="107">IFERROR((U185/T185-1),"")</f>
        <v>0.10000000000000009</v>
      </c>
      <c r="W205" s="1" t="s">
        <v>321</v>
      </c>
      <c r="X205" s="197"/>
      <c r="Y205" s="197"/>
      <c r="Z205" s="197"/>
      <c r="AA205" s="197"/>
      <c r="AB205" s="197"/>
      <c r="AC205" s="72" t="str">
        <f>IFERROR((AD185/AC185-1),"")</f>
        <v/>
      </c>
      <c r="AD205" s="72" t="s">
        <v>2348</v>
      </c>
      <c r="AE205" s="72">
        <f>IFERROR((AF185/AE185-1),"")</f>
        <v>-0.125</v>
      </c>
      <c r="AH205" s="1" t="s">
        <v>321</v>
      </c>
      <c r="AI205" s="197"/>
      <c r="AJ205" s="197"/>
      <c r="AK205" s="197"/>
      <c r="AL205" s="197"/>
      <c r="AM205" s="197"/>
      <c r="AN205" s="72" t="str">
        <f>IFERROR((AO185/AN185-1),"")</f>
        <v/>
      </c>
      <c r="AO205" s="72" t="s">
        <v>2348</v>
      </c>
      <c r="AP205" s="72">
        <f>IFERROR((AQ185/AP185-1),"")</f>
        <v>0</v>
      </c>
      <c r="AS205" s="1" t="s">
        <v>321</v>
      </c>
      <c r="AT205" s="197"/>
      <c r="AU205" s="197"/>
      <c r="AV205" s="197"/>
      <c r="AW205" s="197"/>
      <c r="AX205" s="197"/>
      <c r="AY205" s="72" t="str">
        <f>IFERROR((AZ185/AY185-1),"")</f>
        <v/>
      </c>
      <c r="AZ205" s="72" t="s">
        <v>2348</v>
      </c>
      <c r="BA205" s="72">
        <f>IFERROR((BB185/BA185-1),"")</f>
        <v>-0.1071428571428571</v>
      </c>
    </row>
    <row r="206" spans="1:54" x14ac:dyDescent="0.25">
      <c r="A206" s="1" t="s">
        <v>171</v>
      </c>
      <c r="B206" s="72">
        <f t="shared" ref="B206:F215" si="108">IFERROR((C186/B186-1),"")</f>
        <v>-0.40909090909090906</v>
      </c>
      <c r="C206" s="72">
        <f t="shared" si="108"/>
        <v>-7.6923076923076872E-2</v>
      </c>
      <c r="D206" s="72">
        <f t="shared" si="108"/>
        <v>1</v>
      </c>
      <c r="E206" s="72">
        <f t="shared" si="108"/>
        <v>-0.33333333333333337</v>
      </c>
      <c r="F206" s="72" t="str">
        <f t="shared" si="108"/>
        <v/>
      </c>
      <c r="G206" s="72" t="str">
        <f t="shared" si="106"/>
        <v/>
      </c>
      <c r="H206" s="72">
        <v>-0.13043478260869568</v>
      </c>
      <c r="I206" s="72">
        <f t="shared" ref="I206:I222" si="109">IFERROR((J186/I186-1),"")</f>
        <v>-0.35</v>
      </c>
      <c r="L206" s="1" t="s">
        <v>171</v>
      </c>
      <c r="M206" s="72">
        <f t="shared" ref="M206:R206" si="110">IFERROR((N186/M186-1),"")</f>
        <v>-0.19999999999999996</v>
      </c>
      <c r="N206" s="72">
        <f t="shared" si="110"/>
        <v>0.25</v>
      </c>
      <c r="O206" s="72">
        <f t="shared" si="110"/>
        <v>0.21999999999999997</v>
      </c>
      <c r="P206" s="72">
        <f t="shared" si="110"/>
        <v>-1.6393442622950838E-2</v>
      </c>
      <c r="Q206" s="72" t="str">
        <f t="shared" si="110"/>
        <v/>
      </c>
      <c r="R206" s="72" t="str">
        <f t="shared" si="110"/>
        <v/>
      </c>
      <c r="S206" s="72">
        <v>-0.14040114613180521</v>
      </c>
      <c r="T206" s="72">
        <f t="shared" si="107"/>
        <v>-0.16666666666666663</v>
      </c>
      <c r="W206" s="1" t="s">
        <v>171</v>
      </c>
      <c r="X206" s="72">
        <f t="shared" ref="X206:AC206" si="111">IFERROR((Y186/X186-1),"")</f>
        <v>0</v>
      </c>
      <c r="Y206" s="72">
        <f t="shared" si="111"/>
        <v>0</v>
      </c>
      <c r="Z206" s="72">
        <f t="shared" si="111"/>
        <v>0</v>
      </c>
      <c r="AA206" s="72">
        <f t="shared" si="111"/>
        <v>0</v>
      </c>
      <c r="AB206" s="72" t="str">
        <f t="shared" si="111"/>
        <v/>
      </c>
      <c r="AC206" s="72" t="str">
        <f t="shared" si="111"/>
        <v/>
      </c>
      <c r="AD206" s="72">
        <v>-0.3571428571428571</v>
      </c>
      <c r="AE206" s="72">
        <f t="shared" ref="AE206:AE222" si="112">IFERROR((AF186/AE186-1),"")</f>
        <v>0.11111111111111116</v>
      </c>
      <c r="AH206" s="1" t="s">
        <v>171</v>
      </c>
      <c r="AI206" s="72">
        <f t="shared" ref="AI206:AN206" si="113">IFERROR((AJ186/AI186-1),"")</f>
        <v>-0.5</v>
      </c>
      <c r="AJ206" s="72">
        <f t="shared" si="113"/>
        <v>1</v>
      </c>
      <c r="AK206" s="72">
        <f t="shared" si="113"/>
        <v>-0.25</v>
      </c>
      <c r="AL206" s="72">
        <f t="shared" si="113"/>
        <v>0.33333333333333326</v>
      </c>
      <c r="AM206" s="72" t="str">
        <f t="shared" si="113"/>
        <v/>
      </c>
      <c r="AN206" s="72" t="str">
        <f t="shared" si="113"/>
        <v/>
      </c>
      <c r="AO206" s="72">
        <v>-0.5</v>
      </c>
      <c r="AP206" s="72">
        <f t="shared" ref="AP206:AP222" si="114">IFERROR((AQ186/AP186-1),"")</f>
        <v>4</v>
      </c>
      <c r="AS206" s="1" t="s">
        <v>171</v>
      </c>
      <c r="AT206" s="72">
        <f t="shared" ref="AT206:AY206" si="115">IFERROR((AU186/AT186-1),"")</f>
        <v>-0.5</v>
      </c>
      <c r="AU206" s="72">
        <f t="shared" si="115"/>
        <v>1</v>
      </c>
      <c r="AV206" s="72">
        <f t="shared" si="115"/>
        <v>-0.25</v>
      </c>
      <c r="AW206" s="72">
        <f t="shared" si="115"/>
        <v>0.33333333333333326</v>
      </c>
      <c r="AX206" s="72" t="str">
        <f t="shared" si="115"/>
        <v/>
      </c>
      <c r="AY206" s="72" t="str">
        <f t="shared" si="115"/>
        <v/>
      </c>
      <c r="AZ206" s="72">
        <v>0</v>
      </c>
      <c r="BA206" s="72">
        <f t="shared" ref="BA206:BA222" si="116">IFERROR((BB186/BA186-1),"")</f>
        <v>0</v>
      </c>
    </row>
    <row r="207" spans="1:54" x14ac:dyDescent="0.25">
      <c r="A207" s="6" t="s">
        <v>0</v>
      </c>
      <c r="B207" s="72">
        <f t="shared" si="108"/>
        <v>1.6666666666666665</v>
      </c>
      <c r="C207" s="73" t="str">
        <f t="shared" si="108"/>
        <v/>
      </c>
      <c r="D207" s="73" t="str">
        <f t="shared" si="108"/>
        <v/>
      </c>
      <c r="E207" s="72">
        <f t="shared" si="108"/>
        <v>7.1428571428571397E-2</v>
      </c>
      <c r="F207" s="72">
        <f t="shared" si="108"/>
        <v>-0.26666666666666672</v>
      </c>
      <c r="G207" s="72">
        <f t="shared" si="106"/>
        <v>0.45454545454545459</v>
      </c>
      <c r="H207" s="72">
        <v>-6.25E-2</v>
      </c>
      <c r="I207" s="72">
        <f t="shared" si="109"/>
        <v>-6.6666666666666652E-2</v>
      </c>
      <c r="L207" s="1" t="s">
        <v>0</v>
      </c>
      <c r="M207" s="72">
        <f t="shared" si="107"/>
        <v>-0.25</v>
      </c>
      <c r="N207" s="72" t="str">
        <f t="shared" si="107"/>
        <v/>
      </c>
      <c r="O207" s="72" t="str">
        <f t="shared" si="107"/>
        <v/>
      </c>
      <c r="P207" s="72">
        <f t="shared" si="107"/>
        <v>-7.6923076923076872E-2</v>
      </c>
      <c r="Q207" s="72">
        <f t="shared" si="107"/>
        <v>0.16666666666666674</v>
      </c>
      <c r="R207" s="72">
        <f t="shared" si="107"/>
        <v>-0.1428571428571429</v>
      </c>
      <c r="S207" s="72">
        <v>1.25</v>
      </c>
      <c r="T207" s="72">
        <f t="shared" si="107"/>
        <v>-0.55555555555555558</v>
      </c>
      <c r="W207" s="1" t="s">
        <v>0</v>
      </c>
      <c r="X207" s="72">
        <f t="shared" ref="X207:AC215" si="117">IFERROR((Y187/X187-1),"")</f>
        <v>-0.375</v>
      </c>
      <c r="Y207" s="72" t="str">
        <f t="shared" si="117"/>
        <v/>
      </c>
      <c r="Z207" s="72" t="str">
        <f t="shared" si="117"/>
        <v/>
      </c>
      <c r="AA207" s="72">
        <f t="shared" si="117"/>
        <v>0</v>
      </c>
      <c r="AB207" s="72">
        <f t="shared" si="117"/>
        <v>0</v>
      </c>
      <c r="AC207" s="72">
        <f t="shared" si="117"/>
        <v>0</v>
      </c>
      <c r="AD207" s="72">
        <v>0</v>
      </c>
      <c r="AE207" s="72">
        <f t="shared" si="112"/>
        <v>0</v>
      </c>
      <c r="AH207" s="1" t="s">
        <v>0</v>
      </c>
      <c r="AI207" s="72">
        <f t="shared" ref="AI207:AN207" si="118">IFERROR((AJ187/AI187-1),"")</f>
        <v>0.5</v>
      </c>
      <c r="AJ207" s="72" t="str">
        <f t="shared" si="118"/>
        <v/>
      </c>
      <c r="AK207" s="72" t="str">
        <f t="shared" si="118"/>
        <v/>
      </c>
      <c r="AL207" s="72">
        <f t="shared" si="118"/>
        <v>-0.33333333333333337</v>
      </c>
      <c r="AM207" s="72">
        <f t="shared" si="118"/>
        <v>0</v>
      </c>
      <c r="AN207" s="72">
        <f t="shared" si="118"/>
        <v>1</v>
      </c>
      <c r="AO207" s="72">
        <v>0</v>
      </c>
      <c r="AP207" s="72">
        <f t="shared" si="114"/>
        <v>-0.5</v>
      </c>
      <c r="AS207" s="1" t="s">
        <v>0</v>
      </c>
      <c r="AT207" s="72">
        <f t="shared" ref="AT207:AY215" si="119">IFERROR((AU187/AT187-1),"")</f>
        <v>9.8039215686274606E-2</v>
      </c>
      <c r="AU207" s="72" t="str">
        <f t="shared" si="119"/>
        <v/>
      </c>
      <c r="AV207" s="72" t="str">
        <f t="shared" si="119"/>
        <v/>
      </c>
      <c r="AW207" s="72">
        <f t="shared" si="119"/>
        <v>0</v>
      </c>
      <c r="AX207" s="72">
        <f t="shared" si="119"/>
        <v>0</v>
      </c>
      <c r="AY207" s="72">
        <f t="shared" si="119"/>
        <v>-0.1333333333333333</v>
      </c>
      <c r="AZ207" s="72">
        <v>-3.8461538461538436E-2</v>
      </c>
      <c r="BA207" s="72">
        <f t="shared" si="116"/>
        <v>-4.0000000000000036E-2</v>
      </c>
    </row>
    <row r="208" spans="1:54" x14ac:dyDescent="0.25">
      <c r="A208" s="6" t="s">
        <v>183</v>
      </c>
      <c r="B208" s="72" t="str">
        <f t="shared" si="108"/>
        <v/>
      </c>
      <c r="C208" s="73" t="str">
        <f t="shared" si="108"/>
        <v/>
      </c>
      <c r="D208" s="73" t="str">
        <f t="shared" si="108"/>
        <v/>
      </c>
      <c r="E208" s="72">
        <f t="shared" si="108"/>
        <v>-0.11392405063291144</v>
      </c>
      <c r="F208" s="72">
        <f t="shared" si="108"/>
        <v>0</v>
      </c>
      <c r="G208" s="72">
        <f t="shared" si="106"/>
        <v>0</v>
      </c>
      <c r="H208" s="72" t="s">
        <v>2348</v>
      </c>
      <c r="I208" s="72" t="str">
        <f t="shared" si="109"/>
        <v/>
      </c>
      <c r="L208" s="1" t="s">
        <v>183</v>
      </c>
      <c r="M208" s="72" t="str">
        <f t="shared" ref="M208:R215" si="120">IFERROR((N188/M188-1),"")</f>
        <v/>
      </c>
      <c r="N208" s="72" t="str">
        <f t="shared" si="120"/>
        <v/>
      </c>
      <c r="O208" s="72" t="str">
        <f t="shared" si="120"/>
        <v/>
      </c>
      <c r="P208" s="72">
        <f t="shared" si="120"/>
        <v>-0.25619834710743805</v>
      </c>
      <c r="Q208" s="72">
        <f t="shared" si="120"/>
        <v>0</v>
      </c>
      <c r="R208" s="72">
        <f t="shared" si="120"/>
        <v>0</v>
      </c>
      <c r="S208" s="72" t="s">
        <v>2348</v>
      </c>
      <c r="T208" s="72" t="str">
        <f t="shared" si="107"/>
        <v/>
      </c>
      <c r="W208" s="1" t="s">
        <v>183</v>
      </c>
      <c r="X208" s="72" t="str">
        <f t="shared" si="117"/>
        <v/>
      </c>
      <c r="Y208" s="72" t="str">
        <f t="shared" si="117"/>
        <v/>
      </c>
      <c r="Z208" s="72" t="str">
        <f t="shared" si="117"/>
        <v/>
      </c>
      <c r="AA208" s="72">
        <f t="shared" si="117"/>
        <v>0</v>
      </c>
      <c r="AB208" s="72">
        <f t="shared" si="117"/>
        <v>0</v>
      </c>
      <c r="AC208" s="72">
        <f t="shared" si="117"/>
        <v>0</v>
      </c>
      <c r="AD208" s="72" t="s">
        <v>2348</v>
      </c>
      <c r="AE208" s="72" t="str">
        <f t="shared" si="112"/>
        <v/>
      </c>
      <c r="AH208" s="1" t="s">
        <v>183</v>
      </c>
      <c r="AI208" s="72" t="str">
        <f t="shared" ref="AI208:AN215" si="121">IFERROR((AJ188/AI188-1),"")</f>
        <v/>
      </c>
      <c r="AJ208" s="72" t="str">
        <f t="shared" si="121"/>
        <v/>
      </c>
      <c r="AK208" s="72" t="str">
        <f t="shared" si="121"/>
        <v/>
      </c>
      <c r="AL208" s="72">
        <f t="shared" si="121"/>
        <v>0.33333333333333326</v>
      </c>
      <c r="AM208" s="72">
        <f t="shared" si="121"/>
        <v>0</v>
      </c>
      <c r="AN208" s="72">
        <f t="shared" si="121"/>
        <v>0</v>
      </c>
      <c r="AO208" s="72" t="s">
        <v>2348</v>
      </c>
      <c r="AP208" s="72" t="str">
        <f t="shared" si="114"/>
        <v/>
      </c>
      <c r="AS208" s="1" t="s">
        <v>183</v>
      </c>
      <c r="AT208" s="72" t="str">
        <f t="shared" si="119"/>
        <v/>
      </c>
      <c r="AU208" s="72" t="str">
        <f t="shared" si="119"/>
        <v/>
      </c>
      <c r="AV208" s="72" t="str">
        <f t="shared" si="119"/>
        <v/>
      </c>
      <c r="AW208" s="72">
        <f t="shared" si="119"/>
        <v>6.8181818181818121E-2</v>
      </c>
      <c r="AX208" s="72">
        <f t="shared" si="119"/>
        <v>-0.14893617021276595</v>
      </c>
      <c r="AY208" s="72">
        <f t="shared" si="119"/>
        <v>0</v>
      </c>
      <c r="AZ208" s="72" t="s">
        <v>2348</v>
      </c>
      <c r="BA208" s="72" t="str">
        <f t="shared" si="116"/>
        <v/>
      </c>
    </row>
    <row r="209" spans="1:53" x14ac:dyDescent="0.25">
      <c r="A209" s="1" t="s">
        <v>184</v>
      </c>
      <c r="B209" s="72">
        <f t="shared" si="108"/>
        <v>-0.36842105263157898</v>
      </c>
      <c r="C209" s="72">
        <f t="shared" si="108"/>
        <v>0.41666666666666674</v>
      </c>
      <c r="D209" s="72">
        <f t="shared" si="108"/>
        <v>0.17647058823529416</v>
      </c>
      <c r="E209" s="72">
        <f t="shared" si="108"/>
        <v>-0.19999999999999996</v>
      </c>
      <c r="F209" s="72">
        <f t="shared" si="108"/>
        <v>0.375</v>
      </c>
      <c r="G209" s="72" t="str">
        <f t="shared" si="106"/>
        <v/>
      </c>
      <c r="H209" s="72" t="s">
        <v>2348</v>
      </c>
      <c r="I209" s="72" t="str">
        <f t="shared" si="109"/>
        <v/>
      </c>
      <c r="L209" s="1" t="s">
        <v>184</v>
      </c>
      <c r="M209" s="72">
        <f t="shared" si="120"/>
        <v>-7.6923076923076872E-2</v>
      </c>
      <c r="N209" s="72">
        <f t="shared" si="120"/>
        <v>-8.333333333333337E-2</v>
      </c>
      <c r="O209" s="72">
        <f t="shared" si="120"/>
        <v>0.10000000000000009</v>
      </c>
      <c r="P209" s="72">
        <f t="shared" si="120"/>
        <v>-9.0909090909090939E-2</v>
      </c>
      <c r="Q209" s="72">
        <f t="shared" si="120"/>
        <v>0</v>
      </c>
      <c r="R209" s="72" t="str">
        <f t="shared" si="120"/>
        <v/>
      </c>
      <c r="S209" s="72" t="s">
        <v>2348</v>
      </c>
      <c r="T209" s="72" t="str">
        <f t="shared" si="107"/>
        <v/>
      </c>
      <c r="W209" s="1" t="s">
        <v>184</v>
      </c>
      <c r="X209" s="72">
        <f t="shared" si="117"/>
        <v>0</v>
      </c>
      <c r="Y209" s="72">
        <f t="shared" si="117"/>
        <v>-5.0000000000000044E-2</v>
      </c>
      <c r="Z209" s="72">
        <f t="shared" si="117"/>
        <v>5.2631578947368363E-2</v>
      </c>
      <c r="AA209" s="72">
        <f t="shared" si="117"/>
        <v>0</v>
      </c>
      <c r="AB209" s="72">
        <f t="shared" si="117"/>
        <v>0</v>
      </c>
      <c r="AC209" s="72" t="str">
        <f t="shared" si="117"/>
        <v/>
      </c>
      <c r="AD209" s="72" t="s">
        <v>2348</v>
      </c>
      <c r="AE209" s="72" t="str">
        <f t="shared" si="112"/>
        <v/>
      </c>
      <c r="AH209" s="1" t="s">
        <v>184</v>
      </c>
      <c r="AI209" s="72">
        <f t="shared" si="121"/>
        <v>-0.66666666666666674</v>
      </c>
      <c r="AJ209" s="72">
        <f t="shared" si="121"/>
        <v>0</v>
      </c>
      <c r="AK209" s="72">
        <f t="shared" si="121"/>
        <v>0</v>
      </c>
      <c r="AL209" s="72">
        <f t="shared" si="121"/>
        <v>1</v>
      </c>
      <c r="AM209" s="72">
        <f t="shared" si="121"/>
        <v>0</v>
      </c>
      <c r="AN209" s="72" t="str">
        <f t="shared" si="121"/>
        <v/>
      </c>
      <c r="AO209" s="72" t="s">
        <v>2348</v>
      </c>
      <c r="AP209" s="72" t="str">
        <f t="shared" si="114"/>
        <v/>
      </c>
      <c r="AS209" s="1" t="s">
        <v>184</v>
      </c>
      <c r="AT209" s="72">
        <f t="shared" si="119"/>
        <v>6.25E-2</v>
      </c>
      <c r="AU209" s="72">
        <f t="shared" si="119"/>
        <v>-5.8823529411764719E-2</v>
      </c>
      <c r="AV209" s="72">
        <f t="shared" si="119"/>
        <v>0.375</v>
      </c>
      <c r="AW209" s="72">
        <f t="shared" si="119"/>
        <v>-0.27272727272727271</v>
      </c>
      <c r="AX209" s="72">
        <f t="shared" si="119"/>
        <v>6.25E-2</v>
      </c>
      <c r="AY209" s="72" t="str">
        <f t="shared" si="119"/>
        <v/>
      </c>
      <c r="AZ209" s="72" t="s">
        <v>2348</v>
      </c>
      <c r="BA209" s="72" t="str">
        <f t="shared" si="116"/>
        <v/>
      </c>
    </row>
    <row r="210" spans="1:53" x14ac:dyDescent="0.25">
      <c r="A210" s="1" t="s">
        <v>170</v>
      </c>
      <c r="B210" s="72">
        <f t="shared" si="108"/>
        <v>0</v>
      </c>
      <c r="C210" s="72">
        <f t="shared" si="108"/>
        <v>0</v>
      </c>
      <c r="D210" s="72">
        <f t="shared" si="108"/>
        <v>0</v>
      </c>
      <c r="E210" s="72">
        <f t="shared" si="108"/>
        <v>0</v>
      </c>
      <c r="F210" s="72" t="str">
        <f t="shared" si="108"/>
        <v/>
      </c>
      <c r="G210" s="72" t="str">
        <f t="shared" si="106"/>
        <v/>
      </c>
      <c r="H210" s="72">
        <v>-0.25</v>
      </c>
      <c r="I210" s="72" t="str">
        <f t="shared" si="109"/>
        <v/>
      </c>
      <c r="L210" s="1" t="s">
        <v>170</v>
      </c>
      <c r="M210" s="72">
        <f t="shared" si="120"/>
        <v>0.5</v>
      </c>
      <c r="N210" s="72">
        <f t="shared" si="120"/>
        <v>0.12000000000000011</v>
      </c>
      <c r="O210" s="72">
        <f t="shared" si="120"/>
        <v>7.1428571428571397E-2</v>
      </c>
      <c r="P210" s="72">
        <f t="shared" si="120"/>
        <v>0</v>
      </c>
      <c r="Q210" s="72" t="str">
        <f t="shared" si="120"/>
        <v/>
      </c>
      <c r="R210" s="72" t="str">
        <f t="shared" si="120"/>
        <v/>
      </c>
      <c r="S210" s="72">
        <v>1</v>
      </c>
      <c r="T210" s="72" t="str">
        <f t="shared" si="107"/>
        <v/>
      </c>
      <c r="W210" s="1" t="s">
        <v>170</v>
      </c>
      <c r="X210" s="72">
        <f t="shared" si="117"/>
        <v>0</v>
      </c>
      <c r="Y210" s="72">
        <f t="shared" si="117"/>
        <v>0</v>
      </c>
      <c r="Z210" s="72">
        <f t="shared" si="117"/>
        <v>0</v>
      </c>
      <c r="AA210" s="72">
        <f t="shared" si="117"/>
        <v>0</v>
      </c>
      <c r="AB210" s="72" t="str">
        <f t="shared" si="117"/>
        <v/>
      </c>
      <c r="AC210" s="72" t="str">
        <f t="shared" si="117"/>
        <v/>
      </c>
      <c r="AD210" s="72">
        <v>0</v>
      </c>
      <c r="AE210" s="72" t="str">
        <f t="shared" si="112"/>
        <v/>
      </c>
      <c r="AH210" s="1" t="s">
        <v>170</v>
      </c>
      <c r="AI210" s="72">
        <f t="shared" si="121"/>
        <v>0</v>
      </c>
      <c r="AJ210" s="72">
        <f t="shared" si="121"/>
        <v>0</v>
      </c>
      <c r="AK210" s="72">
        <f t="shared" si="121"/>
        <v>0</v>
      </c>
      <c r="AL210" s="72">
        <f t="shared" si="121"/>
        <v>0</v>
      </c>
      <c r="AM210" s="72" t="str">
        <f t="shared" si="121"/>
        <v/>
      </c>
      <c r="AN210" s="72" t="str">
        <f t="shared" si="121"/>
        <v/>
      </c>
      <c r="AO210" s="72">
        <v>0</v>
      </c>
      <c r="AP210" s="72" t="str">
        <f t="shared" si="114"/>
        <v/>
      </c>
      <c r="AS210" s="1" t="s">
        <v>170</v>
      </c>
      <c r="AT210" s="72">
        <f t="shared" si="119"/>
        <v>-0.25</v>
      </c>
      <c r="AU210" s="72">
        <f t="shared" si="119"/>
        <v>0</v>
      </c>
      <c r="AV210" s="72">
        <f t="shared" si="119"/>
        <v>0</v>
      </c>
      <c r="AW210" s="72">
        <f t="shared" si="119"/>
        <v>0.60000000000000009</v>
      </c>
      <c r="AX210" s="72" t="str">
        <f t="shared" si="119"/>
        <v/>
      </c>
      <c r="AY210" s="72" t="str">
        <f t="shared" si="119"/>
        <v/>
      </c>
      <c r="AZ210" s="72">
        <v>0</v>
      </c>
      <c r="BA210" s="72" t="str">
        <f t="shared" si="116"/>
        <v/>
      </c>
    </row>
    <row r="211" spans="1:53" x14ac:dyDescent="0.25">
      <c r="A211" s="6" t="s">
        <v>186</v>
      </c>
      <c r="B211" s="72" t="str">
        <f t="shared" si="108"/>
        <v/>
      </c>
      <c r="C211" s="72" t="str">
        <f t="shared" si="108"/>
        <v/>
      </c>
      <c r="D211" s="72" t="str">
        <f t="shared" si="108"/>
        <v/>
      </c>
      <c r="E211" s="72" t="str">
        <f t="shared" si="108"/>
        <v/>
      </c>
      <c r="F211" s="72" t="str">
        <f t="shared" si="108"/>
        <v/>
      </c>
      <c r="G211" s="72" t="str">
        <f t="shared" si="106"/>
        <v/>
      </c>
      <c r="H211" s="72" t="s">
        <v>2348</v>
      </c>
      <c r="I211" s="72">
        <f t="shared" si="109"/>
        <v>0.11538461538461542</v>
      </c>
      <c r="L211" s="6" t="s">
        <v>186</v>
      </c>
      <c r="M211" s="72" t="str">
        <f t="shared" si="120"/>
        <v/>
      </c>
      <c r="N211" s="72" t="str">
        <f t="shared" si="120"/>
        <v/>
      </c>
      <c r="O211" s="72" t="str">
        <f t="shared" si="120"/>
        <v/>
      </c>
      <c r="P211" s="72" t="str">
        <f t="shared" si="120"/>
        <v/>
      </c>
      <c r="Q211" s="72" t="str">
        <f t="shared" si="120"/>
        <v/>
      </c>
      <c r="R211" s="72" t="str">
        <f t="shared" si="120"/>
        <v/>
      </c>
      <c r="S211" s="72" t="s">
        <v>2348</v>
      </c>
      <c r="T211" s="72">
        <f t="shared" si="107"/>
        <v>0</v>
      </c>
      <c r="W211" s="6" t="s">
        <v>186</v>
      </c>
      <c r="X211" s="72" t="str">
        <f t="shared" si="117"/>
        <v/>
      </c>
      <c r="Y211" s="72" t="str">
        <f t="shared" si="117"/>
        <v/>
      </c>
      <c r="Z211" s="72" t="str">
        <f t="shared" si="117"/>
        <v/>
      </c>
      <c r="AA211" s="72" t="str">
        <f t="shared" si="117"/>
        <v/>
      </c>
      <c r="AB211" s="72" t="str">
        <f t="shared" si="117"/>
        <v/>
      </c>
      <c r="AC211" s="72" t="str">
        <f t="shared" si="117"/>
        <v/>
      </c>
      <c r="AD211" s="72" t="s">
        <v>2348</v>
      </c>
      <c r="AE211" s="72">
        <f t="shared" si="112"/>
        <v>-0.19999999999999996</v>
      </c>
      <c r="AH211" s="6" t="s">
        <v>186</v>
      </c>
      <c r="AI211" s="72" t="str">
        <f t="shared" si="121"/>
        <v/>
      </c>
      <c r="AJ211" s="72" t="str">
        <f t="shared" si="121"/>
        <v/>
      </c>
      <c r="AK211" s="72" t="str">
        <f t="shared" si="121"/>
        <v/>
      </c>
      <c r="AL211" s="72" t="str">
        <f t="shared" si="121"/>
        <v/>
      </c>
      <c r="AM211" s="72" t="str">
        <f t="shared" si="121"/>
        <v/>
      </c>
      <c r="AN211" s="72" t="str">
        <f t="shared" si="121"/>
        <v/>
      </c>
      <c r="AO211" s="72" t="s">
        <v>2348</v>
      </c>
      <c r="AP211" s="72">
        <f t="shared" si="114"/>
        <v>0</v>
      </c>
      <c r="AS211" s="6" t="s">
        <v>186</v>
      </c>
      <c r="AT211" s="72" t="str">
        <f t="shared" si="119"/>
        <v/>
      </c>
      <c r="AU211" s="72" t="str">
        <f t="shared" si="119"/>
        <v/>
      </c>
      <c r="AV211" s="72" t="str">
        <f t="shared" si="119"/>
        <v/>
      </c>
      <c r="AW211" s="72" t="str">
        <f t="shared" si="119"/>
        <v/>
      </c>
      <c r="AX211" s="72" t="str">
        <f t="shared" si="119"/>
        <v/>
      </c>
      <c r="AY211" s="72" t="str">
        <f t="shared" si="119"/>
        <v/>
      </c>
      <c r="AZ211" s="72" t="s">
        <v>2348</v>
      </c>
      <c r="BA211" s="72">
        <f t="shared" si="116"/>
        <v>0</v>
      </c>
    </row>
    <row r="212" spans="1:53" x14ac:dyDescent="0.25">
      <c r="A212" s="1" t="s">
        <v>172</v>
      </c>
      <c r="B212" s="72">
        <f t="shared" si="108"/>
        <v>0</v>
      </c>
      <c r="C212" s="72" t="str">
        <f t="shared" si="108"/>
        <v/>
      </c>
      <c r="D212" s="72" t="str">
        <f t="shared" si="108"/>
        <v/>
      </c>
      <c r="E212" s="72" t="str">
        <f t="shared" si="108"/>
        <v/>
      </c>
      <c r="F212" s="72" t="str">
        <f t="shared" si="108"/>
        <v/>
      </c>
      <c r="G212" s="72" t="str">
        <f t="shared" si="106"/>
        <v/>
      </c>
      <c r="H212" s="72" t="s">
        <v>2348</v>
      </c>
      <c r="I212" s="72" t="str">
        <f t="shared" si="109"/>
        <v/>
      </c>
      <c r="L212" s="1" t="s">
        <v>172</v>
      </c>
      <c r="M212" s="72">
        <f t="shared" si="120"/>
        <v>0.125</v>
      </c>
      <c r="N212" s="72" t="str">
        <f t="shared" si="120"/>
        <v/>
      </c>
      <c r="O212" s="72" t="str">
        <f t="shared" si="120"/>
        <v/>
      </c>
      <c r="P212" s="72" t="str">
        <f t="shared" si="120"/>
        <v/>
      </c>
      <c r="Q212" s="72" t="str">
        <f t="shared" si="120"/>
        <v/>
      </c>
      <c r="R212" s="72" t="str">
        <f t="shared" si="120"/>
        <v/>
      </c>
      <c r="S212" s="72" t="s">
        <v>2348</v>
      </c>
      <c r="T212" s="72" t="str">
        <f t="shared" si="107"/>
        <v/>
      </c>
      <c r="W212" s="1" t="s">
        <v>172</v>
      </c>
      <c r="X212" s="72">
        <f t="shared" si="117"/>
        <v>0</v>
      </c>
      <c r="Y212" s="72" t="str">
        <f t="shared" si="117"/>
        <v/>
      </c>
      <c r="Z212" s="72" t="str">
        <f t="shared" si="117"/>
        <v/>
      </c>
      <c r="AA212" s="72" t="str">
        <f t="shared" si="117"/>
        <v/>
      </c>
      <c r="AB212" s="72" t="str">
        <f t="shared" si="117"/>
        <v/>
      </c>
      <c r="AC212" s="72" t="str">
        <f t="shared" si="117"/>
        <v/>
      </c>
      <c r="AD212" s="72" t="s">
        <v>2348</v>
      </c>
      <c r="AE212" s="72" t="str">
        <f t="shared" si="112"/>
        <v/>
      </c>
      <c r="AH212" s="1" t="s">
        <v>172</v>
      </c>
      <c r="AI212" s="72">
        <f t="shared" si="121"/>
        <v>-0.25</v>
      </c>
      <c r="AJ212" s="72" t="str">
        <f t="shared" si="121"/>
        <v/>
      </c>
      <c r="AK212" s="72" t="str">
        <f t="shared" si="121"/>
        <v/>
      </c>
      <c r="AL212" s="72" t="str">
        <f t="shared" si="121"/>
        <v/>
      </c>
      <c r="AM212" s="72" t="str">
        <f t="shared" si="121"/>
        <v/>
      </c>
      <c r="AN212" s="72" t="str">
        <f t="shared" si="121"/>
        <v/>
      </c>
      <c r="AO212" s="72" t="s">
        <v>2348</v>
      </c>
      <c r="AP212" s="72" t="str">
        <f t="shared" si="114"/>
        <v/>
      </c>
      <c r="AS212" s="1" t="s">
        <v>172</v>
      </c>
      <c r="AT212" s="72">
        <f t="shared" si="119"/>
        <v>0</v>
      </c>
      <c r="AU212" s="72" t="str">
        <f t="shared" si="119"/>
        <v/>
      </c>
      <c r="AV212" s="72" t="str">
        <f t="shared" si="119"/>
        <v/>
      </c>
      <c r="AW212" s="72" t="str">
        <f t="shared" si="119"/>
        <v/>
      </c>
      <c r="AX212" s="72" t="str">
        <f t="shared" si="119"/>
        <v/>
      </c>
      <c r="AY212" s="72" t="str">
        <f t="shared" si="119"/>
        <v/>
      </c>
      <c r="AZ212" s="72" t="s">
        <v>2348</v>
      </c>
      <c r="BA212" s="72" t="str">
        <f t="shared" si="116"/>
        <v/>
      </c>
    </row>
    <row r="213" spans="1:53" x14ac:dyDescent="0.25">
      <c r="A213" s="1" t="s">
        <v>88</v>
      </c>
      <c r="B213" s="72" t="str">
        <f t="shared" si="108"/>
        <v/>
      </c>
      <c r="C213" s="72" t="str">
        <f t="shared" si="108"/>
        <v/>
      </c>
      <c r="D213" s="72">
        <f t="shared" si="108"/>
        <v>0</v>
      </c>
      <c r="E213" s="72" t="str">
        <f t="shared" si="108"/>
        <v/>
      </c>
      <c r="F213" s="72" t="str">
        <f t="shared" si="108"/>
        <v/>
      </c>
      <c r="G213" s="72">
        <f t="shared" si="106"/>
        <v>0</v>
      </c>
      <c r="H213" s="72">
        <v>0.39999999999999991</v>
      </c>
      <c r="I213" s="72">
        <f t="shared" si="109"/>
        <v>-0.1428571428571429</v>
      </c>
      <c r="L213" s="1" t="s">
        <v>88</v>
      </c>
      <c r="M213" s="72" t="str">
        <f t="shared" si="120"/>
        <v/>
      </c>
      <c r="N213" s="72" t="str">
        <f t="shared" si="120"/>
        <v/>
      </c>
      <c r="O213" s="72">
        <f t="shared" si="120"/>
        <v>0</v>
      </c>
      <c r="P213" s="72" t="str">
        <f t="shared" si="120"/>
        <v/>
      </c>
      <c r="Q213" s="72" t="str">
        <f t="shared" si="120"/>
        <v/>
      </c>
      <c r="R213" s="72">
        <f t="shared" si="120"/>
        <v>-0.1333333333333333</v>
      </c>
      <c r="S213" s="72">
        <v>0</v>
      </c>
      <c r="T213" s="72">
        <f t="shared" si="107"/>
        <v>-3.8461538461538436E-2</v>
      </c>
      <c r="W213" s="1" t="s">
        <v>88</v>
      </c>
      <c r="X213" s="72" t="str">
        <f t="shared" si="117"/>
        <v/>
      </c>
      <c r="Y213" s="72" t="str">
        <f t="shared" si="117"/>
        <v/>
      </c>
      <c r="Z213" s="72">
        <f t="shared" si="117"/>
        <v>0</v>
      </c>
      <c r="AA213" s="72" t="str">
        <f t="shared" si="117"/>
        <v/>
      </c>
      <c r="AB213" s="72" t="str">
        <f t="shared" si="117"/>
        <v/>
      </c>
      <c r="AC213" s="72">
        <f t="shared" si="117"/>
        <v>0</v>
      </c>
      <c r="AD213" s="72">
        <v>0</v>
      </c>
      <c r="AE213" s="72">
        <f t="shared" si="112"/>
        <v>0</v>
      </c>
      <c r="AH213" s="1" t="s">
        <v>88</v>
      </c>
      <c r="AI213" s="72" t="str">
        <f t="shared" si="121"/>
        <v/>
      </c>
      <c r="AJ213" s="72" t="str">
        <f t="shared" si="121"/>
        <v/>
      </c>
      <c r="AK213" s="72">
        <f t="shared" si="121"/>
        <v>0</v>
      </c>
      <c r="AL213" s="72" t="str">
        <f t="shared" si="121"/>
        <v/>
      </c>
      <c r="AM213" s="72" t="str">
        <f t="shared" si="121"/>
        <v/>
      </c>
      <c r="AN213" s="72">
        <f t="shared" si="121"/>
        <v>0</v>
      </c>
      <c r="AO213" s="72">
        <v>0</v>
      </c>
      <c r="AP213" s="72">
        <f t="shared" si="114"/>
        <v>0</v>
      </c>
      <c r="AS213" s="1" t="s">
        <v>88</v>
      </c>
      <c r="AT213" s="72" t="str">
        <f t="shared" si="119"/>
        <v/>
      </c>
      <c r="AU213" s="72" t="str">
        <f t="shared" si="119"/>
        <v/>
      </c>
      <c r="AV213" s="72">
        <f t="shared" si="119"/>
        <v>0</v>
      </c>
      <c r="AW213" s="72" t="str">
        <f t="shared" si="119"/>
        <v/>
      </c>
      <c r="AX213" s="72" t="str">
        <f t="shared" si="119"/>
        <v/>
      </c>
      <c r="AY213" s="72">
        <f t="shared" si="119"/>
        <v>-3.8461538461538436E-2</v>
      </c>
      <c r="AZ213" s="72">
        <v>0</v>
      </c>
      <c r="BA213" s="72">
        <f t="shared" si="116"/>
        <v>4.0000000000000036E-2</v>
      </c>
    </row>
    <row r="214" spans="1:53" x14ac:dyDescent="0.25">
      <c r="A214" s="1" t="s">
        <v>189</v>
      </c>
      <c r="B214" s="72" t="str">
        <f t="shared" si="108"/>
        <v/>
      </c>
      <c r="C214" s="72" t="str">
        <f t="shared" si="108"/>
        <v/>
      </c>
      <c r="D214" s="72" t="str">
        <f t="shared" si="108"/>
        <v/>
      </c>
      <c r="E214" s="72" t="str">
        <f t="shared" si="108"/>
        <v/>
      </c>
      <c r="F214" s="72">
        <f t="shared" si="108"/>
        <v>-0.41666666666666663</v>
      </c>
      <c r="G214" s="72" t="str">
        <f t="shared" si="106"/>
        <v/>
      </c>
      <c r="H214" s="72" t="s">
        <v>2348</v>
      </c>
      <c r="I214" s="72" t="str">
        <f t="shared" si="109"/>
        <v/>
      </c>
      <c r="L214" s="1" t="s">
        <v>189</v>
      </c>
      <c r="M214" s="72" t="str">
        <f t="shared" si="120"/>
        <v/>
      </c>
      <c r="N214" s="72" t="str">
        <f t="shared" si="120"/>
        <v/>
      </c>
      <c r="O214" s="72" t="str">
        <f t="shared" si="120"/>
        <v/>
      </c>
      <c r="P214" s="72" t="str">
        <f t="shared" si="120"/>
        <v/>
      </c>
      <c r="Q214" s="72">
        <f t="shared" si="120"/>
        <v>-0.66666666666666674</v>
      </c>
      <c r="R214" s="72" t="str">
        <f t="shared" si="120"/>
        <v/>
      </c>
      <c r="T214" s="72" t="str">
        <f t="shared" si="107"/>
        <v/>
      </c>
      <c r="W214" s="1" t="s">
        <v>189</v>
      </c>
      <c r="X214" s="72" t="str">
        <f t="shared" si="117"/>
        <v/>
      </c>
      <c r="Y214" s="72" t="str">
        <f t="shared" si="117"/>
        <v/>
      </c>
      <c r="Z214" s="72" t="str">
        <f t="shared" si="117"/>
        <v/>
      </c>
      <c r="AA214" s="72" t="str">
        <f t="shared" si="117"/>
        <v/>
      </c>
      <c r="AB214" s="72">
        <f t="shared" si="117"/>
        <v>0.33333333333333326</v>
      </c>
      <c r="AC214" s="72" t="str">
        <f t="shared" si="117"/>
        <v/>
      </c>
      <c r="AD214" s="72" t="s">
        <v>2348</v>
      </c>
      <c r="AE214" s="72" t="str">
        <f t="shared" si="112"/>
        <v/>
      </c>
      <c r="AH214" s="1" t="s">
        <v>189</v>
      </c>
      <c r="AI214" s="72" t="str">
        <f t="shared" si="121"/>
        <v/>
      </c>
      <c r="AJ214" s="72" t="str">
        <f t="shared" si="121"/>
        <v/>
      </c>
      <c r="AK214" s="72" t="str">
        <f t="shared" si="121"/>
        <v/>
      </c>
      <c r="AL214" s="72" t="str">
        <f t="shared" si="121"/>
        <v/>
      </c>
      <c r="AM214" s="72">
        <f t="shared" si="121"/>
        <v>-0.5</v>
      </c>
      <c r="AN214" s="72" t="str">
        <f t="shared" si="121"/>
        <v/>
      </c>
      <c r="AO214" s="72" t="s">
        <v>2348</v>
      </c>
      <c r="AP214" s="72" t="str">
        <f t="shared" si="114"/>
        <v/>
      </c>
      <c r="AS214" s="1" t="s">
        <v>189</v>
      </c>
      <c r="AT214" s="72" t="str">
        <f t="shared" si="119"/>
        <v/>
      </c>
      <c r="AU214" s="72" t="str">
        <f t="shared" si="119"/>
        <v/>
      </c>
      <c r="AV214" s="72" t="str">
        <f t="shared" si="119"/>
        <v/>
      </c>
      <c r="AW214" s="72" t="str">
        <f t="shared" si="119"/>
        <v/>
      </c>
      <c r="AX214" s="72">
        <f t="shared" si="119"/>
        <v>4.3478260869565188E-2</v>
      </c>
      <c r="AY214" s="72" t="str">
        <f t="shared" si="119"/>
        <v/>
      </c>
      <c r="AZ214" s="72" t="s">
        <v>2348</v>
      </c>
      <c r="BA214" s="72" t="str">
        <f t="shared" si="116"/>
        <v/>
      </c>
    </row>
    <row r="215" spans="1:53" x14ac:dyDescent="0.25">
      <c r="A215" s="1" t="s">
        <v>185</v>
      </c>
      <c r="B215" s="72">
        <f t="shared" si="108"/>
        <v>0</v>
      </c>
      <c r="C215" s="72" t="str">
        <f t="shared" si="108"/>
        <v/>
      </c>
      <c r="D215" s="72" t="str">
        <f t="shared" si="108"/>
        <v/>
      </c>
      <c r="E215" s="72">
        <f t="shared" si="108"/>
        <v>0</v>
      </c>
      <c r="F215" s="72">
        <f t="shared" si="108"/>
        <v>0</v>
      </c>
      <c r="G215" s="72" t="str">
        <f t="shared" si="106"/>
        <v/>
      </c>
      <c r="H215" s="72" t="s">
        <v>2348</v>
      </c>
      <c r="I215" s="72" t="str">
        <f t="shared" si="109"/>
        <v/>
      </c>
      <c r="L215" s="1" t="s">
        <v>185</v>
      </c>
      <c r="M215" s="72">
        <f t="shared" si="120"/>
        <v>0</v>
      </c>
      <c r="N215" s="72" t="str">
        <f t="shared" si="120"/>
        <v/>
      </c>
      <c r="O215" s="72" t="str">
        <f t="shared" si="120"/>
        <v/>
      </c>
      <c r="P215" s="72">
        <f t="shared" si="120"/>
        <v>9.0909090909090828E-2</v>
      </c>
      <c r="Q215" s="72">
        <f t="shared" si="120"/>
        <v>0</v>
      </c>
      <c r="R215" s="72" t="str">
        <f t="shared" si="120"/>
        <v/>
      </c>
      <c r="S215" s="72" t="s">
        <v>2348</v>
      </c>
      <c r="T215" s="72" t="str">
        <f t="shared" si="107"/>
        <v/>
      </c>
      <c r="W215" s="1" t="s">
        <v>185</v>
      </c>
      <c r="X215" s="72">
        <f t="shared" si="117"/>
        <v>-0.25</v>
      </c>
      <c r="Y215" s="72" t="str">
        <f t="shared" si="117"/>
        <v/>
      </c>
      <c r="Z215" s="72" t="str">
        <f t="shared" si="117"/>
        <v/>
      </c>
      <c r="AA215" s="72">
        <f t="shared" si="117"/>
        <v>0</v>
      </c>
      <c r="AB215" s="72">
        <f t="shared" si="117"/>
        <v>0</v>
      </c>
      <c r="AC215" s="72" t="str">
        <f t="shared" si="117"/>
        <v/>
      </c>
      <c r="AD215" s="72" t="s">
        <v>2348</v>
      </c>
      <c r="AE215" s="72" t="str">
        <f t="shared" si="112"/>
        <v/>
      </c>
      <c r="AH215" s="1" t="s">
        <v>185</v>
      </c>
      <c r="AI215" s="72">
        <f t="shared" si="121"/>
        <v>-0.25</v>
      </c>
      <c r="AJ215" s="72" t="str">
        <f t="shared" si="121"/>
        <v/>
      </c>
      <c r="AK215" s="72" t="str">
        <f t="shared" si="121"/>
        <v/>
      </c>
      <c r="AL215" s="72">
        <f t="shared" si="121"/>
        <v>0.33333333333333326</v>
      </c>
      <c r="AM215" s="72">
        <f t="shared" si="121"/>
        <v>0</v>
      </c>
      <c r="AN215" s="72" t="str">
        <f t="shared" si="121"/>
        <v/>
      </c>
      <c r="AO215" s="72" t="s">
        <v>2348</v>
      </c>
      <c r="AP215" s="72" t="str">
        <f t="shared" si="114"/>
        <v/>
      </c>
      <c r="AS215" s="1" t="s">
        <v>185</v>
      </c>
      <c r="AT215" s="72">
        <f t="shared" si="119"/>
        <v>0.15384615384615374</v>
      </c>
      <c r="AU215" s="72" t="str">
        <f t="shared" si="119"/>
        <v/>
      </c>
      <c r="AV215" s="72" t="str">
        <f t="shared" si="119"/>
        <v/>
      </c>
      <c r="AW215" s="72">
        <f t="shared" si="119"/>
        <v>0</v>
      </c>
      <c r="AX215" s="72">
        <f t="shared" si="119"/>
        <v>0</v>
      </c>
      <c r="AY215" s="72" t="str">
        <f t="shared" si="119"/>
        <v/>
      </c>
      <c r="AZ215" s="72" t="s">
        <v>2348</v>
      </c>
      <c r="BA215" s="72" t="str">
        <f t="shared" si="116"/>
        <v/>
      </c>
    </row>
    <row r="216" spans="1:53" x14ac:dyDescent="0.25">
      <c r="A216" s="1" t="s">
        <v>275</v>
      </c>
      <c r="B216" s="72"/>
      <c r="C216" s="72"/>
      <c r="D216" s="72"/>
      <c r="E216" s="72"/>
      <c r="F216" s="72"/>
      <c r="G216" s="72"/>
      <c r="H216" s="72"/>
      <c r="I216" s="72" t="str">
        <f t="shared" si="109"/>
        <v/>
      </c>
      <c r="L216" s="1" t="s">
        <v>275</v>
      </c>
      <c r="M216" s="72"/>
      <c r="N216" s="72"/>
      <c r="O216" s="72"/>
      <c r="P216" s="72"/>
      <c r="Q216" s="72"/>
      <c r="R216" s="72"/>
      <c r="S216" s="72"/>
      <c r="T216" s="72" t="str">
        <f t="shared" si="107"/>
        <v/>
      </c>
      <c r="W216" s="1" t="s">
        <v>275</v>
      </c>
      <c r="X216" s="72"/>
      <c r="Y216" s="72"/>
      <c r="Z216" s="72"/>
      <c r="AA216" s="72"/>
      <c r="AB216" s="72"/>
      <c r="AC216" s="72"/>
      <c r="AD216" s="72"/>
      <c r="AE216" s="72" t="str">
        <f t="shared" si="112"/>
        <v/>
      </c>
      <c r="AH216" s="1" t="s">
        <v>275</v>
      </c>
      <c r="AI216" s="72"/>
      <c r="AJ216" s="72"/>
      <c r="AK216" s="72"/>
      <c r="AL216" s="72"/>
      <c r="AM216" s="72"/>
      <c r="AN216" s="72"/>
      <c r="AO216" s="72"/>
      <c r="AP216" s="72" t="str">
        <f t="shared" si="114"/>
        <v/>
      </c>
      <c r="AS216" s="1" t="s">
        <v>275</v>
      </c>
      <c r="AT216" s="72"/>
      <c r="AU216" s="72"/>
      <c r="AV216" s="72"/>
      <c r="AW216" s="72"/>
      <c r="AX216" s="72"/>
      <c r="AY216" s="72"/>
      <c r="AZ216" s="72"/>
      <c r="BA216" s="72" t="str">
        <f t="shared" si="116"/>
        <v/>
      </c>
    </row>
    <row r="217" spans="1:53" x14ac:dyDescent="0.25">
      <c r="A217" s="1" t="s">
        <v>380</v>
      </c>
      <c r="B217" s="243"/>
      <c r="C217" s="244"/>
      <c r="D217" s="197"/>
      <c r="E217" s="244"/>
      <c r="F217" s="244"/>
      <c r="G217" s="245"/>
      <c r="H217" s="72" t="s">
        <v>2348</v>
      </c>
      <c r="I217" s="72" t="str">
        <f t="shared" si="109"/>
        <v/>
      </c>
      <c r="L217" s="1" t="s">
        <v>380</v>
      </c>
      <c r="M217" s="243"/>
      <c r="N217" s="244"/>
      <c r="O217" s="197"/>
      <c r="P217" s="244"/>
      <c r="Q217" s="244"/>
      <c r="R217" s="245"/>
      <c r="T217" s="72" t="str">
        <f t="shared" si="107"/>
        <v/>
      </c>
      <c r="W217" s="1" t="s">
        <v>380</v>
      </c>
      <c r="X217" s="243"/>
      <c r="Y217" s="244"/>
      <c r="Z217" s="197"/>
      <c r="AA217" s="244"/>
      <c r="AB217" s="244"/>
      <c r="AC217" s="245"/>
      <c r="AD217" s="72" t="s">
        <v>2348</v>
      </c>
      <c r="AE217" s="72" t="str">
        <f t="shared" si="112"/>
        <v/>
      </c>
      <c r="AH217" s="1" t="s">
        <v>380</v>
      </c>
      <c r="AI217" s="243"/>
      <c r="AJ217" s="244"/>
      <c r="AK217" s="197"/>
      <c r="AL217" s="244"/>
      <c r="AM217" s="244"/>
      <c r="AN217" s="245"/>
      <c r="AO217" s="72" t="s">
        <v>2348</v>
      </c>
      <c r="AP217" s="72" t="str">
        <f t="shared" si="114"/>
        <v/>
      </c>
      <c r="AS217" s="1" t="s">
        <v>380</v>
      </c>
      <c r="AT217" s="243"/>
      <c r="AU217" s="244"/>
      <c r="AV217" s="197"/>
      <c r="AW217" s="244"/>
      <c r="AX217" s="244"/>
      <c r="AY217" s="245"/>
      <c r="AZ217" s="72" t="s">
        <v>2348</v>
      </c>
      <c r="BA217" s="72" t="str">
        <f t="shared" si="116"/>
        <v/>
      </c>
    </row>
    <row r="218" spans="1:53" x14ac:dyDescent="0.25">
      <c r="A218" s="6" t="s">
        <v>694</v>
      </c>
      <c r="B218" s="72">
        <f t="shared" ref="B218:G222" si="122">IFERROR((C198/B198-1),"")</f>
        <v>0</v>
      </c>
      <c r="C218" s="72">
        <f t="shared" si="122"/>
        <v>0</v>
      </c>
      <c r="D218" s="72" t="str">
        <f t="shared" si="122"/>
        <v/>
      </c>
      <c r="E218" s="72" t="str">
        <f t="shared" si="122"/>
        <v/>
      </c>
      <c r="F218" s="72" t="str">
        <f t="shared" si="122"/>
        <v/>
      </c>
      <c r="G218" s="72" t="str">
        <f t="shared" si="122"/>
        <v/>
      </c>
      <c r="H218" s="72" t="s">
        <v>2348</v>
      </c>
      <c r="I218" s="72" t="str">
        <f t="shared" si="109"/>
        <v/>
      </c>
      <c r="L218" s="6" t="s">
        <v>694</v>
      </c>
      <c r="M218" s="72">
        <f t="shared" ref="M218:R222" si="123">IFERROR((N198/M198-1),"")</f>
        <v>2</v>
      </c>
      <c r="N218" s="72">
        <f t="shared" si="123"/>
        <v>-0.16666666666666663</v>
      </c>
      <c r="O218" s="72" t="str">
        <f t="shared" si="123"/>
        <v/>
      </c>
      <c r="P218" s="72" t="str">
        <f t="shared" si="123"/>
        <v/>
      </c>
      <c r="Q218" s="72" t="str">
        <f t="shared" si="123"/>
        <v/>
      </c>
      <c r="R218" s="72" t="str">
        <f t="shared" si="123"/>
        <v/>
      </c>
      <c r="S218" s="72" t="s">
        <v>2348</v>
      </c>
      <c r="T218" s="72" t="str">
        <f t="shared" si="107"/>
        <v/>
      </c>
      <c r="W218" s="6" t="s">
        <v>694</v>
      </c>
      <c r="X218" s="72">
        <f t="shared" ref="X218:AC222" si="124">IFERROR((Y198/X198-1),"")</f>
        <v>0</v>
      </c>
      <c r="Y218" s="72">
        <f t="shared" si="124"/>
        <v>0.30000000000000004</v>
      </c>
      <c r="Z218" s="72" t="str">
        <f t="shared" si="124"/>
        <v/>
      </c>
      <c r="AA218" s="72" t="str">
        <f t="shared" si="124"/>
        <v/>
      </c>
      <c r="AB218" s="72" t="str">
        <f t="shared" si="124"/>
        <v/>
      </c>
      <c r="AC218" s="72" t="str">
        <f t="shared" si="124"/>
        <v/>
      </c>
      <c r="AD218" s="72" t="s">
        <v>2348</v>
      </c>
      <c r="AE218" s="72" t="str">
        <f t="shared" si="112"/>
        <v/>
      </c>
      <c r="AH218" s="6" t="s">
        <v>694</v>
      </c>
      <c r="AI218" s="72">
        <f t="shared" ref="AI218:AN222" si="125">IFERROR((AJ198/AI198-1),"")</f>
        <v>-0.25</v>
      </c>
      <c r="AJ218" s="72">
        <f t="shared" si="125"/>
        <v>0.33333333333333326</v>
      </c>
      <c r="AK218" s="72" t="str">
        <f t="shared" si="125"/>
        <v/>
      </c>
      <c r="AL218" s="72" t="str">
        <f t="shared" si="125"/>
        <v/>
      </c>
      <c r="AM218" s="72" t="str">
        <f t="shared" si="125"/>
        <v/>
      </c>
      <c r="AN218" s="72" t="str">
        <f t="shared" si="125"/>
        <v/>
      </c>
      <c r="AO218" s="72" t="s">
        <v>2348</v>
      </c>
      <c r="AP218" s="72" t="str">
        <f t="shared" si="114"/>
        <v/>
      </c>
      <c r="AS218" s="6" t="s">
        <v>694</v>
      </c>
      <c r="AT218" s="72">
        <f t="shared" ref="AT218:AY222" si="126">IFERROR((AU198/AT198-1),"")</f>
        <v>-0.30000000000000004</v>
      </c>
      <c r="AU218" s="72">
        <f t="shared" si="126"/>
        <v>0.25714285714285712</v>
      </c>
      <c r="AV218" s="72" t="str">
        <f t="shared" si="126"/>
        <v/>
      </c>
      <c r="AW218" s="72" t="str">
        <f t="shared" si="126"/>
        <v/>
      </c>
      <c r="AX218" s="72" t="str">
        <f t="shared" si="126"/>
        <v/>
      </c>
      <c r="AY218" s="72" t="str">
        <f t="shared" si="126"/>
        <v/>
      </c>
      <c r="AZ218" s="72" t="s">
        <v>2348</v>
      </c>
      <c r="BA218" s="72" t="str">
        <f t="shared" si="116"/>
        <v/>
      </c>
    </row>
    <row r="219" spans="1:53" x14ac:dyDescent="0.25">
      <c r="A219" s="1" t="s">
        <v>190</v>
      </c>
      <c r="B219" s="72">
        <f t="shared" si="122"/>
        <v>0</v>
      </c>
      <c r="C219" s="72">
        <f t="shared" si="122"/>
        <v>0</v>
      </c>
      <c r="D219" s="72">
        <f t="shared" si="122"/>
        <v>0</v>
      </c>
      <c r="E219" s="72" t="str">
        <f t="shared" si="122"/>
        <v/>
      </c>
      <c r="F219" s="72" t="str">
        <f t="shared" si="122"/>
        <v/>
      </c>
      <c r="G219" s="72" t="str">
        <f t="shared" si="122"/>
        <v/>
      </c>
      <c r="H219" s="72" t="s">
        <v>2348</v>
      </c>
      <c r="I219" s="72" t="str">
        <f t="shared" si="109"/>
        <v/>
      </c>
      <c r="L219" s="1" t="s">
        <v>190</v>
      </c>
      <c r="M219" s="72">
        <f t="shared" si="123"/>
        <v>0</v>
      </c>
      <c r="N219" s="72">
        <f t="shared" si="123"/>
        <v>0</v>
      </c>
      <c r="O219" s="72">
        <f t="shared" si="123"/>
        <v>0</v>
      </c>
      <c r="P219" s="72" t="str">
        <f t="shared" si="123"/>
        <v/>
      </c>
      <c r="Q219" s="72" t="str">
        <f t="shared" si="123"/>
        <v/>
      </c>
      <c r="R219" s="72" t="str">
        <f t="shared" si="123"/>
        <v/>
      </c>
      <c r="T219" s="72" t="str">
        <f t="shared" si="107"/>
        <v/>
      </c>
      <c r="W219" s="1" t="s">
        <v>190</v>
      </c>
      <c r="X219" s="72">
        <f t="shared" si="124"/>
        <v>0</v>
      </c>
      <c r="Y219" s="72">
        <f t="shared" si="124"/>
        <v>0</v>
      </c>
      <c r="Z219" s="72">
        <f t="shared" si="124"/>
        <v>0</v>
      </c>
      <c r="AA219" s="72" t="str">
        <f t="shared" si="124"/>
        <v/>
      </c>
      <c r="AB219" s="72" t="str">
        <f t="shared" si="124"/>
        <v/>
      </c>
      <c r="AC219" s="72" t="str">
        <f t="shared" si="124"/>
        <v/>
      </c>
      <c r="AD219" s="72" t="s">
        <v>2348</v>
      </c>
      <c r="AE219" s="72" t="str">
        <f t="shared" si="112"/>
        <v/>
      </c>
      <c r="AH219" s="1" t="s">
        <v>190</v>
      </c>
      <c r="AI219" s="72">
        <f t="shared" si="125"/>
        <v>0</v>
      </c>
      <c r="AJ219" s="72">
        <f t="shared" si="125"/>
        <v>0</v>
      </c>
      <c r="AK219" s="72">
        <f t="shared" si="125"/>
        <v>-0.25</v>
      </c>
      <c r="AL219" s="72" t="str">
        <f t="shared" si="125"/>
        <v/>
      </c>
      <c r="AM219" s="72" t="str">
        <f t="shared" si="125"/>
        <v/>
      </c>
      <c r="AN219" s="72" t="str">
        <f t="shared" si="125"/>
        <v/>
      </c>
      <c r="AO219" s="72" t="s">
        <v>2348</v>
      </c>
      <c r="AP219" s="72" t="str">
        <f t="shared" si="114"/>
        <v/>
      </c>
      <c r="AS219" s="1" t="s">
        <v>190</v>
      </c>
      <c r="AT219" s="72">
        <f t="shared" si="126"/>
        <v>-0.125</v>
      </c>
      <c r="AU219" s="72">
        <f t="shared" si="126"/>
        <v>0.14285714285714279</v>
      </c>
      <c r="AV219" s="72">
        <f t="shared" si="126"/>
        <v>-0.125</v>
      </c>
      <c r="AW219" s="72" t="str">
        <f t="shared" si="126"/>
        <v/>
      </c>
      <c r="AX219" s="72" t="str">
        <f t="shared" si="126"/>
        <v/>
      </c>
      <c r="AY219" s="72" t="str">
        <f t="shared" si="126"/>
        <v/>
      </c>
      <c r="AZ219" s="72" t="s">
        <v>2348</v>
      </c>
      <c r="BA219" s="72" t="str">
        <f t="shared" si="116"/>
        <v/>
      </c>
    </row>
    <row r="220" spans="1:53" x14ac:dyDescent="0.25">
      <c r="A220" s="1" t="s">
        <v>57</v>
      </c>
      <c r="B220" s="72">
        <f t="shared" si="122"/>
        <v>-0.16666666666666663</v>
      </c>
      <c r="C220" s="72" t="str">
        <f t="shared" si="122"/>
        <v/>
      </c>
      <c r="D220" s="72" t="str">
        <f t="shared" si="122"/>
        <v/>
      </c>
      <c r="E220" s="72" t="str">
        <f t="shared" si="122"/>
        <v/>
      </c>
      <c r="F220" s="72" t="str">
        <f t="shared" si="122"/>
        <v/>
      </c>
      <c r="G220" s="72">
        <f t="shared" si="122"/>
        <v>-7.6923076923076872E-2</v>
      </c>
      <c r="H220" s="72">
        <v>0</v>
      </c>
      <c r="I220" s="72" t="str">
        <f t="shared" si="109"/>
        <v/>
      </c>
      <c r="L220" s="1" t="s">
        <v>57</v>
      </c>
      <c r="M220" s="72">
        <f t="shared" si="123"/>
        <v>0</v>
      </c>
      <c r="N220" s="72" t="str">
        <f t="shared" si="123"/>
        <v/>
      </c>
      <c r="O220" s="72" t="str">
        <f t="shared" si="123"/>
        <v/>
      </c>
      <c r="P220" s="72" t="str">
        <f t="shared" si="123"/>
        <v/>
      </c>
      <c r="Q220" s="72" t="str">
        <f t="shared" si="123"/>
        <v/>
      </c>
      <c r="R220" s="72">
        <f t="shared" si="123"/>
        <v>0</v>
      </c>
      <c r="S220" s="72">
        <v>0</v>
      </c>
      <c r="T220" s="72" t="str">
        <f t="shared" si="107"/>
        <v/>
      </c>
      <c r="W220" s="1" t="s">
        <v>57</v>
      </c>
      <c r="X220" s="72">
        <f t="shared" si="124"/>
        <v>0</v>
      </c>
      <c r="Y220" s="72" t="str">
        <f t="shared" si="124"/>
        <v/>
      </c>
      <c r="Z220" s="72" t="str">
        <f t="shared" si="124"/>
        <v/>
      </c>
      <c r="AA220" s="72" t="str">
        <f t="shared" si="124"/>
        <v/>
      </c>
      <c r="AB220" s="72" t="str">
        <f t="shared" si="124"/>
        <v/>
      </c>
      <c r="AC220" s="72">
        <f t="shared" si="124"/>
        <v>0</v>
      </c>
      <c r="AD220" s="72">
        <v>0</v>
      </c>
      <c r="AE220" s="72" t="str">
        <f t="shared" si="112"/>
        <v/>
      </c>
      <c r="AH220" s="1" t="s">
        <v>57</v>
      </c>
      <c r="AI220" s="72">
        <f t="shared" si="125"/>
        <v>-0.25</v>
      </c>
      <c r="AJ220" s="72" t="str">
        <f t="shared" si="125"/>
        <v/>
      </c>
      <c r="AK220" s="72" t="str">
        <f t="shared" si="125"/>
        <v/>
      </c>
      <c r="AL220" s="72" t="str">
        <f t="shared" si="125"/>
        <v/>
      </c>
      <c r="AM220" s="72" t="str">
        <f t="shared" si="125"/>
        <v/>
      </c>
      <c r="AN220" s="72">
        <f t="shared" si="125"/>
        <v>0</v>
      </c>
      <c r="AO220" s="72">
        <v>0</v>
      </c>
      <c r="AP220" s="72" t="str">
        <f t="shared" si="114"/>
        <v/>
      </c>
      <c r="AS220" s="1" t="s">
        <v>57</v>
      </c>
      <c r="AT220" s="72">
        <f t="shared" si="126"/>
        <v>-0.1875</v>
      </c>
      <c r="AU220" s="72" t="str">
        <f t="shared" si="126"/>
        <v/>
      </c>
      <c r="AV220" s="72" t="str">
        <f t="shared" si="126"/>
        <v/>
      </c>
      <c r="AW220" s="72" t="str">
        <f t="shared" si="126"/>
        <v/>
      </c>
      <c r="AX220" s="72" t="str">
        <f t="shared" si="126"/>
        <v/>
      </c>
      <c r="AY220" s="72">
        <f t="shared" si="126"/>
        <v>0</v>
      </c>
      <c r="AZ220" s="72">
        <v>0</v>
      </c>
      <c r="BA220" s="72" t="str">
        <f t="shared" si="116"/>
        <v/>
      </c>
    </row>
    <row r="221" spans="1:53" ht="14.4" thickBot="1" x14ac:dyDescent="0.3">
      <c r="A221" s="1" t="s">
        <v>105</v>
      </c>
      <c r="B221" s="72" t="str">
        <f t="shared" si="122"/>
        <v/>
      </c>
      <c r="C221" s="72" t="str">
        <f t="shared" si="122"/>
        <v/>
      </c>
      <c r="D221" s="72" t="str">
        <f t="shared" si="122"/>
        <v/>
      </c>
      <c r="E221" s="72" t="str">
        <f t="shared" si="122"/>
        <v/>
      </c>
      <c r="F221" s="72" t="str">
        <f t="shared" si="122"/>
        <v/>
      </c>
      <c r="G221" s="72">
        <f t="shared" si="122"/>
        <v>-0.19999999999999996</v>
      </c>
      <c r="H221" s="72">
        <v>0.25</v>
      </c>
      <c r="I221" s="72">
        <f t="shared" si="109"/>
        <v>-9.9999999999999978E-2</v>
      </c>
      <c r="L221" s="1" t="s">
        <v>105</v>
      </c>
      <c r="M221" s="72" t="str">
        <f t="shared" si="123"/>
        <v/>
      </c>
      <c r="N221" s="72" t="str">
        <f t="shared" si="123"/>
        <v/>
      </c>
      <c r="O221" s="72" t="str">
        <f t="shared" si="123"/>
        <v/>
      </c>
      <c r="P221" s="72" t="str">
        <f t="shared" si="123"/>
        <v/>
      </c>
      <c r="Q221" s="72" t="str">
        <f t="shared" si="123"/>
        <v/>
      </c>
      <c r="R221" s="72">
        <f t="shared" si="123"/>
        <v>0</v>
      </c>
      <c r="S221" s="72">
        <v>6.25E-2</v>
      </c>
      <c r="T221" s="72">
        <f t="shared" ref="T221:T222" si="127">IFERROR((U201/T201-1),"")</f>
        <v>-5.8823529411764719E-2</v>
      </c>
      <c r="W221" s="1" t="s">
        <v>673</v>
      </c>
      <c r="X221" s="72" t="str">
        <f t="shared" si="124"/>
        <v/>
      </c>
      <c r="Y221" s="72" t="str">
        <f t="shared" si="124"/>
        <v/>
      </c>
      <c r="Z221" s="72" t="str">
        <f t="shared" si="124"/>
        <v/>
      </c>
      <c r="AA221" s="72" t="str">
        <f t="shared" si="124"/>
        <v/>
      </c>
      <c r="AB221" s="72" t="str">
        <f t="shared" si="124"/>
        <v/>
      </c>
      <c r="AC221" s="72">
        <f t="shared" si="124"/>
        <v>0</v>
      </c>
      <c r="AD221" s="72">
        <v>0.19999999999999996</v>
      </c>
      <c r="AE221" s="72">
        <f t="shared" si="112"/>
        <v>-0.16666666666666663</v>
      </c>
      <c r="AH221" s="1" t="s">
        <v>105</v>
      </c>
      <c r="AI221" s="72" t="str">
        <f t="shared" si="125"/>
        <v/>
      </c>
      <c r="AJ221" s="72" t="str">
        <f t="shared" si="125"/>
        <v/>
      </c>
      <c r="AK221" s="72" t="str">
        <f t="shared" si="125"/>
        <v/>
      </c>
      <c r="AL221" s="72" t="str">
        <f t="shared" si="125"/>
        <v/>
      </c>
      <c r="AM221" s="72" t="str">
        <f t="shared" si="125"/>
        <v/>
      </c>
      <c r="AN221" s="72">
        <f t="shared" si="125"/>
        <v>4</v>
      </c>
      <c r="AO221" s="72">
        <v>-0.8</v>
      </c>
      <c r="AP221" s="72">
        <f t="shared" si="114"/>
        <v>1.5</v>
      </c>
      <c r="AS221" s="1" t="s">
        <v>105</v>
      </c>
      <c r="AT221" s="72" t="str">
        <f t="shared" si="126"/>
        <v/>
      </c>
      <c r="AU221" s="72" t="str">
        <f t="shared" si="126"/>
        <v/>
      </c>
      <c r="AV221" s="72" t="str">
        <f t="shared" si="126"/>
        <v/>
      </c>
      <c r="AW221" s="72" t="str">
        <f t="shared" si="126"/>
        <v/>
      </c>
      <c r="AX221" s="72" t="str">
        <f t="shared" si="126"/>
        <v/>
      </c>
      <c r="AY221" s="72">
        <f t="shared" si="126"/>
        <v>0</v>
      </c>
      <c r="AZ221" s="72">
        <v>0</v>
      </c>
      <c r="BA221" s="72">
        <f t="shared" si="116"/>
        <v>0</v>
      </c>
    </row>
    <row r="222" spans="1:53" ht="14.4" thickBot="1" x14ac:dyDescent="0.3">
      <c r="A222" s="86" t="s">
        <v>712</v>
      </c>
      <c r="B222" s="89">
        <f t="shared" si="122"/>
        <v>-0.21951219512195119</v>
      </c>
      <c r="C222" s="89">
        <f t="shared" si="122"/>
        <v>6.25E-2</v>
      </c>
      <c r="D222" s="89">
        <f t="shared" si="122"/>
        <v>0.17647058823529416</v>
      </c>
      <c r="E222" s="89">
        <f t="shared" si="122"/>
        <v>-0.19999999999999996</v>
      </c>
      <c r="F222" s="89">
        <f t="shared" si="122"/>
        <v>0.375</v>
      </c>
      <c r="G222" s="89">
        <f t="shared" si="122"/>
        <v>4.5454545454545414E-2</v>
      </c>
      <c r="H222" s="89">
        <v>4.3478260869565188E-2</v>
      </c>
      <c r="I222" s="355">
        <f t="shared" si="109"/>
        <v>-0.16666666666666663</v>
      </c>
      <c r="J222" s="90"/>
      <c r="L222" s="86" t="s">
        <v>712</v>
      </c>
      <c r="M222" s="92">
        <f t="shared" si="123"/>
        <v>0.19999999999999996</v>
      </c>
      <c r="N222" s="92">
        <f t="shared" si="123"/>
        <v>0</v>
      </c>
      <c r="O222" s="92">
        <f t="shared" si="123"/>
        <v>8.3333333333333037E-3</v>
      </c>
      <c r="P222" s="92">
        <f t="shared" si="123"/>
        <v>-8.2644628099173278E-3</v>
      </c>
      <c r="Q222" s="92">
        <f t="shared" si="123"/>
        <v>-4.166666666666663E-2</v>
      </c>
      <c r="R222" s="92">
        <f t="shared" si="123"/>
        <v>0.13043478260869557</v>
      </c>
      <c r="S222" s="89">
        <v>-7.6923076923076872E-2</v>
      </c>
      <c r="T222" s="355">
        <f t="shared" si="127"/>
        <v>-8.333333333333337E-2</v>
      </c>
      <c r="W222" s="86" t="s">
        <v>712</v>
      </c>
      <c r="X222" s="89">
        <f>IFERROR((Y202/X202-1),"")</f>
        <v>-0.16666666666666663</v>
      </c>
      <c r="Y222" s="89">
        <f t="shared" si="124"/>
        <v>0.19999999999999996</v>
      </c>
      <c r="Z222" s="89">
        <f t="shared" si="124"/>
        <v>-0.16666666666666663</v>
      </c>
      <c r="AA222" s="89">
        <f t="shared" si="124"/>
        <v>0.19999999999999996</v>
      </c>
      <c r="AB222" s="89">
        <f t="shared" si="124"/>
        <v>0.16666666666666674</v>
      </c>
      <c r="AC222" s="89">
        <f t="shared" si="124"/>
        <v>7.1428571428571397E-2</v>
      </c>
      <c r="AD222" s="89">
        <v>-0.19999999999999996</v>
      </c>
      <c r="AE222" s="355">
        <f t="shared" si="112"/>
        <v>0</v>
      </c>
      <c r="AH222" s="86" t="s">
        <v>712</v>
      </c>
      <c r="AI222" s="92">
        <f>IFERROR((AJ202/AI202-1),"")</f>
        <v>-0.25</v>
      </c>
      <c r="AJ222" s="92">
        <f t="shared" si="125"/>
        <v>0.33333333333333326</v>
      </c>
      <c r="AK222" s="92">
        <f t="shared" si="125"/>
        <v>-0.25</v>
      </c>
      <c r="AL222" s="92">
        <f t="shared" si="125"/>
        <v>0.33333333333333326</v>
      </c>
      <c r="AM222" s="92">
        <f t="shared" si="125"/>
        <v>0</v>
      </c>
      <c r="AN222" s="92">
        <f t="shared" si="125"/>
        <v>0</v>
      </c>
      <c r="AO222" s="92">
        <v>0</v>
      </c>
      <c r="AP222" s="359">
        <f t="shared" si="114"/>
        <v>-0.5</v>
      </c>
      <c r="AS222" s="86" t="s">
        <v>712</v>
      </c>
      <c r="AT222" s="92">
        <f>IFERROR((AU202/AT202-1),"")</f>
        <v>-0.17045454545454541</v>
      </c>
      <c r="AU222" s="92">
        <f t="shared" si="126"/>
        <v>-0.12328767123287676</v>
      </c>
      <c r="AV222" s="92">
        <f t="shared" si="126"/>
        <v>0.375</v>
      </c>
      <c r="AW222" s="92">
        <f t="shared" si="126"/>
        <v>6.8181818181818121E-2</v>
      </c>
      <c r="AX222" s="92">
        <f t="shared" si="126"/>
        <v>6.3829787234042534E-2</v>
      </c>
      <c r="AY222" s="92">
        <f t="shared" si="126"/>
        <v>-0.19999999999999996</v>
      </c>
      <c r="AZ222" s="92">
        <v>0.25</v>
      </c>
      <c r="BA222" s="359">
        <f t="shared" si="116"/>
        <v>-0.12</v>
      </c>
    </row>
    <row r="223" spans="1:53" s="178" customFormat="1" x14ac:dyDescent="0.25"/>
    <row r="224" spans="1:53" s="178" customFormat="1" x14ac:dyDescent="0.25"/>
    <row r="225" spans="1:11" ht="18" x14ac:dyDescent="0.35">
      <c r="A225" s="103"/>
      <c r="B225" s="103"/>
      <c r="C225" s="104"/>
      <c r="D225" s="11"/>
      <c r="E225" s="11"/>
      <c r="F225" s="11"/>
      <c r="G225" s="11"/>
      <c r="H225" s="11"/>
      <c r="I225" s="11"/>
      <c r="J225" s="11"/>
      <c r="K225" s="11"/>
    </row>
    <row r="226" spans="1:11" x14ac:dyDescent="0.25">
      <c r="A226" s="411" t="s">
        <v>2351</v>
      </c>
      <c r="B226" s="411"/>
      <c r="C226" s="411"/>
      <c r="D226" s="411"/>
      <c r="E226" s="411"/>
      <c r="F226" s="411"/>
      <c r="G226" s="105"/>
      <c r="H226" s="105"/>
      <c r="I226" s="105"/>
      <c r="J226" s="105"/>
      <c r="K226" s="105"/>
    </row>
    <row r="227" spans="1:11" x14ac:dyDescent="0.25">
      <c r="A227" s="410" t="s">
        <v>2352</v>
      </c>
      <c r="B227" s="410"/>
      <c r="C227" s="410"/>
      <c r="D227" s="410"/>
      <c r="E227" s="410"/>
      <c r="F227" s="410"/>
      <c r="G227" s="106"/>
      <c r="H227" s="106"/>
      <c r="I227" s="106"/>
      <c r="J227" s="106"/>
      <c r="K227" s="106"/>
    </row>
    <row r="228" spans="1:11" x14ac:dyDescent="0.25">
      <c r="A228" s="11"/>
      <c r="B228" s="106"/>
      <c r="C228" s="106"/>
      <c r="D228" s="106"/>
      <c r="E228" s="106"/>
      <c r="F228" s="106"/>
      <c r="G228" s="106"/>
      <c r="H228" s="106"/>
      <c r="I228" s="106"/>
      <c r="J228" s="106"/>
      <c r="K228" s="106"/>
    </row>
    <row r="229" spans="1:11" x14ac:dyDescent="0.25">
      <c r="A229" s="11"/>
      <c r="B229" s="106"/>
      <c r="C229" s="106"/>
      <c r="D229" s="106"/>
      <c r="E229" s="106"/>
      <c r="F229" s="106"/>
      <c r="G229" s="106"/>
      <c r="H229" s="106"/>
      <c r="I229" s="106"/>
      <c r="J229" s="106"/>
      <c r="K229" s="106"/>
    </row>
    <row r="230" spans="1:11" x14ac:dyDescent="0.25">
      <c r="A230" s="11"/>
      <c r="B230" s="106"/>
      <c r="C230" s="106"/>
      <c r="D230" s="106"/>
      <c r="E230" s="106"/>
      <c r="F230" s="106"/>
      <c r="G230" s="106"/>
      <c r="H230" s="106"/>
      <c r="I230" s="106"/>
      <c r="J230" s="106"/>
      <c r="K230" s="106"/>
    </row>
    <row r="231" spans="1:11" x14ac:dyDescent="0.25">
      <c r="A231" s="11"/>
      <c r="B231" s="106"/>
      <c r="C231" s="106"/>
      <c r="D231" s="106"/>
      <c r="E231" s="106"/>
      <c r="F231" s="106"/>
      <c r="G231" s="106"/>
      <c r="H231" s="106"/>
      <c r="I231" s="106"/>
      <c r="J231" s="106"/>
      <c r="K231" s="106"/>
    </row>
    <row r="232" spans="1:11" x14ac:dyDescent="0.25">
      <c r="A232" s="11"/>
      <c r="B232" s="106"/>
      <c r="C232" s="106"/>
      <c r="D232" s="106"/>
      <c r="E232" s="106"/>
      <c r="F232" s="106"/>
      <c r="G232" s="106"/>
      <c r="H232" s="106"/>
      <c r="I232" s="106"/>
      <c r="J232" s="106"/>
      <c r="K232" s="11"/>
    </row>
    <row r="233" spans="1:11" x14ac:dyDescent="0.25">
      <c r="A233" s="11"/>
      <c r="B233" s="106"/>
      <c r="C233" s="106"/>
      <c r="D233" s="106"/>
      <c r="E233" s="106"/>
      <c r="F233" s="106"/>
      <c r="G233" s="106"/>
      <c r="H233" s="106"/>
      <c r="I233" s="106"/>
      <c r="J233" s="106"/>
      <c r="K233" s="106"/>
    </row>
    <row r="234" spans="1:11" x14ac:dyDescent="0.25">
      <c r="A234" s="11"/>
      <c r="B234" s="106"/>
      <c r="C234" s="106"/>
      <c r="D234" s="106"/>
      <c r="E234" s="106"/>
      <c r="F234" s="106"/>
      <c r="G234" s="106"/>
      <c r="H234" s="106"/>
      <c r="I234" s="106"/>
      <c r="J234" s="106"/>
      <c r="K234" s="106"/>
    </row>
    <row r="235" spans="1:11" x14ac:dyDescent="0.25">
      <c r="A235" s="11"/>
      <c r="B235" s="106"/>
      <c r="C235" s="106"/>
      <c r="D235" s="106"/>
      <c r="E235" s="106"/>
      <c r="F235" s="106"/>
      <c r="G235" s="106"/>
      <c r="H235" s="106"/>
      <c r="I235" s="106"/>
      <c r="J235" s="106"/>
      <c r="K235" s="106"/>
    </row>
    <row r="236" spans="1:11" x14ac:dyDescent="0.25">
      <c r="A236" s="11"/>
      <c r="B236" s="106"/>
      <c r="C236" s="106"/>
      <c r="D236" s="106"/>
      <c r="E236" s="106"/>
      <c r="F236" s="106"/>
      <c r="G236" s="106"/>
      <c r="H236" s="106"/>
      <c r="I236" s="106"/>
      <c r="J236" s="106"/>
      <c r="K236" s="106"/>
    </row>
    <row r="237" spans="1:11" x14ac:dyDescent="0.25">
      <c r="A237" s="11"/>
      <c r="B237" s="106"/>
      <c r="C237" s="106"/>
      <c r="D237" s="106"/>
      <c r="E237" s="106"/>
      <c r="F237" s="106"/>
      <c r="G237" s="106"/>
      <c r="H237" s="106"/>
      <c r="I237" s="106"/>
      <c r="J237" s="106"/>
      <c r="K237" s="106"/>
    </row>
    <row r="238" spans="1:11" x14ac:dyDescent="0.25">
      <c r="A238" s="11"/>
      <c r="B238" s="106"/>
      <c r="C238" s="106"/>
      <c r="D238" s="106"/>
      <c r="E238" s="106"/>
      <c r="F238" s="106"/>
      <c r="G238" s="106"/>
      <c r="H238" s="106"/>
      <c r="I238" s="106"/>
      <c r="J238" s="106"/>
      <c r="K238" s="106"/>
    </row>
    <row r="239" spans="1:11" x14ac:dyDescent="0.25">
      <c r="A239" s="11"/>
      <c r="B239" s="106"/>
      <c r="C239" s="106"/>
      <c r="D239" s="106"/>
      <c r="E239" s="106"/>
      <c r="F239" s="106"/>
      <c r="G239" s="106"/>
      <c r="H239" s="106"/>
      <c r="I239" s="106"/>
      <c r="J239" s="106"/>
      <c r="K239" s="106"/>
    </row>
    <row r="240" spans="1:11" x14ac:dyDescent="0.25">
      <c r="A240" s="11"/>
      <c r="B240" s="106"/>
      <c r="C240" s="106"/>
      <c r="D240" s="106"/>
      <c r="E240" s="106"/>
      <c r="F240" s="106"/>
      <c r="G240" s="106"/>
      <c r="H240" s="106"/>
      <c r="I240" s="106"/>
      <c r="J240" s="106"/>
      <c r="K240" s="11"/>
    </row>
    <row r="241" spans="1:11" x14ac:dyDescent="0.25">
      <c r="A241" s="11"/>
      <c r="B241" s="11"/>
      <c r="C241" s="11"/>
      <c r="D241" s="11"/>
      <c r="E241" s="11"/>
      <c r="F241" s="11"/>
      <c r="G241" s="11"/>
      <c r="H241" s="11"/>
      <c r="I241" s="11"/>
      <c r="J241" s="11"/>
      <c r="K241" s="107"/>
    </row>
    <row r="242" spans="1:11" x14ac:dyDescent="0.25">
      <c r="A242" s="11"/>
      <c r="B242" s="11"/>
      <c r="C242" s="11"/>
      <c r="D242" s="11"/>
      <c r="E242" s="11"/>
      <c r="F242" s="106"/>
      <c r="G242" s="106"/>
      <c r="H242" s="106"/>
      <c r="I242" s="106"/>
      <c r="J242" s="106"/>
      <c r="K242" s="11"/>
    </row>
  </sheetData>
  <mergeCells count="25">
    <mergeCell ref="BE94:BL94"/>
    <mergeCell ref="A182:I182"/>
    <mergeCell ref="L182:T182"/>
    <mergeCell ref="W182:AE182"/>
    <mergeCell ref="AH182:AP182"/>
    <mergeCell ref="AS182:BA182"/>
    <mergeCell ref="A94:I94"/>
    <mergeCell ref="A138:I138"/>
    <mergeCell ref="L138:T138"/>
    <mergeCell ref="AS7:BA7"/>
    <mergeCell ref="L94:T94"/>
    <mergeCell ref="W94:AE94"/>
    <mergeCell ref="AH94:AP94"/>
    <mergeCell ref="AT94:BC94"/>
    <mergeCell ref="AH50:AP50"/>
    <mergeCell ref="AH7:AP7"/>
    <mergeCell ref="L50:T50"/>
    <mergeCell ref="A50:I50"/>
    <mergeCell ref="W50:AE50"/>
    <mergeCell ref="A4:Y4"/>
    <mergeCell ref="A226:F226"/>
    <mergeCell ref="A227:F227"/>
    <mergeCell ref="A7:I7"/>
    <mergeCell ref="L7:T7"/>
    <mergeCell ref="W7:AE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7"/>
  <sheetViews>
    <sheetView workbookViewId="0">
      <selection activeCell="C17" sqref="C17"/>
    </sheetView>
  </sheetViews>
  <sheetFormatPr defaultColWidth="10.88671875" defaultRowHeight="14.4" x14ac:dyDescent="0.3"/>
  <cols>
    <col min="1" max="1" width="20.109375" style="10" customWidth="1"/>
    <col min="2" max="2" width="40.33203125" style="10" customWidth="1"/>
    <col min="3" max="3" width="75.21875" style="10" customWidth="1"/>
    <col min="4" max="5" width="10.88671875" style="10" customWidth="1"/>
    <col min="6" max="6" width="52.6640625" style="10" customWidth="1"/>
    <col min="7" max="256" width="10.88671875" style="10"/>
    <col min="257" max="257" width="20.109375" style="10" customWidth="1"/>
    <col min="258" max="258" width="40.33203125" style="10" customWidth="1"/>
    <col min="259" max="259" width="75.21875" style="10" customWidth="1"/>
    <col min="260" max="261" width="10.88671875" style="10" customWidth="1"/>
    <col min="262" max="262" width="52.6640625" style="10" customWidth="1"/>
    <col min="263" max="512" width="10.88671875" style="10"/>
    <col min="513" max="513" width="20.109375" style="10" customWidth="1"/>
    <col min="514" max="514" width="40.33203125" style="10" customWidth="1"/>
    <col min="515" max="515" width="75.21875" style="10" customWidth="1"/>
    <col min="516" max="517" width="10.88671875" style="10" customWidth="1"/>
    <col min="518" max="518" width="52.6640625" style="10" customWidth="1"/>
    <col min="519" max="768" width="10.88671875" style="10"/>
    <col min="769" max="769" width="20.109375" style="10" customWidth="1"/>
    <col min="770" max="770" width="40.33203125" style="10" customWidth="1"/>
    <col min="771" max="771" width="75.21875" style="10" customWidth="1"/>
    <col min="772" max="773" width="10.88671875" style="10" customWidth="1"/>
    <col min="774" max="774" width="52.6640625" style="10" customWidth="1"/>
    <col min="775" max="1024" width="10.88671875" style="10"/>
    <col min="1025" max="1025" width="20.109375" style="10" customWidth="1"/>
    <col min="1026" max="1026" width="40.33203125" style="10" customWidth="1"/>
    <col min="1027" max="1027" width="75.21875" style="10" customWidth="1"/>
    <col min="1028" max="1029" width="10.88671875" style="10" customWidth="1"/>
    <col min="1030" max="1030" width="52.6640625" style="10" customWidth="1"/>
    <col min="1031" max="1280" width="10.88671875" style="10"/>
    <col min="1281" max="1281" width="20.109375" style="10" customWidth="1"/>
    <col min="1282" max="1282" width="40.33203125" style="10" customWidth="1"/>
    <col min="1283" max="1283" width="75.21875" style="10" customWidth="1"/>
    <col min="1284" max="1285" width="10.88671875" style="10" customWidth="1"/>
    <col min="1286" max="1286" width="52.6640625" style="10" customWidth="1"/>
    <col min="1287" max="1536" width="10.88671875" style="10"/>
    <col min="1537" max="1537" width="20.109375" style="10" customWidth="1"/>
    <col min="1538" max="1538" width="40.33203125" style="10" customWidth="1"/>
    <col min="1539" max="1539" width="75.21875" style="10" customWidth="1"/>
    <col min="1540" max="1541" width="10.88671875" style="10" customWidth="1"/>
    <col min="1542" max="1542" width="52.6640625" style="10" customWidth="1"/>
    <col min="1543" max="1792" width="10.88671875" style="10"/>
    <col min="1793" max="1793" width="20.109375" style="10" customWidth="1"/>
    <col min="1794" max="1794" width="40.33203125" style="10" customWidth="1"/>
    <col min="1795" max="1795" width="75.21875" style="10" customWidth="1"/>
    <col min="1796" max="1797" width="10.88671875" style="10" customWidth="1"/>
    <col min="1798" max="1798" width="52.6640625" style="10" customWidth="1"/>
    <col min="1799" max="2048" width="10.88671875" style="10"/>
    <col min="2049" max="2049" width="20.109375" style="10" customWidth="1"/>
    <col min="2050" max="2050" width="40.33203125" style="10" customWidth="1"/>
    <col min="2051" max="2051" width="75.21875" style="10" customWidth="1"/>
    <col min="2052" max="2053" width="10.88671875" style="10" customWidth="1"/>
    <col min="2054" max="2054" width="52.6640625" style="10" customWidth="1"/>
    <col min="2055" max="2304" width="10.88671875" style="10"/>
    <col min="2305" max="2305" width="20.109375" style="10" customWidth="1"/>
    <col min="2306" max="2306" width="40.33203125" style="10" customWidth="1"/>
    <col min="2307" max="2307" width="75.21875" style="10" customWidth="1"/>
    <col min="2308" max="2309" width="10.88671875" style="10" customWidth="1"/>
    <col min="2310" max="2310" width="52.6640625" style="10" customWidth="1"/>
    <col min="2311" max="2560" width="10.88671875" style="10"/>
    <col min="2561" max="2561" width="20.109375" style="10" customWidth="1"/>
    <col min="2562" max="2562" width="40.33203125" style="10" customWidth="1"/>
    <col min="2563" max="2563" width="75.21875" style="10" customWidth="1"/>
    <col min="2564" max="2565" width="10.88671875" style="10" customWidth="1"/>
    <col min="2566" max="2566" width="52.6640625" style="10" customWidth="1"/>
    <col min="2567" max="2816" width="10.88671875" style="10"/>
    <col min="2817" max="2817" width="20.109375" style="10" customWidth="1"/>
    <col min="2818" max="2818" width="40.33203125" style="10" customWidth="1"/>
    <col min="2819" max="2819" width="75.21875" style="10" customWidth="1"/>
    <col min="2820" max="2821" width="10.88671875" style="10" customWidth="1"/>
    <col min="2822" max="2822" width="52.6640625" style="10" customWidth="1"/>
    <col min="2823" max="3072" width="10.88671875" style="10"/>
    <col min="3073" max="3073" width="20.109375" style="10" customWidth="1"/>
    <col min="3074" max="3074" width="40.33203125" style="10" customWidth="1"/>
    <col min="3075" max="3075" width="75.21875" style="10" customWidth="1"/>
    <col min="3076" max="3077" width="10.88671875" style="10" customWidth="1"/>
    <col min="3078" max="3078" width="52.6640625" style="10" customWidth="1"/>
    <col min="3079" max="3328" width="10.88671875" style="10"/>
    <col min="3329" max="3329" width="20.109375" style="10" customWidth="1"/>
    <col min="3330" max="3330" width="40.33203125" style="10" customWidth="1"/>
    <col min="3331" max="3331" width="75.21875" style="10" customWidth="1"/>
    <col min="3332" max="3333" width="10.88671875" style="10" customWidth="1"/>
    <col min="3334" max="3334" width="52.6640625" style="10" customWidth="1"/>
    <col min="3335" max="3584" width="10.88671875" style="10"/>
    <col min="3585" max="3585" width="20.109375" style="10" customWidth="1"/>
    <col min="3586" max="3586" width="40.33203125" style="10" customWidth="1"/>
    <col min="3587" max="3587" width="75.21875" style="10" customWidth="1"/>
    <col min="3588" max="3589" width="10.88671875" style="10" customWidth="1"/>
    <col min="3590" max="3590" width="52.6640625" style="10" customWidth="1"/>
    <col min="3591" max="3840" width="10.88671875" style="10"/>
    <col min="3841" max="3841" width="20.109375" style="10" customWidth="1"/>
    <col min="3842" max="3842" width="40.33203125" style="10" customWidth="1"/>
    <col min="3843" max="3843" width="75.21875" style="10" customWidth="1"/>
    <col min="3844" max="3845" width="10.88671875" style="10" customWidth="1"/>
    <col min="3846" max="3846" width="52.6640625" style="10" customWidth="1"/>
    <col min="3847" max="4096" width="10.88671875" style="10"/>
    <col min="4097" max="4097" width="20.109375" style="10" customWidth="1"/>
    <col min="4098" max="4098" width="40.33203125" style="10" customWidth="1"/>
    <col min="4099" max="4099" width="75.21875" style="10" customWidth="1"/>
    <col min="4100" max="4101" width="10.88671875" style="10" customWidth="1"/>
    <col min="4102" max="4102" width="52.6640625" style="10" customWidth="1"/>
    <col min="4103" max="4352" width="10.88671875" style="10"/>
    <col min="4353" max="4353" width="20.109375" style="10" customWidth="1"/>
    <col min="4354" max="4354" width="40.33203125" style="10" customWidth="1"/>
    <col min="4355" max="4355" width="75.21875" style="10" customWidth="1"/>
    <col min="4356" max="4357" width="10.88671875" style="10" customWidth="1"/>
    <col min="4358" max="4358" width="52.6640625" style="10" customWidth="1"/>
    <col min="4359" max="4608" width="10.88671875" style="10"/>
    <col min="4609" max="4609" width="20.109375" style="10" customWidth="1"/>
    <col min="4610" max="4610" width="40.33203125" style="10" customWidth="1"/>
    <col min="4611" max="4611" width="75.21875" style="10" customWidth="1"/>
    <col min="4612" max="4613" width="10.88671875" style="10" customWidth="1"/>
    <col min="4614" max="4614" width="52.6640625" style="10" customWidth="1"/>
    <col min="4615" max="4864" width="10.88671875" style="10"/>
    <col min="4865" max="4865" width="20.109375" style="10" customWidth="1"/>
    <col min="4866" max="4866" width="40.33203125" style="10" customWidth="1"/>
    <col min="4867" max="4867" width="75.21875" style="10" customWidth="1"/>
    <col min="4868" max="4869" width="10.88671875" style="10" customWidth="1"/>
    <col min="4870" max="4870" width="52.6640625" style="10" customWidth="1"/>
    <col min="4871" max="5120" width="10.88671875" style="10"/>
    <col min="5121" max="5121" width="20.109375" style="10" customWidth="1"/>
    <col min="5122" max="5122" width="40.33203125" style="10" customWidth="1"/>
    <col min="5123" max="5123" width="75.21875" style="10" customWidth="1"/>
    <col min="5124" max="5125" width="10.88671875" style="10" customWidth="1"/>
    <col min="5126" max="5126" width="52.6640625" style="10" customWidth="1"/>
    <col min="5127" max="5376" width="10.88671875" style="10"/>
    <col min="5377" max="5377" width="20.109375" style="10" customWidth="1"/>
    <col min="5378" max="5378" width="40.33203125" style="10" customWidth="1"/>
    <col min="5379" max="5379" width="75.21875" style="10" customWidth="1"/>
    <col min="5380" max="5381" width="10.88671875" style="10" customWidth="1"/>
    <col min="5382" max="5382" width="52.6640625" style="10" customWidth="1"/>
    <col min="5383" max="5632" width="10.88671875" style="10"/>
    <col min="5633" max="5633" width="20.109375" style="10" customWidth="1"/>
    <col min="5634" max="5634" width="40.33203125" style="10" customWidth="1"/>
    <col min="5635" max="5635" width="75.21875" style="10" customWidth="1"/>
    <col min="5636" max="5637" width="10.88671875" style="10" customWidth="1"/>
    <col min="5638" max="5638" width="52.6640625" style="10" customWidth="1"/>
    <col min="5639" max="5888" width="10.88671875" style="10"/>
    <col min="5889" max="5889" width="20.109375" style="10" customWidth="1"/>
    <col min="5890" max="5890" width="40.33203125" style="10" customWidth="1"/>
    <col min="5891" max="5891" width="75.21875" style="10" customWidth="1"/>
    <col min="5892" max="5893" width="10.88671875" style="10" customWidth="1"/>
    <col min="5894" max="5894" width="52.6640625" style="10" customWidth="1"/>
    <col min="5895" max="6144" width="10.88671875" style="10"/>
    <col min="6145" max="6145" width="20.109375" style="10" customWidth="1"/>
    <col min="6146" max="6146" width="40.33203125" style="10" customWidth="1"/>
    <col min="6147" max="6147" width="75.21875" style="10" customWidth="1"/>
    <col min="6148" max="6149" width="10.88671875" style="10" customWidth="1"/>
    <col min="6150" max="6150" width="52.6640625" style="10" customWidth="1"/>
    <col min="6151" max="6400" width="10.88671875" style="10"/>
    <col min="6401" max="6401" width="20.109375" style="10" customWidth="1"/>
    <col min="6402" max="6402" width="40.33203125" style="10" customWidth="1"/>
    <col min="6403" max="6403" width="75.21875" style="10" customWidth="1"/>
    <col min="6404" max="6405" width="10.88671875" style="10" customWidth="1"/>
    <col min="6406" max="6406" width="52.6640625" style="10" customWidth="1"/>
    <col min="6407" max="6656" width="10.88671875" style="10"/>
    <col min="6657" max="6657" width="20.109375" style="10" customWidth="1"/>
    <col min="6658" max="6658" width="40.33203125" style="10" customWidth="1"/>
    <col min="6659" max="6659" width="75.21875" style="10" customWidth="1"/>
    <col min="6660" max="6661" width="10.88671875" style="10" customWidth="1"/>
    <col min="6662" max="6662" width="52.6640625" style="10" customWidth="1"/>
    <col min="6663" max="6912" width="10.88671875" style="10"/>
    <col min="6913" max="6913" width="20.109375" style="10" customWidth="1"/>
    <col min="6914" max="6914" width="40.33203125" style="10" customWidth="1"/>
    <col min="6915" max="6915" width="75.21875" style="10" customWidth="1"/>
    <col min="6916" max="6917" width="10.88671875" style="10" customWidth="1"/>
    <col min="6918" max="6918" width="52.6640625" style="10" customWidth="1"/>
    <col min="6919" max="7168" width="10.88671875" style="10"/>
    <col min="7169" max="7169" width="20.109375" style="10" customWidth="1"/>
    <col min="7170" max="7170" width="40.33203125" style="10" customWidth="1"/>
    <col min="7171" max="7171" width="75.21875" style="10" customWidth="1"/>
    <col min="7172" max="7173" width="10.88671875" style="10" customWidth="1"/>
    <col min="7174" max="7174" width="52.6640625" style="10" customWidth="1"/>
    <col min="7175" max="7424" width="10.88671875" style="10"/>
    <col min="7425" max="7425" width="20.109375" style="10" customWidth="1"/>
    <col min="7426" max="7426" width="40.33203125" style="10" customWidth="1"/>
    <col min="7427" max="7427" width="75.21875" style="10" customWidth="1"/>
    <col min="7428" max="7429" width="10.88671875" style="10" customWidth="1"/>
    <col min="7430" max="7430" width="52.6640625" style="10" customWidth="1"/>
    <col min="7431" max="7680" width="10.88671875" style="10"/>
    <col min="7681" max="7681" width="20.109375" style="10" customWidth="1"/>
    <col min="7682" max="7682" width="40.33203125" style="10" customWidth="1"/>
    <col min="7683" max="7683" width="75.21875" style="10" customWidth="1"/>
    <col min="7684" max="7685" width="10.88671875" style="10" customWidth="1"/>
    <col min="7686" max="7686" width="52.6640625" style="10" customWidth="1"/>
    <col min="7687" max="7936" width="10.88671875" style="10"/>
    <col min="7937" max="7937" width="20.109375" style="10" customWidth="1"/>
    <col min="7938" max="7938" width="40.33203125" style="10" customWidth="1"/>
    <col min="7939" max="7939" width="75.21875" style="10" customWidth="1"/>
    <col min="7940" max="7941" width="10.88671875" style="10" customWidth="1"/>
    <col min="7942" max="7942" width="52.6640625" style="10" customWidth="1"/>
    <col min="7943" max="8192" width="10.88671875" style="10"/>
    <col min="8193" max="8193" width="20.109375" style="10" customWidth="1"/>
    <col min="8194" max="8194" width="40.33203125" style="10" customWidth="1"/>
    <col min="8195" max="8195" width="75.21875" style="10" customWidth="1"/>
    <col min="8196" max="8197" width="10.88671875" style="10" customWidth="1"/>
    <col min="8198" max="8198" width="52.6640625" style="10" customWidth="1"/>
    <col min="8199" max="8448" width="10.88671875" style="10"/>
    <col min="8449" max="8449" width="20.109375" style="10" customWidth="1"/>
    <col min="8450" max="8450" width="40.33203125" style="10" customWidth="1"/>
    <col min="8451" max="8451" width="75.21875" style="10" customWidth="1"/>
    <col min="8452" max="8453" width="10.88671875" style="10" customWidth="1"/>
    <col min="8454" max="8454" width="52.6640625" style="10" customWidth="1"/>
    <col min="8455" max="8704" width="10.88671875" style="10"/>
    <col min="8705" max="8705" width="20.109375" style="10" customWidth="1"/>
    <col min="8706" max="8706" width="40.33203125" style="10" customWidth="1"/>
    <col min="8707" max="8707" width="75.21875" style="10" customWidth="1"/>
    <col min="8708" max="8709" width="10.88671875" style="10" customWidth="1"/>
    <col min="8710" max="8710" width="52.6640625" style="10" customWidth="1"/>
    <col min="8711" max="8960" width="10.88671875" style="10"/>
    <col min="8961" max="8961" width="20.109375" style="10" customWidth="1"/>
    <col min="8962" max="8962" width="40.33203125" style="10" customWidth="1"/>
    <col min="8963" max="8963" width="75.21875" style="10" customWidth="1"/>
    <col min="8964" max="8965" width="10.88671875" style="10" customWidth="1"/>
    <col min="8966" max="8966" width="52.6640625" style="10" customWidth="1"/>
    <col min="8967" max="9216" width="10.88671875" style="10"/>
    <col min="9217" max="9217" width="20.109375" style="10" customWidth="1"/>
    <col min="9218" max="9218" width="40.33203125" style="10" customWidth="1"/>
    <col min="9219" max="9219" width="75.21875" style="10" customWidth="1"/>
    <col min="9220" max="9221" width="10.88671875" style="10" customWidth="1"/>
    <col min="9222" max="9222" width="52.6640625" style="10" customWidth="1"/>
    <col min="9223" max="9472" width="10.88671875" style="10"/>
    <col min="9473" max="9473" width="20.109375" style="10" customWidth="1"/>
    <col min="9474" max="9474" width="40.33203125" style="10" customWidth="1"/>
    <col min="9475" max="9475" width="75.21875" style="10" customWidth="1"/>
    <col min="9476" max="9477" width="10.88671875" style="10" customWidth="1"/>
    <col min="9478" max="9478" width="52.6640625" style="10" customWidth="1"/>
    <col min="9479" max="9728" width="10.88671875" style="10"/>
    <col min="9729" max="9729" width="20.109375" style="10" customWidth="1"/>
    <col min="9730" max="9730" width="40.33203125" style="10" customWidth="1"/>
    <col min="9731" max="9731" width="75.21875" style="10" customWidth="1"/>
    <col min="9732" max="9733" width="10.88671875" style="10" customWidth="1"/>
    <col min="9734" max="9734" width="52.6640625" style="10" customWidth="1"/>
    <col min="9735" max="9984" width="10.88671875" style="10"/>
    <col min="9985" max="9985" width="20.109375" style="10" customWidth="1"/>
    <col min="9986" max="9986" width="40.33203125" style="10" customWidth="1"/>
    <col min="9987" max="9987" width="75.21875" style="10" customWidth="1"/>
    <col min="9988" max="9989" width="10.88671875" style="10" customWidth="1"/>
    <col min="9990" max="9990" width="52.6640625" style="10" customWidth="1"/>
    <col min="9991" max="10240" width="10.88671875" style="10"/>
    <col min="10241" max="10241" width="20.109375" style="10" customWidth="1"/>
    <col min="10242" max="10242" width="40.33203125" style="10" customWidth="1"/>
    <col min="10243" max="10243" width="75.21875" style="10" customWidth="1"/>
    <col min="10244" max="10245" width="10.88671875" style="10" customWidth="1"/>
    <col min="10246" max="10246" width="52.6640625" style="10" customWidth="1"/>
    <col min="10247" max="10496" width="10.88671875" style="10"/>
    <col min="10497" max="10497" width="20.109375" style="10" customWidth="1"/>
    <col min="10498" max="10498" width="40.33203125" style="10" customWidth="1"/>
    <col min="10499" max="10499" width="75.21875" style="10" customWidth="1"/>
    <col min="10500" max="10501" width="10.88671875" style="10" customWidth="1"/>
    <col min="10502" max="10502" width="52.6640625" style="10" customWidth="1"/>
    <col min="10503" max="10752" width="10.88671875" style="10"/>
    <col min="10753" max="10753" width="20.109375" style="10" customWidth="1"/>
    <col min="10754" max="10754" width="40.33203125" style="10" customWidth="1"/>
    <col min="10755" max="10755" width="75.21875" style="10" customWidth="1"/>
    <col min="10756" max="10757" width="10.88671875" style="10" customWidth="1"/>
    <col min="10758" max="10758" width="52.6640625" style="10" customWidth="1"/>
    <col min="10759" max="11008" width="10.88671875" style="10"/>
    <col min="11009" max="11009" width="20.109375" style="10" customWidth="1"/>
    <col min="11010" max="11010" width="40.33203125" style="10" customWidth="1"/>
    <col min="11011" max="11011" width="75.21875" style="10" customWidth="1"/>
    <col min="11012" max="11013" width="10.88671875" style="10" customWidth="1"/>
    <col min="11014" max="11014" width="52.6640625" style="10" customWidth="1"/>
    <col min="11015" max="11264" width="10.88671875" style="10"/>
    <col min="11265" max="11265" width="20.109375" style="10" customWidth="1"/>
    <col min="11266" max="11266" width="40.33203125" style="10" customWidth="1"/>
    <col min="11267" max="11267" width="75.21875" style="10" customWidth="1"/>
    <col min="11268" max="11269" width="10.88671875" style="10" customWidth="1"/>
    <col min="11270" max="11270" width="52.6640625" style="10" customWidth="1"/>
    <col min="11271" max="11520" width="10.88671875" style="10"/>
    <col min="11521" max="11521" width="20.109375" style="10" customWidth="1"/>
    <col min="11522" max="11522" width="40.33203125" style="10" customWidth="1"/>
    <col min="11523" max="11523" width="75.21875" style="10" customWidth="1"/>
    <col min="11524" max="11525" width="10.88671875" style="10" customWidth="1"/>
    <col min="11526" max="11526" width="52.6640625" style="10" customWidth="1"/>
    <col min="11527" max="11776" width="10.88671875" style="10"/>
    <col min="11777" max="11777" width="20.109375" style="10" customWidth="1"/>
    <col min="11778" max="11778" width="40.33203125" style="10" customWidth="1"/>
    <col min="11779" max="11779" width="75.21875" style="10" customWidth="1"/>
    <col min="11780" max="11781" width="10.88671875" style="10" customWidth="1"/>
    <col min="11782" max="11782" width="52.6640625" style="10" customWidth="1"/>
    <col min="11783" max="12032" width="10.88671875" style="10"/>
    <col min="12033" max="12033" width="20.109375" style="10" customWidth="1"/>
    <col min="12034" max="12034" width="40.33203125" style="10" customWidth="1"/>
    <col min="12035" max="12035" width="75.21875" style="10" customWidth="1"/>
    <col min="12036" max="12037" width="10.88671875" style="10" customWidth="1"/>
    <col min="12038" max="12038" width="52.6640625" style="10" customWidth="1"/>
    <col min="12039" max="12288" width="10.88671875" style="10"/>
    <col min="12289" max="12289" width="20.109375" style="10" customWidth="1"/>
    <col min="12290" max="12290" width="40.33203125" style="10" customWidth="1"/>
    <col min="12291" max="12291" width="75.21875" style="10" customWidth="1"/>
    <col min="12292" max="12293" width="10.88671875" style="10" customWidth="1"/>
    <col min="12294" max="12294" width="52.6640625" style="10" customWidth="1"/>
    <col min="12295" max="12544" width="10.88671875" style="10"/>
    <col min="12545" max="12545" width="20.109375" style="10" customWidth="1"/>
    <col min="12546" max="12546" width="40.33203125" style="10" customWidth="1"/>
    <col min="12547" max="12547" width="75.21875" style="10" customWidth="1"/>
    <col min="12548" max="12549" width="10.88671875" style="10" customWidth="1"/>
    <col min="12550" max="12550" width="52.6640625" style="10" customWidth="1"/>
    <col min="12551" max="12800" width="10.88671875" style="10"/>
    <col min="12801" max="12801" width="20.109375" style="10" customWidth="1"/>
    <col min="12802" max="12802" width="40.33203125" style="10" customWidth="1"/>
    <col min="12803" max="12803" width="75.21875" style="10" customWidth="1"/>
    <col min="12804" max="12805" width="10.88671875" style="10" customWidth="1"/>
    <col min="12806" max="12806" width="52.6640625" style="10" customWidth="1"/>
    <col min="12807" max="13056" width="10.88671875" style="10"/>
    <col min="13057" max="13057" width="20.109375" style="10" customWidth="1"/>
    <col min="13058" max="13058" width="40.33203125" style="10" customWidth="1"/>
    <col min="13059" max="13059" width="75.21875" style="10" customWidth="1"/>
    <col min="13060" max="13061" width="10.88671875" style="10" customWidth="1"/>
    <col min="13062" max="13062" width="52.6640625" style="10" customWidth="1"/>
    <col min="13063" max="13312" width="10.88671875" style="10"/>
    <col min="13313" max="13313" width="20.109375" style="10" customWidth="1"/>
    <col min="13314" max="13314" width="40.33203125" style="10" customWidth="1"/>
    <col min="13315" max="13315" width="75.21875" style="10" customWidth="1"/>
    <col min="13316" max="13317" width="10.88671875" style="10" customWidth="1"/>
    <col min="13318" max="13318" width="52.6640625" style="10" customWidth="1"/>
    <col min="13319" max="13568" width="10.88671875" style="10"/>
    <col min="13569" max="13569" width="20.109375" style="10" customWidth="1"/>
    <col min="13570" max="13570" width="40.33203125" style="10" customWidth="1"/>
    <col min="13571" max="13571" width="75.21875" style="10" customWidth="1"/>
    <col min="13572" max="13573" width="10.88671875" style="10" customWidth="1"/>
    <col min="13574" max="13574" width="52.6640625" style="10" customWidth="1"/>
    <col min="13575" max="13824" width="10.88671875" style="10"/>
    <col min="13825" max="13825" width="20.109375" style="10" customWidth="1"/>
    <col min="13826" max="13826" width="40.33203125" style="10" customWidth="1"/>
    <col min="13827" max="13827" width="75.21875" style="10" customWidth="1"/>
    <col min="13828" max="13829" width="10.88671875" style="10" customWidth="1"/>
    <col min="13830" max="13830" width="52.6640625" style="10" customWidth="1"/>
    <col min="13831" max="14080" width="10.88671875" style="10"/>
    <col min="14081" max="14081" width="20.109375" style="10" customWidth="1"/>
    <col min="14082" max="14082" width="40.33203125" style="10" customWidth="1"/>
    <col min="14083" max="14083" width="75.21875" style="10" customWidth="1"/>
    <col min="14084" max="14085" width="10.88671875" style="10" customWidth="1"/>
    <col min="14086" max="14086" width="52.6640625" style="10" customWidth="1"/>
    <col min="14087" max="14336" width="10.88671875" style="10"/>
    <col min="14337" max="14337" width="20.109375" style="10" customWidth="1"/>
    <col min="14338" max="14338" width="40.33203125" style="10" customWidth="1"/>
    <col min="14339" max="14339" width="75.21875" style="10" customWidth="1"/>
    <col min="14340" max="14341" width="10.88671875" style="10" customWidth="1"/>
    <col min="14342" max="14342" width="52.6640625" style="10" customWidth="1"/>
    <col min="14343" max="14592" width="10.88671875" style="10"/>
    <col min="14593" max="14593" width="20.109375" style="10" customWidth="1"/>
    <col min="14594" max="14594" width="40.33203125" style="10" customWidth="1"/>
    <col min="14595" max="14595" width="75.21875" style="10" customWidth="1"/>
    <col min="14596" max="14597" width="10.88671875" style="10" customWidth="1"/>
    <col min="14598" max="14598" width="52.6640625" style="10" customWidth="1"/>
    <col min="14599" max="14848" width="10.88671875" style="10"/>
    <col min="14849" max="14849" width="20.109375" style="10" customWidth="1"/>
    <col min="14850" max="14850" width="40.33203125" style="10" customWidth="1"/>
    <col min="14851" max="14851" width="75.21875" style="10" customWidth="1"/>
    <col min="14852" max="14853" width="10.88671875" style="10" customWidth="1"/>
    <col min="14854" max="14854" width="52.6640625" style="10" customWidth="1"/>
    <col min="14855" max="15104" width="10.88671875" style="10"/>
    <col min="15105" max="15105" width="20.109375" style="10" customWidth="1"/>
    <col min="15106" max="15106" width="40.33203125" style="10" customWidth="1"/>
    <col min="15107" max="15107" width="75.21875" style="10" customWidth="1"/>
    <col min="15108" max="15109" width="10.88671875" style="10" customWidth="1"/>
    <col min="15110" max="15110" width="52.6640625" style="10" customWidth="1"/>
    <col min="15111" max="15360" width="10.88671875" style="10"/>
    <col min="15361" max="15361" width="20.109375" style="10" customWidth="1"/>
    <col min="15362" max="15362" width="40.33203125" style="10" customWidth="1"/>
    <col min="15363" max="15363" width="75.21875" style="10" customWidth="1"/>
    <col min="15364" max="15365" width="10.88671875" style="10" customWidth="1"/>
    <col min="15366" max="15366" width="52.6640625" style="10" customWidth="1"/>
    <col min="15367" max="15616" width="10.88671875" style="10"/>
    <col min="15617" max="15617" width="20.109375" style="10" customWidth="1"/>
    <col min="15618" max="15618" width="40.33203125" style="10" customWidth="1"/>
    <col min="15619" max="15619" width="75.21875" style="10" customWidth="1"/>
    <col min="15620" max="15621" width="10.88671875" style="10" customWidth="1"/>
    <col min="15622" max="15622" width="52.6640625" style="10" customWidth="1"/>
    <col min="15623" max="15872" width="10.88671875" style="10"/>
    <col min="15873" max="15873" width="20.109375" style="10" customWidth="1"/>
    <col min="15874" max="15874" width="40.33203125" style="10" customWidth="1"/>
    <col min="15875" max="15875" width="75.21875" style="10" customWidth="1"/>
    <col min="15876" max="15877" width="10.88671875" style="10" customWidth="1"/>
    <col min="15878" max="15878" width="52.6640625" style="10" customWidth="1"/>
    <col min="15879" max="16128" width="10.88671875" style="10"/>
    <col min="16129" max="16129" width="20.109375" style="10" customWidth="1"/>
    <col min="16130" max="16130" width="40.33203125" style="10" customWidth="1"/>
    <col min="16131" max="16131" width="75.21875" style="10" customWidth="1"/>
    <col min="16132" max="16133" width="10.88671875" style="10" customWidth="1"/>
    <col min="16134" max="16134" width="52.6640625" style="10" customWidth="1"/>
    <col min="16135" max="16384" width="10.88671875" style="10"/>
  </cols>
  <sheetData>
    <row r="1" spans="1:11" x14ac:dyDescent="0.3">
      <c r="A1" s="360" t="s">
        <v>424</v>
      </c>
      <c r="B1" s="360" t="s">
        <v>226</v>
      </c>
      <c r="C1" s="360" t="s">
        <v>227</v>
      </c>
      <c r="D1" s="360" t="s">
        <v>425</v>
      </c>
      <c r="E1" s="360" t="s">
        <v>426</v>
      </c>
      <c r="F1" s="360" t="s">
        <v>427</v>
      </c>
      <c r="G1" s="360" t="s">
        <v>428</v>
      </c>
      <c r="H1" s="360" t="s">
        <v>429</v>
      </c>
      <c r="I1" s="360" t="s">
        <v>430</v>
      </c>
      <c r="J1" s="360" t="s">
        <v>2362</v>
      </c>
      <c r="K1" s="360" t="s">
        <v>431</v>
      </c>
    </row>
    <row r="2" spans="1:11" x14ac:dyDescent="0.3">
      <c r="A2" s="361" t="s">
        <v>11</v>
      </c>
      <c r="B2" s="361" t="s">
        <v>11</v>
      </c>
    </row>
    <row r="3" spans="1:11" x14ac:dyDescent="0.3">
      <c r="A3" s="361" t="s">
        <v>12</v>
      </c>
      <c r="B3" s="361" t="s">
        <v>12</v>
      </c>
    </row>
    <row r="4" spans="1:11" x14ac:dyDescent="0.3">
      <c r="A4" s="361" t="s">
        <v>13</v>
      </c>
      <c r="B4" s="361" t="s">
        <v>13</v>
      </c>
    </row>
    <row r="5" spans="1:11" x14ac:dyDescent="0.3">
      <c r="A5" s="361" t="s">
        <v>432</v>
      </c>
      <c r="B5" s="361" t="s">
        <v>14</v>
      </c>
      <c r="C5" s="10" t="s">
        <v>188</v>
      </c>
    </row>
    <row r="6" spans="1:11" s="363" customFormat="1" x14ac:dyDescent="0.3">
      <c r="A6" s="362" t="s">
        <v>2363</v>
      </c>
      <c r="B6" s="362" t="s">
        <v>2364</v>
      </c>
      <c r="C6" s="363" t="s">
        <v>2365</v>
      </c>
    </row>
    <row r="7" spans="1:11" x14ac:dyDescent="0.3">
      <c r="A7" s="361" t="s">
        <v>433</v>
      </c>
      <c r="B7" s="361" t="s">
        <v>434</v>
      </c>
      <c r="C7" s="361" t="s">
        <v>435</v>
      </c>
      <c r="E7" s="361" t="s">
        <v>436</v>
      </c>
    </row>
    <row r="8" spans="1:11" x14ac:dyDescent="0.3">
      <c r="A8" s="361" t="s">
        <v>437</v>
      </c>
      <c r="B8" s="361" t="s">
        <v>438</v>
      </c>
      <c r="C8" s="361" t="s">
        <v>64</v>
      </c>
      <c r="E8" s="361" t="s">
        <v>436</v>
      </c>
    </row>
    <row r="9" spans="1:11" x14ac:dyDescent="0.3">
      <c r="A9" s="361" t="s">
        <v>433</v>
      </c>
      <c r="B9" s="361" t="s">
        <v>439</v>
      </c>
      <c r="C9" s="361" t="s">
        <v>15</v>
      </c>
      <c r="F9" s="361" t="s">
        <v>440</v>
      </c>
    </row>
    <row r="10" spans="1:11" x14ac:dyDescent="0.3">
      <c r="A10" s="361" t="s">
        <v>441</v>
      </c>
      <c r="B10" s="361" t="s">
        <v>442</v>
      </c>
      <c r="C10" s="361" t="s">
        <v>16</v>
      </c>
      <c r="G10" s="361" t="s">
        <v>443</v>
      </c>
      <c r="I10" s="10" t="s">
        <v>2366</v>
      </c>
    </row>
    <row r="11" spans="1:11" x14ac:dyDescent="0.3">
      <c r="A11" s="361" t="s">
        <v>444</v>
      </c>
      <c r="B11" s="361" t="s">
        <v>445</v>
      </c>
      <c r="C11" s="361" t="s">
        <v>17</v>
      </c>
      <c r="E11" s="361" t="s">
        <v>436</v>
      </c>
      <c r="I11" s="10" t="s">
        <v>2366</v>
      </c>
    </row>
    <row r="12" spans="1:11" x14ac:dyDescent="0.3">
      <c r="A12" s="361" t="s">
        <v>446</v>
      </c>
      <c r="B12" s="361" t="s">
        <v>447</v>
      </c>
      <c r="C12" s="361" t="s">
        <v>18</v>
      </c>
      <c r="E12" s="361" t="s">
        <v>436</v>
      </c>
      <c r="H12" s="364" t="s">
        <v>448</v>
      </c>
      <c r="I12" s="10" t="s">
        <v>2366</v>
      </c>
    </row>
    <row r="13" spans="1:11" x14ac:dyDescent="0.3">
      <c r="A13" s="361" t="s">
        <v>449</v>
      </c>
      <c r="B13" s="364" t="s">
        <v>450</v>
      </c>
      <c r="C13" s="361" t="s">
        <v>19</v>
      </c>
      <c r="E13" s="361" t="s">
        <v>436</v>
      </c>
      <c r="H13" s="361" t="s">
        <v>451</v>
      </c>
      <c r="I13" s="10" t="s">
        <v>2366</v>
      </c>
    </row>
    <row r="14" spans="1:11" x14ac:dyDescent="0.3">
      <c r="A14" s="361" t="s">
        <v>452</v>
      </c>
      <c r="B14" s="361" t="s">
        <v>453</v>
      </c>
      <c r="C14" s="361" t="s">
        <v>20</v>
      </c>
      <c r="E14" s="361" t="s">
        <v>436</v>
      </c>
      <c r="I14" s="361" t="s">
        <v>2366</v>
      </c>
    </row>
    <row r="15" spans="1:11" s="367" customFormat="1" x14ac:dyDescent="0.3">
      <c r="A15" s="365" t="s">
        <v>2367</v>
      </c>
      <c r="B15" s="365" t="s">
        <v>2364</v>
      </c>
      <c r="C15" s="366"/>
      <c r="E15" s="366"/>
      <c r="I15" s="366"/>
    </row>
    <row r="16" spans="1:11" s="363" customFormat="1" x14ac:dyDescent="0.3">
      <c r="A16" s="368" t="s">
        <v>2363</v>
      </c>
      <c r="B16" s="362" t="s">
        <v>2368</v>
      </c>
      <c r="C16" s="368" t="s">
        <v>454</v>
      </c>
    </row>
    <row r="17" spans="1:11" ht="130.5" customHeight="1" x14ac:dyDescent="0.3">
      <c r="A17" s="369" t="s">
        <v>455</v>
      </c>
      <c r="B17" s="369" t="s">
        <v>456</v>
      </c>
      <c r="C17" s="370" t="s">
        <v>457</v>
      </c>
    </row>
    <row r="18" spans="1:11" x14ac:dyDescent="0.3">
      <c r="A18" s="361" t="s">
        <v>433</v>
      </c>
      <c r="B18" s="361" t="s">
        <v>458</v>
      </c>
      <c r="C18" s="361" t="s">
        <v>459</v>
      </c>
      <c r="D18" s="361" t="s">
        <v>460</v>
      </c>
    </row>
    <row r="19" spans="1:11" x14ac:dyDescent="0.3">
      <c r="A19" s="361" t="s">
        <v>461</v>
      </c>
      <c r="B19" s="361" t="s">
        <v>462</v>
      </c>
      <c r="C19" s="364" t="s">
        <v>2369</v>
      </c>
    </row>
    <row r="20" spans="1:11" x14ac:dyDescent="0.3">
      <c r="A20" s="371" t="s">
        <v>2363</v>
      </c>
      <c r="B20" s="371" t="s">
        <v>147</v>
      </c>
      <c r="C20" s="372" t="s">
        <v>2370</v>
      </c>
      <c r="D20" s="372"/>
      <c r="E20" s="372"/>
      <c r="F20" s="371" t="s">
        <v>463</v>
      </c>
      <c r="G20" s="372"/>
      <c r="H20" s="372"/>
      <c r="I20" s="372"/>
      <c r="J20" s="372"/>
      <c r="K20" s="372"/>
    </row>
    <row r="21" spans="1:11" x14ac:dyDescent="0.3">
      <c r="A21" s="361" t="s">
        <v>464</v>
      </c>
      <c r="B21" s="361" t="s">
        <v>465</v>
      </c>
      <c r="C21" s="361" t="s">
        <v>466</v>
      </c>
      <c r="D21" s="361" t="s">
        <v>467</v>
      </c>
      <c r="I21" s="361" t="s">
        <v>2366</v>
      </c>
    </row>
    <row r="22" spans="1:11" x14ac:dyDescent="0.3">
      <c r="A22" s="361" t="s">
        <v>433</v>
      </c>
      <c r="B22" s="361" t="s">
        <v>468</v>
      </c>
      <c r="C22" s="361" t="s">
        <v>469</v>
      </c>
      <c r="F22" s="361" t="s">
        <v>470</v>
      </c>
    </row>
    <row r="23" spans="1:11" x14ac:dyDescent="0.3">
      <c r="A23" s="361" t="s">
        <v>471</v>
      </c>
      <c r="B23" s="361" t="s">
        <v>472</v>
      </c>
      <c r="C23" s="361" t="s">
        <v>22</v>
      </c>
      <c r="D23" s="361" t="s">
        <v>473</v>
      </c>
      <c r="G23" s="361" t="s">
        <v>474</v>
      </c>
      <c r="I23" s="361" t="s">
        <v>2366</v>
      </c>
    </row>
    <row r="24" spans="1:11" x14ac:dyDescent="0.3">
      <c r="A24" s="373" t="s">
        <v>2367</v>
      </c>
      <c r="B24" s="373" t="s">
        <v>147</v>
      </c>
      <c r="C24" s="374" t="s">
        <v>2370</v>
      </c>
      <c r="D24" s="374"/>
      <c r="E24" s="374"/>
      <c r="F24" s="373"/>
      <c r="G24" s="374"/>
      <c r="H24" s="374"/>
      <c r="I24" s="374"/>
      <c r="J24" s="374"/>
      <c r="K24" s="374"/>
    </row>
    <row r="25" spans="1:11" x14ac:dyDescent="0.3">
      <c r="A25" s="371" t="s">
        <v>2363</v>
      </c>
      <c r="B25" s="371" t="s">
        <v>121</v>
      </c>
      <c r="C25" s="372" t="s">
        <v>2371</v>
      </c>
      <c r="D25" s="372"/>
      <c r="E25" s="372"/>
      <c r="F25" s="371" t="s">
        <v>475</v>
      </c>
      <c r="G25" s="372"/>
      <c r="H25" s="372"/>
      <c r="I25" s="372"/>
      <c r="J25" s="372"/>
      <c r="K25" s="372"/>
    </row>
    <row r="26" spans="1:11" x14ac:dyDescent="0.3">
      <c r="A26" s="361" t="s">
        <v>464</v>
      </c>
      <c r="B26" s="361" t="s">
        <v>476</v>
      </c>
      <c r="C26" s="361" t="s">
        <v>477</v>
      </c>
      <c r="I26" s="361" t="s">
        <v>2366</v>
      </c>
    </row>
    <row r="27" spans="1:11" x14ac:dyDescent="0.3">
      <c r="A27" s="361" t="s">
        <v>471</v>
      </c>
      <c r="B27" s="361" t="s">
        <v>478</v>
      </c>
      <c r="C27" s="361" t="s">
        <v>479</v>
      </c>
      <c r="F27" s="361" t="s">
        <v>480</v>
      </c>
      <c r="G27" s="361" t="s">
        <v>474</v>
      </c>
    </row>
    <row r="28" spans="1:11" x14ac:dyDescent="0.3">
      <c r="A28" s="361" t="s">
        <v>471</v>
      </c>
      <c r="B28" s="361" t="s">
        <v>481</v>
      </c>
      <c r="C28" s="361" t="s">
        <v>22</v>
      </c>
      <c r="D28" s="361" t="s">
        <v>473</v>
      </c>
      <c r="G28" s="361" t="s">
        <v>474</v>
      </c>
      <c r="I28" s="361" t="s">
        <v>2366</v>
      </c>
    </row>
    <row r="29" spans="1:11" x14ac:dyDescent="0.3">
      <c r="A29" s="373" t="s">
        <v>2367</v>
      </c>
      <c r="B29" s="373" t="s">
        <v>121</v>
      </c>
      <c r="C29" s="374" t="s">
        <v>2371</v>
      </c>
      <c r="D29" s="374"/>
      <c r="E29" s="374"/>
      <c r="F29" s="373"/>
      <c r="G29" s="374"/>
      <c r="H29" s="374"/>
      <c r="I29" s="374"/>
      <c r="J29" s="374"/>
      <c r="K29" s="374"/>
    </row>
    <row r="30" spans="1:11" x14ac:dyDescent="0.3">
      <c r="A30" s="371" t="s">
        <v>2363</v>
      </c>
      <c r="B30" s="371" t="s">
        <v>137</v>
      </c>
      <c r="C30" s="372" t="s">
        <v>2372</v>
      </c>
      <c r="D30" s="372"/>
      <c r="E30" s="372"/>
      <c r="F30" s="371" t="s">
        <v>482</v>
      </c>
      <c r="G30" s="372"/>
      <c r="H30" s="372"/>
      <c r="I30" s="372"/>
      <c r="J30" s="372"/>
      <c r="K30" s="372"/>
    </row>
    <row r="31" spans="1:11" x14ac:dyDescent="0.3">
      <c r="A31" s="361" t="s">
        <v>464</v>
      </c>
      <c r="B31" s="361" t="s">
        <v>483</v>
      </c>
      <c r="C31" s="361" t="s">
        <v>484</v>
      </c>
      <c r="D31" s="361" t="s">
        <v>485</v>
      </c>
      <c r="I31" s="361" t="s">
        <v>2366</v>
      </c>
    </row>
    <row r="32" spans="1:11" x14ac:dyDescent="0.3">
      <c r="A32" s="361" t="s">
        <v>433</v>
      </c>
      <c r="B32" s="361" t="s">
        <v>486</v>
      </c>
      <c r="C32" s="361" t="s">
        <v>469</v>
      </c>
      <c r="D32" s="361" t="s">
        <v>2373</v>
      </c>
      <c r="F32" s="361" t="s">
        <v>487</v>
      </c>
    </row>
    <row r="33" spans="1:11" x14ac:dyDescent="0.3">
      <c r="A33" s="361" t="s">
        <v>471</v>
      </c>
      <c r="B33" s="361" t="s">
        <v>488</v>
      </c>
      <c r="C33" s="361" t="s">
        <v>22</v>
      </c>
      <c r="D33" s="361" t="s">
        <v>473</v>
      </c>
      <c r="G33" s="361" t="s">
        <v>474</v>
      </c>
      <c r="I33" s="361" t="s">
        <v>2366</v>
      </c>
    </row>
    <row r="34" spans="1:11" x14ac:dyDescent="0.3">
      <c r="A34" s="373" t="s">
        <v>2367</v>
      </c>
      <c r="B34" s="373" t="s">
        <v>137</v>
      </c>
      <c r="C34" s="374" t="s">
        <v>2372</v>
      </c>
      <c r="D34" s="374"/>
      <c r="E34" s="374"/>
      <c r="F34" s="373"/>
      <c r="G34" s="374"/>
      <c r="H34" s="374"/>
      <c r="I34" s="374"/>
      <c r="J34" s="374"/>
      <c r="K34" s="374"/>
    </row>
    <row r="35" spans="1:11" x14ac:dyDescent="0.3">
      <c r="A35" s="371" t="s">
        <v>2363</v>
      </c>
      <c r="B35" s="371" t="s">
        <v>138</v>
      </c>
      <c r="C35" s="372" t="s">
        <v>2374</v>
      </c>
      <c r="D35" s="372"/>
      <c r="E35" s="372"/>
      <c r="F35" s="371" t="s">
        <v>489</v>
      </c>
      <c r="G35" s="372"/>
      <c r="H35" s="372"/>
      <c r="I35" s="372"/>
      <c r="J35" s="372"/>
      <c r="K35" s="372"/>
    </row>
    <row r="36" spans="1:11" x14ac:dyDescent="0.3">
      <c r="A36" s="361" t="s">
        <v>464</v>
      </c>
      <c r="B36" s="361" t="s">
        <v>490</v>
      </c>
      <c r="C36" s="361" t="s">
        <v>491</v>
      </c>
      <c r="I36" s="361" t="s">
        <v>2366</v>
      </c>
    </row>
    <row r="37" spans="1:11" x14ac:dyDescent="0.3">
      <c r="A37" s="361" t="s">
        <v>433</v>
      </c>
      <c r="B37" s="361" t="s">
        <v>492</v>
      </c>
      <c r="C37" s="361" t="s">
        <v>469</v>
      </c>
      <c r="F37" s="361" t="s">
        <v>493</v>
      </c>
    </row>
    <row r="38" spans="1:11" x14ac:dyDescent="0.3">
      <c r="A38" s="361" t="s">
        <v>471</v>
      </c>
      <c r="B38" s="361" t="s">
        <v>494</v>
      </c>
      <c r="C38" s="361" t="s">
        <v>22</v>
      </c>
      <c r="D38" s="361" t="s">
        <v>473</v>
      </c>
      <c r="G38" s="361" t="s">
        <v>474</v>
      </c>
      <c r="I38" s="361" t="s">
        <v>2366</v>
      </c>
    </row>
    <row r="39" spans="1:11" x14ac:dyDescent="0.3">
      <c r="A39" s="373" t="s">
        <v>2367</v>
      </c>
      <c r="B39" s="373" t="s">
        <v>138</v>
      </c>
      <c r="C39" s="374" t="s">
        <v>2374</v>
      </c>
      <c r="D39" s="374"/>
      <c r="E39" s="374"/>
      <c r="F39" s="373"/>
      <c r="G39" s="374"/>
      <c r="H39" s="374"/>
      <c r="I39" s="374"/>
      <c r="J39" s="374"/>
      <c r="K39" s="374"/>
    </row>
    <row r="40" spans="1:11" x14ac:dyDescent="0.3">
      <c r="A40" s="371" t="s">
        <v>2363</v>
      </c>
      <c r="B40" s="371" t="s">
        <v>123</v>
      </c>
      <c r="C40" s="372" t="s">
        <v>2375</v>
      </c>
      <c r="D40" s="372"/>
      <c r="E40" s="372"/>
      <c r="F40" s="371" t="s">
        <v>495</v>
      </c>
      <c r="G40" s="372"/>
      <c r="H40" s="372"/>
      <c r="I40" s="372"/>
      <c r="J40" s="372"/>
      <c r="K40" s="372"/>
    </row>
    <row r="41" spans="1:11" x14ac:dyDescent="0.3">
      <c r="A41" s="361" t="s">
        <v>464</v>
      </c>
      <c r="B41" s="361" t="s">
        <v>496</v>
      </c>
      <c r="C41" s="361" t="s">
        <v>497</v>
      </c>
      <c r="I41" s="361" t="s">
        <v>2366</v>
      </c>
    </row>
    <row r="42" spans="1:11" x14ac:dyDescent="0.3">
      <c r="A42" s="361" t="s">
        <v>433</v>
      </c>
      <c r="B42" s="361" t="s">
        <v>498</v>
      </c>
      <c r="C42" s="361" t="s">
        <v>2376</v>
      </c>
      <c r="D42" s="361" t="s">
        <v>499</v>
      </c>
      <c r="F42" s="361" t="s">
        <v>500</v>
      </c>
    </row>
    <row r="43" spans="1:11" x14ac:dyDescent="0.3">
      <c r="A43" s="361" t="s">
        <v>471</v>
      </c>
      <c r="B43" s="361" t="s">
        <v>501</v>
      </c>
      <c r="C43" s="361" t="s">
        <v>22</v>
      </c>
      <c r="D43" s="361" t="s">
        <v>473</v>
      </c>
      <c r="G43" s="361" t="s">
        <v>474</v>
      </c>
      <c r="I43" s="361" t="s">
        <v>2366</v>
      </c>
    </row>
    <row r="44" spans="1:11" x14ac:dyDescent="0.3">
      <c r="A44" s="373" t="s">
        <v>2367</v>
      </c>
      <c r="B44" s="373" t="s">
        <v>123</v>
      </c>
      <c r="C44" s="374" t="s">
        <v>2375</v>
      </c>
      <c r="D44" s="374"/>
      <c r="E44" s="374"/>
      <c r="F44" s="373"/>
      <c r="G44" s="374"/>
      <c r="H44" s="374"/>
      <c r="I44" s="374"/>
      <c r="J44" s="374"/>
      <c r="K44" s="374"/>
    </row>
    <row r="45" spans="1:11" x14ac:dyDescent="0.3">
      <c r="A45" s="371" t="s">
        <v>2363</v>
      </c>
      <c r="B45" s="371" t="s">
        <v>146</v>
      </c>
      <c r="C45" s="372" t="s">
        <v>2377</v>
      </c>
      <c r="D45" s="372"/>
      <c r="E45" s="372"/>
      <c r="F45" s="371" t="s">
        <v>502</v>
      </c>
      <c r="G45" s="372"/>
      <c r="H45" s="372"/>
      <c r="I45" s="372"/>
      <c r="J45" s="372"/>
      <c r="K45" s="372"/>
    </row>
    <row r="46" spans="1:11" x14ac:dyDescent="0.3">
      <c r="A46" s="361" t="s">
        <v>464</v>
      </c>
      <c r="B46" s="361" t="s">
        <v>503</v>
      </c>
      <c r="C46" s="361" t="s">
        <v>504</v>
      </c>
      <c r="I46" s="361" t="s">
        <v>2366</v>
      </c>
    </row>
    <row r="47" spans="1:11" x14ac:dyDescent="0.3">
      <c r="A47" s="361" t="s">
        <v>433</v>
      </c>
      <c r="B47" s="361" t="s">
        <v>505</v>
      </c>
      <c r="C47" s="361" t="s">
        <v>506</v>
      </c>
      <c r="F47" s="361" t="s">
        <v>507</v>
      </c>
    </row>
    <row r="48" spans="1:11" x14ac:dyDescent="0.3">
      <c r="A48" s="361" t="s">
        <v>471</v>
      </c>
      <c r="B48" s="361" t="s">
        <v>508</v>
      </c>
      <c r="C48" s="361" t="s">
        <v>22</v>
      </c>
      <c r="D48" s="361" t="s">
        <v>473</v>
      </c>
      <c r="G48" s="361" t="s">
        <v>474</v>
      </c>
      <c r="I48" s="361" t="s">
        <v>2366</v>
      </c>
    </row>
    <row r="49" spans="1:11" x14ac:dyDescent="0.3">
      <c r="A49" s="373" t="s">
        <v>2367</v>
      </c>
      <c r="B49" s="373" t="s">
        <v>146</v>
      </c>
      <c r="C49" s="374" t="s">
        <v>2377</v>
      </c>
      <c r="D49" s="374"/>
      <c r="E49" s="374"/>
      <c r="F49" s="373"/>
      <c r="G49" s="374"/>
      <c r="H49" s="374"/>
      <c r="I49" s="374"/>
      <c r="J49" s="374"/>
      <c r="K49" s="374"/>
    </row>
    <row r="50" spans="1:11" x14ac:dyDescent="0.3">
      <c r="A50" s="371" t="s">
        <v>2363</v>
      </c>
      <c r="B50" s="371" t="s">
        <v>118</v>
      </c>
      <c r="C50" s="372" t="s">
        <v>2378</v>
      </c>
      <c r="D50" s="372"/>
      <c r="E50" s="372"/>
      <c r="F50" s="371" t="s">
        <v>509</v>
      </c>
      <c r="G50" s="372"/>
      <c r="H50" s="372"/>
      <c r="I50" s="372"/>
      <c r="J50" s="372"/>
      <c r="K50" s="372"/>
    </row>
    <row r="51" spans="1:11" x14ac:dyDescent="0.3">
      <c r="A51" s="361" t="s">
        <v>464</v>
      </c>
      <c r="B51" s="361" t="s">
        <v>510</v>
      </c>
      <c r="C51" s="361" t="s">
        <v>511</v>
      </c>
      <c r="D51" s="361" t="s">
        <v>2379</v>
      </c>
      <c r="I51" s="361" t="s">
        <v>2366</v>
      </c>
    </row>
    <row r="52" spans="1:11" x14ac:dyDescent="0.3">
      <c r="A52" s="361" t="s">
        <v>471</v>
      </c>
      <c r="B52" s="361" t="s">
        <v>512</v>
      </c>
      <c r="C52" s="361" t="s">
        <v>479</v>
      </c>
      <c r="F52" s="361" t="s">
        <v>513</v>
      </c>
      <c r="G52" s="361" t="s">
        <v>474</v>
      </c>
    </row>
    <row r="53" spans="1:11" x14ac:dyDescent="0.3">
      <c r="A53" s="361" t="s">
        <v>471</v>
      </c>
      <c r="B53" s="361" t="s">
        <v>514</v>
      </c>
      <c r="C53" s="361" t="s">
        <v>22</v>
      </c>
      <c r="D53" s="361" t="s">
        <v>473</v>
      </c>
      <c r="G53" s="361" t="s">
        <v>474</v>
      </c>
      <c r="I53" s="361" t="s">
        <v>2366</v>
      </c>
    </row>
    <row r="54" spans="1:11" x14ac:dyDescent="0.3">
      <c r="A54" s="373" t="s">
        <v>2367</v>
      </c>
      <c r="B54" s="373" t="s">
        <v>118</v>
      </c>
      <c r="C54" s="374" t="s">
        <v>2378</v>
      </c>
      <c r="D54" s="374"/>
      <c r="E54" s="374"/>
      <c r="F54" s="373"/>
      <c r="G54" s="374"/>
      <c r="H54" s="374"/>
      <c r="I54" s="374"/>
      <c r="J54" s="374"/>
      <c r="K54" s="374"/>
    </row>
    <row r="55" spans="1:11" x14ac:dyDescent="0.3">
      <c r="A55" s="371" t="s">
        <v>2363</v>
      </c>
      <c r="B55" s="371" t="s">
        <v>136</v>
      </c>
      <c r="C55" s="372" t="s">
        <v>2380</v>
      </c>
      <c r="D55" s="372"/>
      <c r="E55" s="372"/>
      <c r="F55" s="371" t="s">
        <v>515</v>
      </c>
      <c r="G55" s="372"/>
      <c r="H55" s="372"/>
      <c r="I55" s="372"/>
      <c r="J55" s="372"/>
      <c r="K55" s="372"/>
    </row>
    <row r="56" spans="1:11" x14ac:dyDescent="0.3">
      <c r="A56" s="361" t="s">
        <v>464</v>
      </c>
      <c r="B56" s="361" t="s">
        <v>516</v>
      </c>
      <c r="C56" s="361" t="s">
        <v>517</v>
      </c>
      <c r="I56" s="361" t="s">
        <v>2366</v>
      </c>
    </row>
    <row r="57" spans="1:11" x14ac:dyDescent="0.3">
      <c r="A57" s="361" t="s">
        <v>471</v>
      </c>
      <c r="B57" s="361" t="s">
        <v>518</v>
      </c>
      <c r="C57" s="361" t="s">
        <v>479</v>
      </c>
      <c r="F57" s="361" t="s">
        <v>519</v>
      </c>
      <c r="G57" s="361" t="s">
        <v>474</v>
      </c>
    </row>
    <row r="58" spans="1:11" x14ac:dyDescent="0.3">
      <c r="A58" s="361" t="s">
        <v>471</v>
      </c>
      <c r="B58" s="361" t="s">
        <v>520</v>
      </c>
      <c r="C58" s="361" t="s">
        <v>22</v>
      </c>
      <c r="D58" s="361" t="s">
        <v>473</v>
      </c>
      <c r="G58" s="361" t="s">
        <v>474</v>
      </c>
      <c r="I58" s="361" t="s">
        <v>2366</v>
      </c>
    </row>
    <row r="59" spans="1:11" x14ac:dyDescent="0.3">
      <c r="A59" s="373" t="s">
        <v>2367</v>
      </c>
      <c r="B59" s="373" t="s">
        <v>136</v>
      </c>
      <c r="C59" s="374" t="s">
        <v>2380</v>
      </c>
      <c r="D59" s="374"/>
      <c r="E59" s="374"/>
      <c r="F59" s="373"/>
      <c r="G59" s="374"/>
      <c r="H59" s="374"/>
      <c r="I59" s="374"/>
      <c r="J59" s="374"/>
      <c r="K59" s="374"/>
    </row>
    <row r="60" spans="1:11" x14ac:dyDescent="0.3">
      <c r="A60" s="371" t="s">
        <v>2363</v>
      </c>
      <c r="B60" s="371" t="s">
        <v>131</v>
      </c>
      <c r="C60" s="372" t="s">
        <v>2381</v>
      </c>
      <c r="D60" s="372"/>
      <c r="E60" s="372"/>
      <c r="F60" s="371" t="s">
        <v>521</v>
      </c>
      <c r="G60" s="372"/>
      <c r="H60" s="372"/>
      <c r="I60" s="372"/>
      <c r="J60" s="372"/>
      <c r="K60" s="372"/>
    </row>
    <row r="61" spans="1:11" x14ac:dyDescent="0.3">
      <c r="A61" s="361" t="s">
        <v>522</v>
      </c>
      <c r="B61" s="361" t="s">
        <v>523</v>
      </c>
      <c r="C61" s="361" t="s">
        <v>524</v>
      </c>
      <c r="D61" s="361" t="s">
        <v>525</v>
      </c>
    </row>
    <row r="62" spans="1:11" x14ac:dyDescent="0.3">
      <c r="A62" s="361" t="s">
        <v>471</v>
      </c>
      <c r="B62" s="361" t="s">
        <v>526</v>
      </c>
      <c r="C62" s="361" t="s">
        <v>527</v>
      </c>
      <c r="D62" s="361" t="s">
        <v>528</v>
      </c>
      <c r="F62" s="361" t="s">
        <v>529</v>
      </c>
      <c r="G62" s="361" t="s">
        <v>530</v>
      </c>
      <c r="I62" s="361" t="s">
        <v>2366</v>
      </c>
    </row>
    <row r="63" spans="1:11" x14ac:dyDescent="0.3">
      <c r="A63" s="361" t="s">
        <v>471</v>
      </c>
      <c r="B63" s="361" t="s">
        <v>531</v>
      </c>
      <c r="C63" s="361" t="s">
        <v>2382</v>
      </c>
      <c r="D63" s="361" t="s">
        <v>532</v>
      </c>
      <c r="F63" s="361" t="s">
        <v>533</v>
      </c>
      <c r="G63" s="361" t="s">
        <v>530</v>
      </c>
      <c r="I63" s="361" t="s">
        <v>2366</v>
      </c>
    </row>
    <row r="64" spans="1:11" x14ac:dyDescent="0.3">
      <c r="A64" s="361" t="s">
        <v>471</v>
      </c>
      <c r="B64" s="361" t="s">
        <v>534</v>
      </c>
      <c r="C64" s="361" t="s">
        <v>535</v>
      </c>
      <c r="D64" s="361" t="s">
        <v>473</v>
      </c>
      <c r="F64" s="361" t="s">
        <v>536</v>
      </c>
      <c r="G64" s="361" t="s">
        <v>474</v>
      </c>
      <c r="I64" s="361" t="s">
        <v>2366</v>
      </c>
    </row>
    <row r="65" spans="1:11" x14ac:dyDescent="0.3">
      <c r="A65" s="361" t="s">
        <v>471</v>
      </c>
      <c r="B65" s="361" t="s">
        <v>537</v>
      </c>
      <c r="C65" s="361" t="s">
        <v>538</v>
      </c>
      <c r="D65" s="361" t="s">
        <v>473</v>
      </c>
      <c r="F65" s="361" t="s">
        <v>539</v>
      </c>
      <c r="G65" s="361" t="s">
        <v>474</v>
      </c>
      <c r="I65" s="361" t="s">
        <v>2366</v>
      </c>
    </row>
    <row r="66" spans="1:11" x14ac:dyDescent="0.3">
      <c r="A66" s="373" t="s">
        <v>2367</v>
      </c>
      <c r="B66" s="373" t="s">
        <v>131</v>
      </c>
      <c r="C66" s="374" t="s">
        <v>2381</v>
      </c>
      <c r="D66" s="374"/>
      <c r="E66" s="374"/>
      <c r="F66" s="373"/>
      <c r="G66" s="374"/>
      <c r="H66" s="374"/>
      <c r="I66" s="374"/>
      <c r="J66" s="374"/>
      <c r="K66" s="374"/>
    </row>
    <row r="67" spans="1:11" x14ac:dyDescent="0.3">
      <c r="A67" s="371" t="s">
        <v>2363</v>
      </c>
      <c r="B67" s="371" t="s">
        <v>125</v>
      </c>
      <c r="C67" s="372" t="s">
        <v>2383</v>
      </c>
      <c r="D67" s="372"/>
      <c r="E67" s="372"/>
      <c r="F67" s="371" t="s">
        <v>540</v>
      </c>
      <c r="G67" s="372"/>
      <c r="H67" s="372"/>
      <c r="I67" s="372"/>
      <c r="J67" s="372"/>
      <c r="K67" s="372"/>
    </row>
    <row r="68" spans="1:11" x14ac:dyDescent="0.3">
      <c r="A68" s="361" t="s">
        <v>522</v>
      </c>
      <c r="B68" s="361" t="s">
        <v>541</v>
      </c>
      <c r="C68" s="361" t="s">
        <v>542</v>
      </c>
      <c r="D68" s="361" t="s">
        <v>525</v>
      </c>
    </row>
    <row r="69" spans="1:11" x14ac:dyDescent="0.3">
      <c r="A69" s="361" t="s">
        <v>471</v>
      </c>
      <c r="B69" s="361" t="s">
        <v>543</v>
      </c>
      <c r="C69" s="361" t="s">
        <v>527</v>
      </c>
      <c r="D69" s="361" t="s">
        <v>528</v>
      </c>
      <c r="F69" s="361" t="s">
        <v>544</v>
      </c>
      <c r="G69" s="361" t="s">
        <v>530</v>
      </c>
      <c r="I69" s="361" t="s">
        <v>2366</v>
      </c>
    </row>
    <row r="70" spans="1:11" x14ac:dyDescent="0.3">
      <c r="A70" s="361" t="s">
        <v>471</v>
      </c>
      <c r="B70" s="361" t="s">
        <v>545</v>
      </c>
      <c r="C70" s="361" t="s">
        <v>2382</v>
      </c>
      <c r="D70" s="361" t="s">
        <v>546</v>
      </c>
      <c r="F70" s="361" t="s">
        <v>547</v>
      </c>
      <c r="G70" s="361" t="s">
        <v>530</v>
      </c>
      <c r="I70" s="361" t="s">
        <v>2366</v>
      </c>
    </row>
    <row r="71" spans="1:11" x14ac:dyDescent="0.3">
      <c r="A71" s="361" t="s">
        <v>471</v>
      </c>
      <c r="B71" s="361" t="s">
        <v>548</v>
      </c>
      <c r="C71" s="361" t="s">
        <v>549</v>
      </c>
      <c r="D71" s="361" t="s">
        <v>473</v>
      </c>
      <c r="F71" s="361" t="s">
        <v>550</v>
      </c>
      <c r="G71" s="361" t="s">
        <v>474</v>
      </c>
      <c r="I71" s="361" t="s">
        <v>2366</v>
      </c>
    </row>
    <row r="72" spans="1:11" x14ac:dyDescent="0.3">
      <c r="A72" s="361" t="s">
        <v>471</v>
      </c>
      <c r="B72" s="361" t="s">
        <v>551</v>
      </c>
      <c r="C72" s="361" t="s">
        <v>538</v>
      </c>
      <c r="D72" s="361" t="s">
        <v>473</v>
      </c>
      <c r="F72" s="361" t="s">
        <v>552</v>
      </c>
      <c r="G72" s="361" t="s">
        <v>474</v>
      </c>
      <c r="I72" s="361" t="s">
        <v>2366</v>
      </c>
    </row>
    <row r="73" spans="1:11" x14ac:dyDescent="0.3">
      <c r="A73" s="373" t="s">
        <v>2367</v>
      </c>
      <c r="B73" s="373" t="s">
        <v>125</v>
      </c>
      <c r="C73" s="374" t="s">
        <v>2383</v>
      </c>
      <c r="D73" s="374"/>
      <c r="E73" s="374"/>
      <c r="F73" s="373"/>
      <c r="G73" s="374"/>
      <c r="H73" s="374"/>
      <c r="I73" s="374"/>
      <c r="J73" s="374"/>
      <c r="K73" s="374"/>
    </row>
    <row r="74" spans="1:11" x14ac:dyDescent="0.3">
      <c r="A74" s="371" t="s">
        <v>2363</v>
      </c>
      <c r="B74" s="371" t="s">
        <v>130</v>
      </c>
      <c r="C74" s="372" t="s">
        <v>2384</v>
      </c>
      <c r="D74" s="372"/>
      <c r="E74" s="372"/>
      <c r="F74" s="371" t="s">
        <v>553</v>
      </c>
      <c r="G74" s="372"/>
      <c r="H74" s="372"/>
      <c r="I74" s="372"/>
      <c r="J74" s="372"/>
      <c r="K74" s="372"/>
    </row>
    <row r="75" spans="1:11" x14ac:dyDescent="0.3">
      <c r="A75" s="361" t="s">
        <v>522</v>
      </c>
      <c r="B75" s="361" t="s">
        <v>554</v>
      </c>
      <c r="C75" s="361" t="s">
        <v>555</v>
      </c>
      <c r="D75" s="361" t="s">
        <v>525</v>
      </c>
    </row>
    <row r="76" spans="1:11" x14ac:dyDescent="0.3">
      <c r="A76" s="361" t="s">
        <v>471</v>
      </c>
      <c r="B76" s="361" t="s">
        <v>556</v>
      </c>
      <c r="C76" s="361" t="s">
        <v>527</v>
      </c>
      <c r="D76" s="361" t="s">
        <v>528</v>
      </c>
      <c r="F76" s="361" t="s">
        <v>557</v>
      </c>
      <c r="G76" s="361" t="s">
        <v>530</v>
      </c>
      <c r="I76" s="361" t="s">
        <v>2366</v>
      </c>
    </row>
    <row r="77" spans="1:11" x14ac:dyDescent="0.3">
      <c r="A77" s="361" t="s">
        <v>471</v>
      </c>
      <c r="B77" s="361" t="s">
        <v>558</v>
      </c>
      <c r="C77" s="361" t="s">
        <v>2382</v>
      </c>
      <c r="D77" s="361" t="s">
        <v>559</v>
      </c>
      <c r="F77" s="361" t="s">
        <v>560</v>
      </c>
      <c r="G77" s="361" t="s">
        <v>530</v>
      </c>
      <c r="I77" s="361" t="s">
        <v>2366</v>
      </c>
    </row>
    <row r="78" spans="1:11" x14ac:dyDescent="0.3">
      <c r="A78" s="361" t="s">
        <v>471</v>
      </c>
      <c r="B78" s="361" t="s">
        <v>561</v>
      </c>
      <c r="C78" s="361" t="s">
        <v>535</v>
      </c>
      <c r="D78" s="361" t="s">
        <v>473</v>
      </c>
      <c r="F78" s="361" t="s">
        <v>562</v>
      </c>
      <c r="G78" s="361" t="s">
        <v>474</v>
      </c>
      <c r="I78" s="361" t="s">
        <v>2366</v>
      </c>
    </row>
    <row r="79" spans="1:11" x14ac:dyDescent="0.3">
      <c r="A79" s="361" t="s">
        <v>471</v>
      </c>
      <c r="B79" s="361" t="s">
        <v>563</v>
      </c>
      <c r="C79" s="361" t="s">
        <v>538</v>
      </c>
      <c r="D79" s="361" t="s">
        <v>473</v>
      </c>
      <c r="F79" s="361" t="s">
        <v>564</v>
      </c>
      <c r="G79" s="361" t="s">
        <v>474</v>
      </c>
      <c r="I79" s="361" t="s">
        <v>2366</v>
      </c>
    </row>
    <row r="80" spans="1:11" x14ac:dyDescent="0.3">
      <c r="A80" s="373" t="s">
        <v>2367</v>
      </c>
      <c r="B80" s="373" t="s">
        <v>130</v>
      </c>
      <c r="C80" s="374" t="s">
        <v>2384</v>
      </c>
      <c r="D80" s="374"/>
      <c r="E80" s="374"/>
      <c r="F80" s="373"/>
      <c r="G80" s="374"/>
      <c r="H80" s="374"/>
      <c r="I80" s="374"/>
      <c r="J80" s="374"/>
      <c r="K80" s="374"/>
    </row>
    <row r="81" spans="1:11" x14ac:dyDescent="0.3">
      <c r="A81" s="371" t="s">
        <v>2363</v>
      </c>
      <c r="B81" s="371" t="s">
        <v>111</v>
      </c>
      <c r="C81" s="372" t="s">
        <v>2385</v>
      </c>
      <c r="D81" s="372"/>
      <c r="E81" s="372"/>
      <c r="F81" s="371" t="s">
        <v>565</v>
      </c>
      <c r="G81" s="372"/>
      <c r="H81" s="372"/>
      <c r="I81" s="372"/>
      <c r="J81" s="372"/>
      <c r="K81" s="372"/>
    </row>
    <row r="82" spans="1:11" x14ac:dyDescent="0.3">
      <c r="A82" s="361" t="s">
        <v>464</v>
      </c>
      <c r="B82" s="361" t="s">
        <v>566</v>
      </c>
      <c r="C82" s="361" t="s">
        <v>567</v>
      </c>
      <c r="D82" s="361" t="s">
        <v>568</v>
      </c>
      <c r="I82" s="361" t="s">
        <v>2366</v>
      </c>
    </row>
    <row r="83" spans="1:11" x14ac:dyDescent="0.3">
      <c r="A83" s="361" t="s">
        <v>471</v>
      </c>
      <c r="B83" s="361" t="s">
        <v>569</v>
      </c>
      <c r="C83" s="361" t="s">
        <v>570</v>
      </c>
      <c r="D83" s="361" t="s">
        <v>528</v>
      </c>
      <c r="F83" s="361" t="s">
        <v>571</v>
      </c>
      <c r="G83" s="361" t="s">
        <v>530</v>
      </c>
    </row>
    <row r="84" spans="1:11" x14ac:dyDescent="0.3">
      <c r="A84" s="361" t="s">
        <v>471</v>
      </c>
      <c r="B84" s="361" t="s">
        <v>572</v>
      </c>
      <c r="C84" s="361" t="s">
        <v>22</v>
      </c>
      <c r="D84" s="361" t="s">
        <v>473</v>
      </c>
      <c r="G84" s="361" t="s">
        <v>474</v>
      </c>
      <c r="I84" s="361" t="s">
        <v>2366</v>
      </c>
    </row>
    <row r="85" spans="1:11" x14ac:dyDescent="0.3">
      <c r="A85" s="373" t="s">
        <v>2367</v>
      </c>
      <c r="B85" s="373" t="s">
        <v>111</v>
      </c>
      <c r="C85" s="374" t="s">
        <v>2385</v>
      </c>
      <c r="D85" s="374"/>
      <c r="E85" s="374"/>
      <c r="F85" s="373"/>
      <c r="G85" s="374"/>
      <c r="H85" s="374"/>
      <c r="I85" s="374"/>
      <c r="J85" s="374"/>
      <c r="K85" s="374"/>
    </row>
    <row r="86" spans="1:11" x14ac:dyDescent="0.3">
      <c r="A86" s="371" t="s">
        <v>2363</v>
      </c>
      <c r="B86" s="371" t="s">
        <v>126</v>
      </c>
      <c r="C86" s="372" t="s">
        <v>2386</v>
      </c>
      <c r="D86" s="372"/>
      <c r="E86" s="372"/>
      <c r="F86" s="371" t="s">
        <v>573</v>
      </c>
      <c r="G86" s="372"/>
      <c r="H86" s="372"/>
      <c r="I86" s="372"/>
      <c r="J86" s="372"/>
      <c r="K86" s="372"/>
    </row>
    <row r="87" spans="1:11" x14ac:dyDescent="0.3">
      <c r="A87" s="361" t="s">
        <v>522</v>
      </c>
      <c r="B87" s="361" t="s">
        <v>574</v>
      </c>
      <c r="C87" s="361" t="s">
        <v>575</v>
      </c>
      <c r="D87" s="361" t="s">
        <v>525</v>
      </c>
    </row>
    <row r="88" spans="1:11" x14ac:dyDescent="0.3">
      <c r="A88" s="361" t="s">
        <v>471</v>
      </c>
      <c r="B88" s="361" t="s">
        <v>576</v>
      </c>
      <c r="C88" s="361" t="s">
        <v>527</v>
      </c>
      <c r="D88" s="361" t="s">
        <v>528</v>
      </c>
      <c r="F88" s="361" t="s">
        <v>577</v>
      </c>
      <c r="G88" s="361" t="s">
        <v>530</v>
      </c>
      <c r="I88" s="361" t="s">
        <v>2366</v>
      </c>
    </row>
    <row r="89" spans="1:11" x14ac:dyDescent="0.3">
      <c r="A89" s="361" t="s">
        <v>471</v>
      </c>
      <c r="B89" s="361" t="s">
        <v>578</v>
      </c>
      <c r="C89" s="361" t="s">
        <v>2382</v>
      </c>
      <c r="D89" s="361" t="s">
        <v>579</v>
      </c>
      <c r="F89" s="361" t="s">
        <v>580</v>
      </c>
      <c r="G89" s="361" t="s">
        <v>530</v>
      </c>
      <c r="I89" s="361" t="s">
        <v>2366</v>
      </c>
    </row>
    <row r="90" spans="1:11" x14ac:dyDescent="0.3">
      <c r="A90" s="361" t="s">
        <v>471</v>
      </c>
      <c r="B90" s="361" t="s">
        <v>581</v>
      </c>
      <c r="C90" s="361" t="s">
        <v>535</v>
      </c>
      <c r="D90" s="361" t="s">
        <v>473</v>
      </c>
      <c r="F90" s="361" t="s">
        <v>582</v>
      </c>
      <c r="G90" s="361" t="s">
        <v>474</v>
      </c>
      <c r="I90" s="361" t="s">
        <v>2366</v>
      </c>
    </row>
    <row r="91" spans="1:11" x14ac:dyDescent="0.3">
      <c r="A91" s="361" t="s">
        <v>471</v>
      </c>
      <c r="B91" s="361" t="s">
        <v>583</v>
      </c>
      <c r="C91" s="361" t="s">
        <v>538</v>
      </c>
      <c r="D91" s="361" t="s">
        <v>473</v>
      </c>
      <c r="F91" s="361" t="s">
        <v>584</v>
      </c>
      <c r="G91" s="361" t="s">
        <v>474</v>
      </c>
      <c r="I91" s="361" t="s">
        <v>2366</v>
      </c>
    </row>
    <row r="92" spans="1:11" x14ac:dyDescent="0.3">
      <c r="A92" s="373" t="s">
        <v>2367</v>
      </c>
      <c r="B92" s="373" t="s">
        <v>126</v>
      </c>
      <c r="C92" s="374" t="s">
        <v>2386</v>
      </c>
      <c r="D92" s="374"/>
      <c r="E92" s="374"/>
      <c r="F92" s="373"/>
      <c r="G92" s="374"/>
      <c r="H92" s="374"/>
      <c r="I92" s="374"/>
      <c r="J92" s="374"/>
      <c r="K92" s="374"/>
    </row>
    <row r="93" spans="1:11" x14ac:dyDescent="0.3">
      <c r="A93" s="371" t="s">
        <v>2363</v>
      </c>
      <c r="B93" s="371" t="s">
        <v>129</v>
      </c>
      <c r="C93" s="372" t="s">
        <v>2387</v>
      </c>
      <c r="D93" s="372"/>
      <c r="E93" s="372"/>
      <c r="F93" s="371" t="s">
        <v>585</v>
      </c>
      <c r="G93" s="372"/>
      <c r="H93" s="372"/>
      <c r="I93" s="372"/>
      <c r="J93" s="372"/>
      <c r="K93" s="372"/>
    </row>
    <row r="94" spans="1:11" x14ac:dyDescent="0.3">
      <c r="A94" s="361" t="s">
        <v>522</v>
      </c>
      <c r="B94" s="361" t="s">
        <v>586</v>
      </c>
      <c r="C94" s="361" t="s">
        <v>587</v>
      </c>
      <c r="D94" s="361" t="s">
        <v>525</v>
      </c>
    </row>
    <row r="95" spans="1:11" x14ac:dyDescent="0.3">
      <c r="A95" s="361" t="s">
        <v>471</v>
      </c>
      <c r="B95" s="361" t="s">
        <v>588</v>
      </c>
      <c r="C95" s="361" t="s">
        <v>527</v>
      </c>
      <c r="D95" s="361" t="s">
        <v>528</v>
      </c>
      <c r="F95" s="361" t="s">
        <v>589</v>
      </c>
      <c r="G95" s="361" t="s">
        <v>530</v>
      </c>
      <c r="I95" s="361" t="s">
        <v>2366</v>
      </c>
    </row>
    <row r="96" spans="1:11" x14ac:dyDescent="0.3">
      <c r="A96" s="361" t="s">
        <v>471</v>
      </c>
      <c r="B96" s="361" t="s">
        <v>590</v>
      </c>
      <c r="C96" s="361" t="s">
        <v>2382</v>
      </c>
      <c r="D96" s="361" t="s">
        <v>591</v>
      </c>
      <c r="F96" s="361" t="s">
        <v>592</v>
      </c>
      <c r="G96" s="361" t="s">
        <v>530</v>
      </c>
      <c r="I96" s="361" t="s">
        <v>2366</v>
      </c>
    </row>
    <row r="97" spans="1:11" x14ac:dyDescent="0.3">
      <c r="A97" s="361" t="s">
        <v>471</v>
      </c>
      <c r="B97" s="361" t="s">
        <v>593</v>
      </c>
      <c r="C97" s="361" t="s">
        <v>535</v>
      </c>
      <c r="D97" s="361" t="s">
        <v>473</v>
      </c>
      <c r="F97" s="361" t="s">
        <v>594</v>
      </c>
      <c r="G97" s="361" t="s">
        <v>474</v>
      </c>
      <c r="I97" s="361" t="s">
        <v>2366</v>
      </c>
    </row>
    <row r="98" spans="1:11" x14ac:dyDescent="0.3">
      <c r="A98" s="361" t="s">
        <v>471</v>
      </c>
      <c r="B98" s="361" t="s">
        <v>595</v>
      </c>
      <c r="C98" s="361" t="s">
        <v>538</v>
      </c>
      <c r="D98" s="361" t="s">
        <v>473</v>
      </c>
      <c r="F98" s="361" t="s">
        <v>596</v>
      </c>
      <c r="G98" s="361" t="s">
        <v>474</v>
      </c>
      <c r="I98" s="361" t="s">
        <v>2366</v>
      </c>
    </row>
    <row r="99" spans="1:11" x14ac:dyDescent="0.3">
      <c r="A99" s="373" t="s">
        <v>2367</v>
      </c>
      <c r="B99" s="373" t="s">
        <v>129</v>
      </c>
      <c r="C99" s="374" t="s">
        <v>2387</v>
      </c>
      <c r="D99" s="374"/>
      <c r="E99" s="374"/>
      <c r="F99" s="373"/>
      <c r="G99" s="374"/>
      <c r="H99" s="374"/>
      <c r="I99" s="374"/>
      <c r="J99" s="374"/>
      <c r="K99" s="374"/>
    </row>
    <row r="100" spans="1:11" x14ac:dyDescent="0.3">
      <c r="A100" s="371" t="s">
        <v>2363</v>
      </c>
      <c r="B100" s="371" t="s">
        <v>128</v>
      </c>
      <c r="C100" s="372" t="s">
        <v>2388</v>
      </c>
      <c r="D100" s="372"/>
      <c r="E100" s="372"/>
      <c r="F100" s="371" t="s">
        <v>597</v>
      </c>
      <c r="G100" s="372"/>
      <c r="H100" s="372"/>
      <c r="I100" s="372"/>
      <c r="J100" s="372"/>
      <c r="K100" s="372"/>
    </row>
    <row r="101" spans="1:11" x14ac:dyDescent="0.3">
      <c r="A101" s="361" t="s">
        <v>464</v>
      </c>
      <c r="B101" s="361" t="s">
        <v>598</v>
      </c>
      <c r="C101" s="361" t="s">
        <v>599</v>
      </c>
      <c r="I101" s="361" t="s">
        <v>2366</v>
      </c>
    </row>
    <row r="102" spans="1:11" x14ac:dyDescent="0.3">
      <c r="A102" s="361" t="s">
        <v>471</v>
      </c>
      <c r="B102" s="361" t="s">
        <v>600</v>
      </c>
      <c r="C102" s="361" t="s">
        <v>601</v>
      </c>
      <c r="F102" s="361" t="s">
        <v>602</v>
      </c>
      <c r="G102" s="361" t="s">
        <v>474</v>
      </c>
    </row>
    <row r="103" spans="1:11" x14ac:dyDescent="0.3">
      <c r="A103" s="361" t="s">
        <v>471</v>
      </c>
      <c r="B103" s="361" t="s">
        <v>603</v>
      </c>
      <c r="C103" s="361" t="s">
        <v>22</v>
      </c>
      <c r="D103" s="361" t="s">
        <v>473</v>
      </c>
      <c r="I103" s="361" t="s">
        <v>2366</v>
      </c>
    </row>
    <row r="104" spans="1:11" x14ac:dyDescent="0.3">
      <c r="A104" s="373" t="s">
        <v>2367</v>
      </c>
      <c r="B104" s="373" t="s">
        <v>128</v>
      </c>
      <c r="C104" s="374" t="s">
        <v>2388</v>
      </c>
      <c r="D104" s="374"/>
      <c r="E104" s="374"/>
      <c r="F104" s="373"/>
      <c r="G104" s="374"/>
      <c r="H104" s="374"/>
      <c r="I104" s="374"/>
      <c r="J104" s="374"/>
      <c r="K104" s="374"/>
    </row>
    <row r="105" spans="1:11" x14ac:dyDescent="0.3">
      <c r="A105" s="371" t="s">
        <v>2363</v>
      </c>
      <c r="B105" s="371" t="s">
        <v>127</v>
      </c>
      <c r="C105" s="372" t="s">
        <v>2389</v>
      </c>
      <c r="D105" s="372"/>
      <c r="E105" s="372"/>
      <c r="F105" s="371" t="s">
        <v>604</v>
      </c>
      <c r="G105" s="372"/>
      <c r="H105" s="372"/>
      <c r="I105" s="372"/>
      <c r="J105" s="372"/>
      <c r="K105" s="372"/>
    </row>
    <row r="106" spans="1:11" x14ac:dyDescent="0.3">
      <c r="A106" s="361" t="s">
        <v>522</v>
      </c>
      <c r="B106" s="361" t="s">
        <v>605</v>
      </c>
      <c r="C106" s="361" t="s">
        <v>606</v>
      </c>
      <c r="D106" s="361" t="s">
        <v>525</v>
      </c>
    </row>
    <row r="107" spans="1:11" x14ac:dyDescent="0.3">
      <c r="A107" s="361" t="s">
        <v>471</v>
      </c>
      <c r="B107" s="361" t="s">
        <v>607</v>
      </c>
      <c r="C107" s="361" t="s">
        <v>527</v>
      </c>
      <c r="D107" s="361" t="s">
        <v>528</v>
      </c>
      <c r="F107" s="361" t="s">
        <v>608</v>
      </c>
      <c r="G107" s="361" t="s">
        <v>530</v>
      </c>
      <c r="I107" s="361" t="s">
        <v>2366</v>
      </c>
    </row>
    <row r="108" spans="1:11" x14ac:dyDescent="0.3">
      <c r="A108" s="361" t="s">
        <v>471</v>
      </c>
      <c r="B108" s="361" t="s">
        <v>609</v>
      </c>
      <c r="C108" s="361" t="s">
        <v>2382</v>
      </c>
      <c r="D108" s="361" t="s">
        <v>610</v>
      </c>
      <c r="F108" s="361" t="s">
        <v>611</v>
      </c>
      <c r="G108" s="361" t="s">
        <v>530</v>
      </c>
      <c r="I108" s="361" t="s">
        <v>2366</v>
      </c>
    </row>
    <row r="109" spans="1:11" x14ac:dyDescent="0.3">
      <c r="A109" s="361" t="s">
        <v>471</v>
      </c>
      <c r="B109" s="361" t="s">
        <v>612</v>
      </c>
      <c r="C109" s="361" t="s">
        <v>535</v>
      </c>
      <c r="D109" s="361" t="s">
        <v>473</v>
      </c>
      <c r="F109" s="361" t="s">
        <v>613</v>
      </c>
      <c r="G109" s="361" t="s">
        <v>474</v>
      </c>
      <c r="I109" s="361" t="s">
        <v>2366</v>
      </c>
    </row>
    <row r="110" spans="1:11" x14ac:dyDescent="0.3">
      <c r="A110" s="361" t="s">
        <v>471</v>
      </c>
      <c r="B110" s="361" t="s">
        <v>614</v>
      </c>
      <c r="C110" s="361" t="s">
        <v>538</v>
      </c>
      <c r="D110" s="361" t="s">
        <v>473</v>
      </c>
      <c r="F110" s="361" t="s">
        <v>615</v>
      </c>
      <c r="G110" s="361" t="s">
        <v>474</v>
      </c>
      <c r="I110" s="361" t="s">
        <v>2366</v>
      </c>
    </row>
    <row r="111" spans="1:11" x14ac:dyDescent="0.3">
      <c r="A111" s="373" t="s">
        <v>2367</v>
      </c>
      <c r="B111" s="373" t="s">
        <v>127</v>
      </c>
      <c r="C111" s="374" t="s">
        <v>2389</v>
      </c>
      <c r="D111" s="374"/>
      <c r="E111" s="374"/>
      <c r="F111" s="373"/>
      <c r="G111" s="374"/>
      <c r="H111" s="374"/>
      <c r="I111" s="374"/>
      <c r="J111" s="374"/>
      <c r="K111" s="374"/>
    </row>
    <row r="112" spans="1:11" x14ac:dyDescent="0.3">
      <c r="A112" s="371" t="s">
        <v>2363</v>
      </c>
      <c r="B112" s="371" t="s">
        <v>117</v>
      </c>
      <c r="C112" s="372" t="s">
        <v>2390</v>
      </c>
      <c r="D112" s="372"/>
      <c r="E112" s="372"/>
      <c r="F112" s="371" t="s">
        <v>616</v>
      </c>
      <c r="G112" s="372"/>
      <c r="H112" s="372"/>
      <c r="I112" s="372"/>
      <c r="J112" s="372"/>
      <c r="K112" s="372"/>
    </row>
    <row r="113" spans="1:11" x14ac:dyDescent="0.3">
      <c r="A113" s="361" t="s">
        <v>522</v>
      </c>
      <c r="B113" s="361" t="s">
        <v>617</v>
      </c>
      <c r="C113" s="361" t="s">
        <v>618</v>
      </c>
      <c r="D113" s="361" t="s">
        <v>525</v>
      </c>
    </row>
    <row r="114" spans="1:11" x14ac:dyDescent="0.3">
      <c r="A114" s="361" t="s">
        <v>471</v>
      </c>
      <c r="B114" s="361" t="s">
        <v>619</v>
      </c>
      <c r="C114" s="361" t="s">
        <v>527</v>
      </c>
      <c r="D114" s="361" t="s">
        <v>528</v>
      </c>
      <c r="F114" s="361" t="s">
        <v>620</v>
      </c>
      <c r="G114" s="361" t="s">
        <v>530</v>
      </c>
      <c r="I114" s="361" t="s">
        <v>2366</v>
      </c>
    </row>
    <row r="115" spans="1:11" x14ac:dyDescent="0.3">
      <c r="A115" s="361" t="s">
        <v>471</v>
      </c>
      <c r="B115" s="361" t="s">
        <v>621</v>
      </c>
      <c r="C115" s="361" t="s">
        <v>2382</v>
      </c>
      <c r="D115" s="361" t="s">
        <v>622</v>
      </c>
      <c r="F115" s="361" t="s">
        <v>623</v>
      </c>
      <c r="G115" s="361" t="s">
        <v>530</v>
      </c>
      <c r="I115" s="361" t="s">
        <v>2366</v>
      </c>
    </row>
    <row r="116" spans="1:11" x14ac:dyDescent="0.3">
      <c r="A116" s="361" t="s">
        <v>471</v>
      </c>
      <c r="B116" s="361" t="s">
        <v>624</v>
      </c>
      <c r="C116" s="361" t="s">
        <v>535</v>
      </c>
      <c r="D116" s="361" t="s">
        <v>473</v>
      </c>
      <c r="F116" s="361" t="s">
        <v>625</v>
      </c>
      <c r="G116" s="361" t="s">
        <v>474</v>
      </c>
      <c r="I116" s="361" t="s">
        <v>2366</v>
      </c>
    </row>
    <row r="117" spans="1:11" x14ac:dyDescent="0.3">
      <c r="A117" s="361" t="s">
        <v>471</v>
      </c>
      <c r="B117" s="361" t="s">
        <v>626</v>
      </c>
      <c r="C117" s="361" t="s">
        <v>538</v>
      </c>
      <c r="D117" s="361" t="s">
        <v>473</v>
      </c>
      <c r="F117" s="361" t="s">
        <v>627</v>
      </c>
      <c r="G117" s="361" t="s">
        <v>474</v>
      </c>
      <c r="I117" s="361" t="s">
        <v>2366</v>
      </c>
    </row>
    <row r="118" spans="1:11" x14ac:dyDescent="0.3">
      <c r="A118" s="373" t="s">
        <v>2367</v>
      </c>
      <c r="B118" s="373" t="s">
        <v>117</v>
      </c>
      <c r="C118" s="374" t="s">
        <v>2390</v>
      </c>
      <c r="D118" s="374"/>
      <c r="E118" s="374"/>
      <c r="F118" s="373"/>
      <c r="G118" s="374"/>
      <c r="H118" s="374"/>
      <c r="I118" s="374"/>
      <c r="J118" s="374"/>
      <c r="K118" s="374"/>
    </row>
    <row r="119" spans="1:11" x14ac:dyDescent="0.3">
      <c r="A119" s="371" t="s">
        <v>2363</v>
      </c>
      <c r="B119" s="371" t="s">
        <v>135</v>
      </c>
      <c r="C119" s="372" t="s">
        <v>2391</v>
      </c>
      <c r="D119" s="372"/>
      <c r="E119" s="372"/>
      <c r="F119" s="371" t="s">
        <v>628</v>
      </c>
      <c r="G119" s="372"/>
      <c r="H119" s="372"/>
      <c r="I119" s="372"/>
      <c r="J119" s="372"/>
      <c r="K119" s="372"/>
    </row>
    <row r="120" spans="1:11" x14ac:dyDescent="0.3">
      <c r="A120" s="361" t="s">
        <v>464</v>
      </c>
      <c r="B120" s="361" t="s">
        <v>629</v>
      </c>
      <c r="C120" s="361" t="s">
        <v>630</v>
      </c>
      <c r="D120" s="361" t="s">
        <v>631</v>
      </c>
      <c r="I120" s="361" t="s">
        <v>2366</v>
      </c>
    </row>
    <row r="121" spans="1:11" x14ac:dyDescent="0.3">
      <c r="A121" s="361" t="s">
        <v>433</v>
      </c>
      <c r="B121" s="361" t="s">
        <v>632</v>
      </c>
      <c r="C121" s="361" t="s">
        <v>633</v>
      </c>
      <c r="D121" s="361" t="s">
        <v>2392</v>
      </c>
      <c r="F121" s="361" t="s">
        <v>634</v>
      </c>
    </row>
    <row r="122" spans="1:11" x14ac:dyDescent="0.3">
      <c r="A122" s="361" t="s">
        <v>471</v>
      </c>
      <c r="B122" s="361" t="s">
        <v>635</v>
      </c>
      <c r="C122" s="361" t="s">
        <v>22</v>
      </c>
      <c r="D122" s="361" t="s">
        <v>473</v>
      </c>
      <c r="G122" s="361" t="s">
        <v>474</v>
      </c>
      <c r="I122" s="361" t="s">
        <v>2366</v>
      </c>
    </row>
    <row r="123" spans="1:11" x14ac:dyDescent="0.3">
      <c r="A123" s="373" t="s">
        <v>2367</v>
      </c>
      <c r="B123" s="373" t="s">
        <v>135</v>
      </c>
      <c r="C123" s="374" t="s">
        <v>2391</v>
      </c>
      <c r="D123" s="374"/>
      <c r="E123" s="374"/>
      <c r="F123" s="373"/>
      <c r="G123" s="374"/>
      <c r="H123" s="374"/>
      <c r="I123" s="374"/>
      <c r="J123" s="374"/>
      <c r="K123" s="374"/>
    </row>
    <row r="124" spans="1:11" x14ac:dyDescent="0.3">
      <c r="A124" s="371" t="s">
        <v>2363</v>
      </c>
      <c r="B124" s="371" t="s">
        <v>134</v>
      </c>
      <c r="C124" s="372" t="s">
        <v>2393</v>
      </c>
      <c r="D124" s="372"/>
      <c r="E124" s="372"/>
      <c r="F124" s="371" t="s">
        <v>636</v>
      </c>
      <c r="G124" s="372"/>
      <c r="H124" s="372"/>
      <c r="I124" s="372"/>
      <c r="J124" s="372"/>
      <c r="K124" s="372"/>
    </row>
    <row r="125" spans="1:11" x14ac:dyDescent="0.3">
      <c r="A125" s="361" t="s">
        <v>464</v>
      </c>
      <c r="B125" s="361" t="s">
        <v>637</v>
      </c>
      <c r="C125" s="361" t="s">
        <v>638</v>
      </c>
      <c r="I125" s="361" t="s">
        <v>2366</v>
      </c>
    </row>
    <row r="126" spans="1:11" x14ac:dyDescent="0.3">
      <c r="A126" s="361" t="s">
        <v>433</v>
      </c>
      <c r="B126" s="361" t="s">
        <v>639</v>
      </c>
      <c r="C126" s="361" t="s">
        <v>640</v>
      </c>
      <c r="F126" s="361" t="s">
        <v>641</v>
      </c>
    </row>
    <row r="127" spans="1:11" x14ac:dyDescent="0.3">
      <c r="A127" s="361" t="s">
        <v>471</v>
      </c>
      <c r="B127" s="361" t="s">
        <v>642</v>
      </c>
      <c r="C127" s="361" t="s">
        <v>22</v>
      </c>
      <c r="D127" s="361" t="s">
        <v>473</v>
      </c>
      <c r="G127" s="361" t="s">
        <v>474</v>
      </c>
      <c r="I127" s="361" t="s">
        <v>2366</v>
      </c>
    </row>
    <row r="128" spans="1:11" x14ac:dyDescent="0.3">
      <c r="A128" s="373" t="s">
        <v>2367</v>
      </c>
      <c r="B128" s="373" t="s">
        <v>134</v>
      </c>
      <c r="C128" s="374" t="s">
        <v>2393</v>
      </c>
      <c r="D128" s="374"/>
      <c r="E128" s="374"/>
      <c r="F128" s="373"/>
      <c r="G128" s="374"/>
      <c r="H128" s="374"/>
      <c r="I128" s="374"/>
      <c r="J128" s="374"/>
      <c r="K128" s="374"/>
    </row>
    <row r="129" spans="1:11" x14ac:dyDescent="0.3">
      <c r="A129" s="371" t="s">
        <v>2363</v>
      </c>
      <c r="B129" s="371" t="s">
        <v>133</v>
      </c>
      <c r="C129" s="372" t="s">
        <v>2394</v>
      </c>
      <c r="D129" s="372"/>
      <c r="E129" s="372"/>
      <c r="F129" s="371" t="s">
        <v>643</v>
      </c>
      <c r="G129" s="372"/>
      <c r="H129" s="372"/>
      <c r="I129" s="372"/>
      <c r="J129" s="372"/>
      <c r="K129" s="372"/>
    </row>
    <row r="130" spans="1:11" x14ac:dyDescent="0.3">
      <c r="A130" s="361" t="s">
        <v>464</v>
      </c>
      <c r="B130" s="361" t="s">
        <v>644</v>
      </c>
      <c r="C130" s="361" t="s">
        <v>645</v>
      </c>
      <c r="D130" s="361" t="s">
        <v>646</v>
      </c>
      <c r="I130" s="361" t="s">
        <v>2366</v>
      </c>
    </row>
    <row r="131" spans="1:11" x14ac:dyDescent="0.3">
      <c r="A131" s="361" t="s">
        <v>471</v>
      </c>
      <c r="B131" s="361" t="s">
        <v>647</v>
      </c>
      <c r="C131" s="361" t="s">
        <v>648</v>
      </c>
      <c r="F131" s="361" t="s">
        <v>649</v>
      </c>
      <c r="G131" s="361" t="s">
        <v>474</v>
      </c>
    </row>
    <row r="132" spans="1:11" x14ac:dyDescent="0.3">
      <c r="A132" s="361" t="s">
        <v>471</v>
      </c>
      <c r="B132" s="361" t="s">
        <v>650</v>
      </c>
      <c r="C132" s="361" t="s">
        <v>22</v>
      </c>
      <c r="D132" s="361" t="s">
        <v>473</v>
      </c>
      <c r="G132" s="361" t="s">
        <v>474</v>
      </c>
      <c r="I132" s="361" t="s">
        <v>2366</v>
      </c>
    </row>
    <row r="133" spans="1:11" x14ac:dyDescent="0.3">
      <c r="A133" s="373" t="s">
        <v>2367</v>
      </c>
      <c r="B133" s="373" t="s">
        <v>133</v>
      </c>
      <c r="C133" s="374" t="s">
        <v>2394</v>
      </c>
      <c r="D133" s="374"/>
      <c r="E133" s="374"/>
      <c r="F133" s="373"/>
      <c r="G133" s="374"/>
      <c r="H133" s="374"/>
      <c r="I133" s="374"/>
      <c r="J133" s="374"/>
      <c r="K133" s="374"/>
    </row>
    <row r="134" spans="1:11" x14ac:dyDescent="0.3">
      <c r="A134" s="371" t="s">
        <v>2363</v>
      </c>
      <c r="B134" s="371" t="s">
        <v>110</v>
      </c>
      <c r="C134" s="372" t="s">
        <v>2395</v>
      </c>
      <c r="D134" s="372"/>
      <c r="E134" s="372"/>
      <c r="F134" s="371" t="s">
        <v>651</v>
      </c>
      <c r="G134" s="372"/>
      <c r="H134" s="372"/>
      <c r="I134" s="372"/>
      <c r="J134" s="372"/>
      <c r="K134" s="372"/>
    </row>
    <row r="135" spans="1:11" x14ac:dyDescent="0.3">
      <c r="A135" s="361" t="s">
        <v>464</v>
      </c>
      <c r="B135" s="361" t="s">
        <v>652</v>
      </c>
      <c r="C135" s="361" t="s">
        <v>653</v>
      </c>
      <c r="I135" s="361" t="s">
        <v>2366</v>
      </c>
    </row>
    <row r="136" spans="1:11" x14ac:dyDescent="0.3">
      <c r="A136" s="361" t="s">
        <v>433</v>
      </c>
      <c r="B136" s="361" t="s">
        <v>654</v>
      </c>
      <c r="C136" s="361" t="s">
        <v>655</v>
      </c>
      <c r="F136" s="361" t="s">
        <v>656</v>
      </c>
    </row>
    <row r="137" spans="1:11" x14ac:dyDescent="0.3">
      <c r="A137" s="361" t="s">
        <v>471</v>
      </c>
      <c r="B137" s="361" t="s">
        <v>657</v>
      </c>
      <c r="C137" s="361" t="s">
        <v>22</v>
      </c>
      <c r="D137" s="361" t="s">
        <v>473</v>
      </c>
      <c r="G137" s="361" t="s">
        <v>474</v>
      </c>
      <c r="I137" s="361" t="s">
        <v>2366</v>
      </c>
    </row>
    <row r="138" spans="1:11" x14ac:dyDescent="0.3">
      <c r="A138" s="373" t="s">
        <v>2367</v>
      </c>
      <c r="B138" s="373" t="s">
        <v>110</v>
      </c>
      <c r="C138" s="374" t="s">
        <v>2395</v>
      </c>
      <c r="D138" s="374"/>
      <c r="E138" s="374"/>
      <c r="F138" s="373"/>
      <c r="G138" s="374"/>
      <c r="H138" s="374"/>
      <c r="I138" s="374"/>
      <c r="J138" s="374"/>
      <c r="K138" s="374"/>
    </row>
    <row r="139" spans="1:11" x14ac:dyDescent="0.3">
      <c r="A139" s="371" t="s">
        <v>2363</v>
      </c>
      <c r="B139" s="371" t="s">
        <v>112</v>
      </c>
      <c r="C139" s="372" t="s">
        <v>2396</v>
      </c>
      <c r="D139" s="372"/>
      <c r="E139" s="372"/>
      <c r="F139" s="371" t="s">
        <v>658</v>
      </c>
      <c r="G139" s="372"/>
      <c r="H139" s="372"/>
      <c r="I139" s="372"/>
      <c r="J139" s="372"/>
      <c r="K139" s="372"/>
    </row>
    <row r="140" spans="1:11" x14ac:dyDescent="0.3">
      <c r="A140" s="361" t="s">
        <v>464</v>
      </c>
      <c r="B140" s="361" t="s">
        <v>659</v>
      </c>
      <c r="C140" s="361" t="s">
        <v>660</v>
      </c>
      <c r="I140" s="361" t="s">
        <v>2366</v>
      </c>
    </row>
    <row r="141" spans="1:11" x14ac:dyDescent="0.3">
      <c r="A141" s="361" t="s">
        <v>471</v>
      </c>
      <c r="B141" s="361" t="s">
        <v>661</v>
      </c>
      <c r="C141" s="361" t="s">
        <v>601</v>
      </c>
      <c r="F141" s="361" t="s">
        <v>662</v>
      </c>
      <c r="G141" s="361" t="s">
        <v>474</v>
      </c>
    </row>
    <row r="142" spans="1:11" x14ac:dyDescent="0.3">
      <c r="A142" s="361" t="s">
        <v>471</v>
      </c>
      <c r="B142" s="361" t="s">
        <v>663</v>
      </c>
      <c r="C142" s="361" t="s">
        <v>22</v>
      </c>
      <c r="D142" s="361" t="s">
        <v>473</v>
      </c>
      <c r="G142" s="361" t="s">
        <v>474</v>
      </c>
      <c r="I142" s="361" t="s">
        <v>2366</v>
      </c>
    </row>
    <row r="143" spans="1:11" x14ac:dyDescent="0.3">
      <c r="A143" s="373" t="s">
        <v>2367</v>
      </c>
      <c r="B143" s="373" t="s">
        <v>112</v>
      </c>
      <c r="C143" s="374" t="s">
        <v>2397</v>
      </c>
      <c r="D143" s="374"/>
      <c r="E143" s="374"/>
      <c r="F143" s="373"/>
      <c r="G143" s="374"/>
      <c r="H143" s="374"/>
      <c r="I143" s="374"/>
      <c r="J143" s="374"/>
      <c r="K143" s="374"/>
    </row>
    <row r="144" spans="1:11" s="367" customFormat="1" x14ac:dyDescent="0.3">
      <c r="A144" s="366" t="s">
        <v>2367</v>
      </c>
      <c r="B144" s="365" t="s">
        <v>2368</v>
      </c>
      <c r="C144" s="367" t="s">
        <v>2398</v>
      </c>
    </row>
    <row r="145" spans="1:11" x14ac:dyDescent="0.3">
      <c r="A145" s="361" t="s">
        <v>433</v>
      </c>
      <c r="B145" s="361" t="s">
        <v>664</v>
      </c>
      <c r="C145" s="361" t="s">
        <v>23</v>
      </c>
    </row>
    <row r="146" spans="1:11" x14ac:dyDescent="0.3">
      <c r="A146" s="361" t="s">
        <v>665</v>
      </c>
      <c r="B146" s="361" t="s">
        <v>666</v>
      </c>
      <c r="C146" s="361" t="s">
        <v>667</v>
      </c>
    </row>
    <row r="147" spans="1:11" x14ac:dyDescent="0.3">
      <c r="A147" s="361"/>
      <c r="B147" s="361"/>
      <c r="K147" s="36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5"/>
  <sheetViews>
    <sheetView workbookViewId="0">
      <selection activeCell="C7" sqref="C7"/>
    </sheetView>
  </sheetViews>
  <sheetFormatPr defaultColWidth="10.88671875" defaultRowHeight="14.4" x14ac:dyDescent="0.3"/>
  <cols>
    <col min="1" max="2" width="10.88671875" style="10" customWidth="1"/>
    <col min="3" max="3" width="16.5546875" style="10" customWidth="1"/>
    <col min="4" max="256" width="10.88671875" style="10"/>
    <col min="257" max="258" width="10.88671875" style="10" customWidth="1"/>
    <col min="259" max="259" width="16.5546875" style="10" customWidth="1"/>
    <col min="260" max="512" width="10.88671875" style="10"/>
    <col min="513" max="514" width="10.88671875" style="10" customWidth="1"/>
    <col min="515" max="515" width="16.5546875" style="10" customWidth="1"/>
    <col min="516" max="768" width="10.88671875" style="10"/>
    <col min="769" max="770" width="10.88671875" style="10" customWidth="1"/>
    <col min="771" max="771" width="16.5546875" style="10" customWidth="1"/>
    <col min="772" max="1024" width="10.88671875" style="10"/>
    <col min="1025" max="1026" width="10.88671875" style="10" customWidth="1"/>
    <col min="1027" max="1027" width="16.5546875" style="10" customWidth="1"/>
    <col min="1028" max="1280" width="10.88671875" style="10"/>
    <col min="1281" max="1282" width="10.88671875" style="10" customWidth="1"/>
    <col min="1283" max="1283" width="16.5546875" style="10" customWidth="1"/>
    <col min="1284" max="1536" width="10.88671875" style="10"/>
    <col min="1537" max="1538" width="10.88671875" style="10" customWidth="1"/>
    <col min="1539" max="1539" width="16.5546875" style="10" customWidth="1"/>
    <col min="1540" max="1792" width="10.88671875" style="10"/>
    <col min="1793" max="1794" width="10.88671875" style="10" customWidth="1"/>
    <col min="1795" max="1795" width="16.5546875" style="10" customWidth="1"/>
    <col min="1796" max="2048" width="10.88671875" style="10"/>
    <col min="2049" max="2050" width="10.88671875" style="10" customWidth="1"/>
    <col min="2051" max="2051" width="16.5546875" style="10" customWidth="1"/>
    <col min="2052" max="2304" width="10.88671875" style="10"/>
    <col min="2305" max="2306" width="10.88671875" style="10" customWidth="1"/>
    <col min="2307" max="2307" width="16.5546875" style="10" customWidth="1"/>
    <col min="2308" max="2560" width="10.88671875" style="10"/>
    <col min="2561" max="2562" width="10.88671875" style="10" customWidth="1"/>
    <col min="2563" max="2563" width="16.5546875" style="10" customWidth="1"/>
    <col min="2564" max="2816" width="10.88671875" style="10"/>
    <col min="2817" max="2818" width="10.88671875" style="10" customWidth="1"/>
    <col min="2819" max="2819" width="16.5546875" style="10" customWidth="1"/>
    <col min="2820" max="3072" width="10.88671875" style="10"/>
    <col min="3073" max="3074" width="10.88671875" style="10" customWidth="1"/>
    <col min="3075" max="3075" width="16.5546875" style="10" customWidth="1"/>
    <col min="3076" max="3328" width="10.88671875" style="10"/>
    <col min="3329" max="3330" width="10.88671875" style="10" customWidth="1"/>
    <col min="3331" max="3331" width="16.5546875" style="10" customWidth="1"/>
    <col min="3332" max="3584" width="10.88671875" style="10"/>
    <col min="3585" max="3586" width="10.88671875" style="10" customWidth="1"/>
    <col min="3587" max="3587" width="16.5546875" style="10" customWidth="1"/>
    <col min="3588" max="3840" width="10.88671875" style="10"/>
    <col min="3841" max="3842" width="10.88671875" style="10" customWidth="1"/>
    <col min="3843" max="3843" width="16.5546875" style="10" customWidth="1"/>
    <col min="3844" max="4096" width="10.88671875" style="10"/>
    <col min="4097" max="4098" width="10.88671875" style="10" customWidth="1"/>
    <col min="4099" max="4099" width="16.5546875" style="10" customWidth="1"/>
    <col min="4100" max="4352" width="10.88671875" style="10"/>
    <col min="4353" max="4354" width="10.88671875" style="10" customWidth="1"/>
    <col min="4355" max="4355" width="16.5546875" style="10" customWidth="1"/>
    <col min="4356" max="4608" width="10.88671875" style="10"/>
    <col min="4609" max="4610" width="10.88671875" style="10" customWidth="1"/>
    <col min="4611" max="4611" width="16.5546875" style="10" customWidth="1"/>
    <col min="4612" max="4864" width="10.88671875" style="10"/>
    <col min="4865" max="4866" width="10.88671875" style="10" customWidth="1"/>
    <col min="4867" max="4867" width="16.5546875" style="10" customWidth="1"/>
    <col min="4868" max="5120" width="10.88671875" style="10"/>
    <col min="5121" max="5122" width="10.88671875" style="10" customWidth="1"/>
    <col min="5123" max="5123" width="16.5546875" style="10" customWidth="1"/>
    <col min="5124" max="5376" width="10.88671875" style="10"/>
    <col min="5377" max="5378" width="10.88671875" style="10" customWidth="1"/>
    <col min="5379" max="5379" width="16.5546875" style="10" customWidth="1"/>
    <col min="5380" max="5632" width="10.88671875" style="10"/>
    <col min="5633" max="5634" width="10.88671875" style="10" customWidth="1"/>
    <col min="5635" max="5635" width="16.5546875" style="10" customWidth="1"/>
    <col min="5636" max="5888" width="10.88671875" style="10"/>
    <col min="5889" max="5890" width="10.88671875" style="10" customWidth="1"/>
    <col min="5891" max="5891" width="16.5546875" style="10" customWidth="1"/>
    <col min="5892" max="6144" width="10.88671875" style="10"/>
    <col min="6145" max="6146" width="10.88671875" style="10" customWidth="1"/>
    <col min="6147" max="6147" width="16.5546875" style="10" customWidth="1"/>
    <col min="6148" max="6400" width="10.88671875" style="10"/>
    <col min="6401" max="6402" width="10.88671875" style="10" customWidth="1"/>
    <col min="6403" max="6403" width="16.5546875" style="10" customWidth="1"/>
    <col min="6404" max="6656" width="10.88671875" style="10"/>
    <col min="6657" max="6658" width="10.88671875" style="10" customWidth="1"/>
    <col min="6659" max="6659" width="16.5546875" style="10" customWidth="1"/>
    <col min="6660" max="6912" width="10.88671875" style="10"/>
    <col min="6913" max="6914" width="10.88671875" style="10" customWidth="1"/>
    <col min="6915" max="6915" width="16.5546875" style="10" customWidth="1"/>
    <col min="6916" max="7168" width="10.88671875" style="10"/>
    <col min="7169" max="7170" width="10.88671875" style="10" customWidth="1"/>
    <col min="7171" max="7171" width="16.5546875" style="10" customWidth="1"/>
    <col min="7172" max="7424" width="10.88671875" style="10"/>
    <col min="7425" max="7426" width="10.88671875" style="10" customWidth="1"/>
    <col min="7427" max="7427" width="16.5546875" style="10" customWidth="1"/>
    <col min="7428" max="7680" width="10.88671875" style="10"/>
    <col min="7681" max="7682" width="10.88671875" style="10" customWidth="1"/>
    <col min="7683" max="7683" width="16.5546875" style="10" customWidth="1"/>
    <col min="7684" max="7936" width="10.88671875" style="10"/>
    <col min="7937" max="7938" width="10.88671875" style="10" customWidth="1"/>
    <col min="7939" max="7939" width="16.5546875" style="10" customWidth="1"/>
    <col min="7940" max="8192" width="10.88671875" style="10"/>
    <col min="8193" max="8194" width="10.88671875" style="10" customWidth="1"/>
    <col min="8195" max="8195" width="16.5546875" style="10" customWidth="1"/>
    <col min="8196" max="8448" width="10.88671875" style="10"/>
    <col min="8449" max="8450" width="10.88671875" style="10" customWidth="1"/>
    <col min="8451" max="8451" width="16.5546875" style="10" customWidth="1"/>
    <col min="8452" max="8704" width="10.88671875" style="10"/>
    <col min="8705" max="8706" width="10.88671875" style="10" customWidth="1"/>
    <col min="8707" max="8707" width="16.5546875" style="10" customWidth="1"/>
    <col min="8708" max="8960" width="10.88671875" style="10"/>
    <col min="8961" max="8962" width="10.88671875" style="10" customWidth="1"/>
    <col min="8963" max="8963" width="16.5546875" style="10" customWidth="1"/>
    <col min="8964" max="9216" width="10.88671875" style="10"/>
    <col min="9217" max="9218" width="10.88671875" style="10" customWidth="1"/>
    <col min="9219" max="9219" width="16.5546875" style="10" customWidth="1"/>
    <col min="9220" max="9472" width="10.88671875" style="10"/>
    <col min="9473" max="9474" width="10.88671875" style="10" customWidth="1"/>
    <col min="9475" max="9475" width="16.5546875" style="10" customWidth="1"/>
    <col min="9476" max="9728" width="10.88671875" style="10"/>
    <col min="9729" max="9730" width="10.88671875" style="10" customWidth="1"/>
    <col min="9731" max="9731" width="16.5546875" style="10" customWidth="1"/>
    <col min="9732" max="9984" width="10.88671875" style="10"/>
    <col min="9985" max="9986" width="10.88671875" style="10" customWidth="1"/>
    <col min="9987" max="9987" width="16.5546875" style="10" customWidth="1"/>
    <col min="9988" max="10240" width="10.88671875" style="10"/>
    <col min="10241" max="10242" width="10.88671875" style="10" customWidth="1"/>
    <col min="10243" max="10243" width="16.5546875" style="10" customWidth="1"/>
    <col min="10244" max="10496" width="10.88671875" style="10"/>
    <col min="10497" max="10498" width="10.88671875" style="10" customWidth="1"/>
    <col min="10499" max="10499" width="16.5546875" style="10" customWidth="1"/>
    <col min="10500" max="10752" width="10.88671875" style="10"/>
    <col min="10753" max="10754" width="10.88671875" style="10" customWidth="1"/>
    <col min="10755" max="10755" width="16.5546875" style="10" customWidth="1"/>
    <col min="10756" max="11008" width="10.88671875" style="10"/>
    <col min="11009" max="11010" width="10.88671875" style="10" customWidth="1"/>
    <col min="11011" max="11011" width="16.5546875" style="10" customWidth="1"/>
    <col min="11012" max="11264" width="10.88671875" style="10"/>
    <col min="11265" max="11266" width="10.88671875" style="10" customWidth="1"/>
    <col min="11267" max="11267" width="16.5546875" style="10" customWidth="1"/>
    <col min="11268" max="11520" width="10.88671875" style="10"/>
    <col min="11521" max="11522" width="10.88671875" style="10" customWidth="1"/>
    <col min="11523" max="11523" width="16.5546875" style="10" customWidth="1"/>
    <col min="11524" max="11776" width="10.88671875" style="10"/>
    <col min="11777" max="11778" width="10.88671875" style="10" customWidth="1"/>
    <col min="11779" max="11779" width="16.5546875" style="10" customWidth="1"/>
    <col min="11780" max="12032" width="10.88671875" style="10"/>
    <col min="12033" max="12034" width="10.88671875" style="10" customWidth="1"/>
    <col min="12035" max="12035" width="16.5546875" style="10" customWidth="1"/>
    <col min="12036" max="12288" width="10.88671875" style="10"/>
    <col min="12289" max="12290" width="10.88671875" style="10" customWidth="1"/>
    <col min="12291" max="12291" width="16.5546875" style="10" customWidth="1"/>
    <col min="12292" max="12544" width="10.88671875" style="10"/>
    <col min="12545" max="12546" width="10.88671875" style="10" customWidth="1"/>
    <col min="12547" max="12547" width="16.5546875" style="10" customWidth="1"/>
    <col min="12548" max="12800" width="10.88671875" style="10"/>
    <col min="12801" max="12802" width="10.88671875" style="10" customWidth="1"/>
    <col min="12803" max="12803" width="16.5546875" style="10" customWidth="1"/>
    <col min="12804" max="13056" width="10.88671875" style="10"/>
    <col min="13057" max="13058" width="10.88671875" style="10" customWidth="1"/>
    <col min="13059" max="13059" width="16.5546875" style="10" customWidth="1"/>
    <col min="13060" max="13312" width="10.88671875" style="10"/>
    <col min="13313" max="13314" width="10.88671875" style="10" customWidth="1"/>
    <col min="13315" max="13315" width="16.5546875" style="10" customWidth="1"/>
    <col min="13316" max="13568" width="10.88671875" style="10"/>
    <col min="13569" max="13570" width="10.88671875" style="10" customWidth="1"/>
    <col min="13571" max="13571" width="16.5546875" style="10" customWidth="1"/>
    <col min="13572" max="13824" width="10.88671875" style="10"/>
    <col min="13825" max="13826" width="10.88671875" style="10" customWidth="1"/>
    <col min="13827" max="13827" width="16.5546875" style="10" customWidth="1"/>
    <col min="13828" max="14080" width="10.88671875" style="10"/>
    <col min="14081" max="14082" width="10.88671875" style="10" customWidth="1"/>
    <col min="14083" max="14083" width="16.5546875" style="10" customWidth="1"/>
    <col min="14084" max="14336" width="10.88671875" style="10"/>
    <col min="14337" max="14338" width="10.88671875" style="10" customWidth="1"/>
    <col min="14339" max="14339" width="16.5546875" style="10" customWidth="1"/>
    <col min="14340" max="14592" width="10.88671875" style="10"/>
    <col min="14593" max="14594" width="10.88671875" style="10" customWidth="1"/>
    <col min="14595" max="14595" width="16.5546875" style="10" customWidth="1"/>
    <col min="14596" max="14848" width="10.88671875" style="10"/>
    <col min="14849" max="14850" width="10.88671875" style="10" customWidth="1"/>
    <col min="14851" max="14851" width="16.5546875" style="10" customWidth="1"/>
    <col min="14852" max="15104" width="10.88671875" style="10"/>
    <col min="15105" max="15106" width="10.88671875" style="10" customWidth="1"/>
    <col min="15107" max="15107" width="16.5546875" style="10" customWidth="1"/>
    <col min="15108" max="15360" width="10.88671875" style="10"/>
    <col min="15361" max="15362" width="10.88671875" style="10" customWidth="1"/>
    <col min="15363" max="15363" width="16.5546875" style="10" customWidth="1"/>
    <col min="15364" max="15616" width="10.88671875" style="10"/>
    <col min="15617" max="15618" width="10.88671875" style="10" customWidth="1"/>
    <col min="15619" max="15619" width="16.5546875" style="10" customWidth="1"/>
    <col min="15620" max="15872" width="10.88671875" style="10"/>
    <col min="15873" max="15874" width="10.88671875" style="10" customWidth="1"/>
    <col min="15875" max="15875" width="16.5546875" style="10" customWidth="1"/>
    <col min="15876" max="16128" width="10.88671875" style="10"/>
    <col min="16129" max="16130" width="10.88671875" style="10" customWidth="1"/>
    <col min="16131" max="16131" width="16.5546875" style="10" customWidth="1"/>
    <col min="16132" max="16384" width="10.88671875" style="10"/>
  </cols>
  <sheetData>
    <row r="1" spans="1:5" x14ac:dyDescent="0.3">
      <c r="A1" s="360" t="s">
        <v>225</v>
      </c>
      <c r="B1" s="360" t="s">
        <v>226</v>
      </c>
      <c r="C1" s="360" t="s">
        <v>227</v>
      </c>
      <c r="D1" s="360" t="s">
        <v>228</v>
      </c>
      <c r="E1" s="360" t="s">
        <v>229</v>
      </c>
    </row>
    <row r="2" spans="1:5" x14ac:dyDescent="0.3">
      <c r="A2" s="361" t="s">
        <v>230</v>
      </c>
      <c r="B2" s="361" t="s">
        <v>231</v>
      </c>
      <c r="C2" s="361" t="s">
        <v>232</v>
      </c>
    </row>
    <row r="3" spans="1:5" x14ac:dyDescent="0.3">
      <c r="A3" s="361" t="s">
        <v>230</v>
      </c>
      <c r="B3" s="361" t="s">
        <v>233</v>
      </c>
      <c r="C3" s="361" t="s">
        <v>234</v>
      </c>
    </row>
    <row r="4" spans="1:5" x14ac:dyDescent="0.3">
      <c r="A4" s="361" t="s">
        <v>230</v>
      </c>
      <c r="B4" s="361" t="s">
        <v>235</v>
      </c>
      <c r="C4" s="361" t="s">
        <v>236</v>
      </c>
    </row>
    <row r="5" spans="1:5" x14ac:dyDescent="0.3">
      <c r="A5" s="361" t="s">
        <v>230</v>
      </c>
      <c r="B5" s="361" t="s">
        <v>237</v>
      </c>
      <c r="C5" s="361" t="s">
        <v>238</v>
      </c>
    </row>
    <row r="6" spans="1:5" x14ac:dyDescent="0.3">
      <c r="A6" s="361"/>
      <c r="B6" s="361"/>
      <c r="C6" s="361"/>
    </row>
    <row r="7" spans="1:5" x14ac:dyDescent="0.3">
      <c r="A7" s="361" t="s">
        <v>239</v>
      </c>
      <c r="B7" s="361" t="s">
        <v>108</v>
      </c>
      <c r="C7" s="361" t="s">
        <v>240</v>
      </c>
    </row>
    <row r="8" spans="1:5" x14ac:dyDescent="0.3">
      <c r="A8" s="361" t="s">
        <v>239</v>
      </c>
      <c r="B8" s="361" t="s">
        <v>140</v>
      </c>
      <c r="C8" s="361" t="s">
        <v>241</v>
      </c>
    </row>
    <row r="9" spans="1:5" x14ac:dyDescent="0.3">
      <c r="A9" s="364" t="s">
        <v>239</v>
      </c>
      <c r="B9" s="364" t="s">
        <v>2399</v>
      </c>
      <c r="C9" s="364" t="s">
        <v>2400</v>
      </c>
    </row>
    <row r="10" spans="1:5" x14ac:dyDescent="0.3">
      <c r="A10" s="361" t="s">
        <v>239</v>
      </c>
      <c r="B10" s="361" t="s">
        <v>242</v>
      </c>
      <c r="C10" s="361" t="s">
        <v>243</v>
      </c>
    </row>
    <row r="11" spans="1:5" x14ac:dyDescent="0.3">
      <c r="A11" s="361" t="s">
        <v>239</v>
      </c>
      <c r="B11" s="361" t="s">
        <v>244</v>
      </c>
      <c r="C11" s="361" t="s">
        <v>245</v>
      </c>
    </row>
    <row r="12" spans="1:5" x14ac:dyDescent="0.3">
      <c r="A12" s="364" t="s">
        <v>239</v>
      </c>
      <c r="B12" s="364" t="s">
        <v>2401</v>
      </c>
      <c r="C12" s="364" t="s">
        <v>2402</v>
      </c>
    </row>
    <row r="13" spans="1:5" x14ac:dyDescent="0.3">
      <c r="A13" s="361" t="s">
        <v>239</v>
      </c>
      <c r="B13" s="361" t="s">
        <v>246</v>
      </c>
      <c r="C13" s="361" t="s">
        <v>247</v>
      </c>
    </row>
    <row r="14" spans="1:5" x14ac:dyDescent="0.3">
      <c r="A14" s="361" t="s">
        <v>239</v>
      </c>
      <c r="B14" s="361" t="s">
        <v>119</v>
      </c>
      <c r="C14" s="361" t="s">
        <v>248</v>
      </c>
    </row>
    <row r="15" spans="1:5" x14ac:dyDescent="0.3">
      <c r="A15" s="361" t="s">
        <v>239</v>
      </c>
      <c r="B15" s="361" t="s">
        <v>114</v>
      </c>
      <c r="C15" s="361" t="s">
        <v>249</v>
      </c>
    </row>
    <row r="16" spans="1:5" x14ac:dyDescent="0.3">
      <c r="A16" s="361" t="s">
        <v>239</v>
      </c>
      <c r="B16" s="361" t="s">
        <v>250</v>
      </c>
      <c r="C16" s="361" t="s">
        <v>251</v>
      </c>
    </row>
    <row r="17" spans="1:3" x14ac:dyDescent="0.3">
      <c r="A17" s="361" t="s">
        <v>239</v>
      </c>
      <c r="B17" s="361" t="s">
        <v>252</v>
      </c>
      <c r="C17" s="361" t="s">
        <v>2403</v>
      </c>
    </row>
    <row r="18" spans="1:3" x14ac:dyDescent="0.3">
      <c r="A18" s="361" t="s">
        <v>239</v>
      </c>
      <c r="B18" s="361" t="s">
        <v>237</v>
      </c>
      <c r="C18" s="361" t="s">
        <v>238</v>
      </c>
    </row>
    <row r="19" spans="1:3" x14ac:dyDescent="0.3">
      <c r="A19" s="361"/>
      <c r="B19" s="361"/>
      <c r="C19" s="361"/>
    </row>
    <row r="20" spans="1:3" x14ac:dyDescent="0.3">
      <c r="A20" s="361" t="s">
        <v>228</v>
      </c>
      <c r="B20" s="364" t="s">
        <v>2404</v>
      </c>
      <c r="C20" s="361" t="s">
        <v>253</v>
      </c>
    </row>
    <row r="21" spans="1:3" x14ac:dyDescent="0.3">
      <c r="A21" s="361" t="s">
        <v>228</v>
      </c>
      <c r="B21" s="364" t="s">
        <v>2405</v>
      </c>
      <c r="C21" s="361" t="s">
        <v>254</v>
      </c>
    </row>
    <row r="22" spans="1:3" x14ac:dyDescent="0.3">
      <c r="A22" s="361" t="s">
        <v>228</v>
      </c>
      <c r="B22" s="364" t="s">
        <v>2406</v>
      </c>
      <c r="C22" s="361" t="s">
        <v>255</v>
      </c>
    </row>
    <row r="23" spans="1:3" x14ac:dyDescent="0.3">
      <c r="A23" s="361" t="s">
        <v>228</v>
      </c>
      <c r="B23" s="364" t="s">
        <v>2407</v>
      </c>
      <c r="C23" s="361" t="s">
        <v>256</v>
      </c>
    </row>
    <row r="24" spans="1:3" x14ac:dyDescent="0.3">
      <c r="A24" s="361" t="s">
        <v>228</v>
      </c>
      <c r="B24" s="364" t="s">
        <v>2408</v>
      </c>
      <c r="C24" s="361" t="s">
        <v>257</v>
      </c>
    </row>
    <row r="25" spans="1:3" x14ac:dyDescent="0.3">
      <c r="A25" s="361" t="s">
        <v>228</v>
      </c>
      <c r="B25" s="364" t="s">
        <v>2409</v>
      </c>
      <c r="C25" s="361" t="s">
        <v>258</v>
      </c>
    </row>
    <row r="26" spans="1:3" x14ac:dyDescent="0.3">
      <c r="A26" s="361" t="s">
        <v>228</v>
      </c>
      <c r="B26" s="364" t="s">
        <v>2410</v>
      </c>
      <c r="C26" s="361" t="s">
        <v>259</v>
      </c>
    </row>
    <row r="27" spans="1:3" x14ac:dyDescent="0.3">
      <c r="A27" s="361" t="s">
        <v>228</v>
      </c>
      <c r="B27" s="364" t="s">
        <v>2411</v>
      </c>
      <c r="C27" s="361" t="s">
        <v>260</v>
      </c>
    </row>
    <row r="28" spans="1:3" x14ac:dyDescent="0.3">
      <c r="A28" s="361" t="s">
        <v>228</v>
      </c>
      <c r="B28" s="364" t="s">
        <v>2412</v>
      </c>
      <c r="C28" s="361" t="s">
        <v>261</v>
      </c>
    </row>
    <row r="29" spans="1:3" x14ac:dyDescent="0.3">
      <c r="A29" s="361" t="s">
        <v>228</v>
      </c>
      <c r="B29" s="364" t="s">
        <v>2413</v>
      </c>
      <c r="C29" s="361" t="s">
        <v>262</v>
      </c>
    </row>
    <row r="30" spans="1:3" x14ac:dyDescent="0.3">
      <c r="A30" s="361" t="s">
        <v>228</v>
      </c>
      <c r="B30" s="364" t="s">
        <v>2414</v>
      </c>
      <c r="C30" s="361" t="s">
        <v>263</v>
      </c>
    </row>
    <row r="31" spans="1:3" x14ac:dyDescent="0.3">
      <c r="A31" s="361" t="s">
        <v>228</v>
      </c>
      <c r="B31" s="364" t="s">
        <v>2415</v>
      </c>
      <c r="C31" s="361" t="s">
        <v>264</v>
      </c>
    </row>
    <row r="32" spans="1:3" x14ac:dyDescent="0.3">
      <c r="A32" s="361" t="s">
        <v>228</v>
      </c>
      <c r="B32" s="364" t="s">
        <v>2416</v>
      </c>
      <c r="C32" s="361" t="s">
        <v>265</v>
      </c>
    </row>
    <row r="33" spans="1:4" x14ac:dyDescent="0.3">
      <c r="A33" s="361" t="s">
        <v>228</v>
      </c>
      <c r="B33" s="364" t="s">
        <v>2417</v>
      </c>
      <c r="C33" s="361" t="s">
        <v>266</v>
      </c>
    </row>
    <row r="34" spans="1:4" x14ac:dyDescent="0.3">
      <c r="A34" s="361" t="s">
        <v>228</v>
      </c>
      <c r="B34" s="364" t="s">
        <v>2418</v>
      </c>
      <c r="C34" s="361" t="s">
        <v>267</v>
      </c>
    </row>
    <row r="35" spans="1:4" x14ac:dyDescent="0.3">
      <c r="A35" s="361" t="s">
        <v>228</v>
      </c>
      <c r="B35" s="364" t="s">
        <v>2419</v>
      </c>
      <c r="C35" s="361" t="s">
        <v>268</v>
      </c>
    </row>
    <row r="36" spans="1:4" x14ac:dyDescent="0.3">
      <c r="A36" s="361" t="s">
        <v>228</v>
      </c>
      <c r="B36" s="364" t="s">
        <v>2420</v>
      </c>
      <c r="C36" s="361" t="s">
        <v>183</v>
      </c>
    </row>
    <row r="37" spans="1:4" x14ac:dyDescent="0.3">
      <c r="A37" s="361"/>
      <c r="B37" s="361"/>
      <c r="C37" s="361"/>
    </row>
    <row r="38" spans="1:4" x14ac:dyDescent="0.3">
      <c r="A38" s="361" t="s">
        <v>229</v>
      </c>
      <c r="B38" s="364" t="s">
        <v>2421</v>
      </c>
      <c r="C38" s="361" t="s">
        <v>269</v>
      </c>
      <c r="D38" s="364" t="s">
        <v>2404</v>
      </c>
    </row>
    <row r="39" spans="1:4" x14ac:dyDescent="0.3">
      <c r="A39" s="361" t="s">
        <v>229</v>
      </c>
      <c r="B39" s="364" t="s">
        <v>2422</v>
      </c>
      <c r="C39" s="361" t="s">
        <v>270</v>
      </c>
      <c r="D39" s="364" t="s">
        <v>2404</v>
      </c>
    </row>
    <row r="40" spans="1:4" x14ac:dyDescent="0.3">
      <c r="A40" s="361" t="s">
        <v>229</v>
      </c>
      <c r="B40" s="364" t="s">
        <v>2423</v>
      </c>
      <c r="C40" s="361" t="s">
        <v>271</v>
      </c>
      <c r="D40" s="364" t="s">
        <v>2404</v>
      </c>
    </row>
    <row r="41" spans="1:4" x14ac:dyDescent="0.3">
      <c r="A41" s="361" t="s">
        <v>229</v>
      </c>
      <c r="B41" s="364" t="s">
        <v>2424</v>
      </c>
      <c r="C41" s="361" t="s">
        <v>272</v>
      </c>
      <c r="D41" s="364" t="s">
        <v>2404</v>
      </c>
    </row>
    <row r="42" spans="1:4" x14ac:dyDescent="0.3">
      <c r="A42" s="361" t="s">
        <v>229</v>
      </c>
      <c r="B42" s="364" t="s">
        <v>273</v>
      </c>
      <c r="C42" s="361" t="s">
        <v>186</v>
      </c>
      <c r="D42" s="364" t="s">
        <v>2404</v>
      </c>
    </row>
    <row r="43" spans="1:4" x14ac:dyDescent="0.3">
      <c r="A43" s="361" t="s">
        <v>229</v>
      </c>
      <c r="B43" s="364" t="s">
        <v>2425</v>
      </c>
      <c r="C43" s="361" t="s">
        <v>274</v>
      </c>
      <c r="D43" s="364" t="s">
        <v>2404</v>
      </c>
    </row>
    <row r="44" spans="1:4" x14ac:dyDescent="0.3">
      <c r="A44" s="361" t="s">
        <v>229</v>
      </c>
      <c r="B44" s="364" t="s">
        <v>2426</v>
      </c>
      <c r="C44" s="361" t="s">
        <v>275</v>
      </c>
      <c r="D44" s="364" t="s">
        <v>2405</v>
      </c>
    </row>
    <row r="45" spans="1:4" x14ac:dyDescent="0.3">
      <c r="A45" s="361" t="s">
        <v>229</v>
      </c>
      <c r="B45" s="364" t="s">
        <v>2427</v>
      </c>
      <c r="C45" s="361" t="s">
        <v>276</v>
      </c>
      <c r="D45" s="364" t="s">
        <v>2405</v>
      </c>
    </row>
    <row r="46" spans="1:4" x14ac:dyDescent="0.3">
      <c r="A46" s="361" t="s">
        <v>229</v>
      </c>
      <c r="B46" s="364" t="s">
        <v>2428</v>
      </c>
      <c r="C46" s="361" t="s">
        <v>277</v>
      </c>
      <c r="D46" s="364" t="s">
        <v>2405</v>
      </c>
    </row>
    <row r="47" spans="1:4" x14ac:dyDescent="0.3">
      <c r="A47" s="361" t="s">
        <v>229</v>
      </c>
      <c r="B47" s="364" t="s">
        <v>2429</v>
      </c>
      <c r="C47" s="361" t="s">
        <v>278</v>
      </c>
      <c r="D47" s="364" t="s">
        <v>2405</v>
      </c>
    </row>
    <row r="48" spans="1:4" x14ac:dyDescent="0.3">
      <c r="A48" s="361" t="s">
        <v>229</v>
      </c>
      <c r="B48" s="364" t="s">
        <v>2430</v>
      </c>
      <c r="C48" s="361" t="s">
        <v>279</v>
      </c>
      <c r="D48" s="364" t="s">
        <v>2405</v>
      </c>
    </row>
    <row r="49" spans="1:4" x14ac:dyDescent="0.3">
      <c r="A49" s="361" t="s">
        <v>229</v>
      </c>
      <c r="B49" s="364" t="s">
        <v>2431</v>
      </c>
      <c r="C49" s="361" t="s">
        <v>280</v>
      </c>
      <c r="D49" s="364" t="s">
        <v>2406</v>
      </c>
    </row>
    <row r="50" spans="1:4" x14ac:dyDescent="0.3">
      <c r="A50" s="361" t="s">
        <v>229</v>
      </c>
      <c r="B50" s="364" t="s">
        <v>2432</v>
      </c>
      <c r="C50" s="361" t="s">
        <v>281</v>
      </c>
      <c r="D50" s="364" t="s">
        <v>2406</v>
      </c>
    </row>
    <row r="51" spans="1:4" x14ac:dyDescent="0.3">
      <c r="A51" s="361" t="s">
        <v>229</v>
      </c>
      <c r="B51" s="364" t="s">
        <v>2433</v>
      </c>
      <c r="C51" s="361" t="s">
        <v>282</v>
      </c>
      <c r="D51" s="364" t="s">
        <v>2406</v>
      </c>
    </row>
    <row r="52" spans="1:4" x14ac:dyDescent="0.3">
      <c r="A52" s="361" t="s">
        <v>229</v>
      </c>
      <c r="B52" s="364" t="s">
        <v>2434</v>
      </c>
      <c r="C52" s="361" t="s">
        <v>283</v>
      </c>
      <c r="D52" s="364" t="s">
        <v>2406</v>
      </c>
    </row>
    <row r="53" spans="1:4" x14ac:dyDescent="0.3">
      <c r="A53" s="361" t="s">
        <v>229</v>
      </c>
      <c r="B53" s="364" t="s">
        <v>2435</v>
      </c>
      <c r="C53" s="361" t="s">
        <v>284</v>
      </c>
      <c r="D53" s="364" t="s">
        <v>2406</v>
      </c>
    </row>
    <row r="54" spans="1:4" x14ac:dyDescent="0.3">
      <c r="A54" s="361" t="s">
        <v>229</v>
      </c>
      <c r="B54" s="364" t="s">
        <v>2436</v>
      </c>
      <c r="C54" s="361" t="s">
        <v>285</v>
      </c>
      <c r="D54" s="364" t="s">
        <v>2406</v>
      </c>
    </row>
    <row r="55" spans="1:4" x14ac:dyDescent="0.3">
      <c r="A55" s="361" t="s">
        <v>229</v>
      </c>
      <c r="B55" s="364" t="s">
        <v>2437</v>
      </c>
      <c r="C55" s="361" t="s">
        <v>286</v>
      </c>
      <c r="D55" s="364" t="s">
        <v>2406</v>
      </c>
    </row>
    <row r="56" spans="1:4" x14ac:dyDescent="0.3">
      <c r="A56" s="361" t="s">
        <v>229</v>
      </c>
      <c r="B56" s="364" t="s">
        <v>142</v>
      </c>
      <c r="C56" s="361" t="s">
        <v>172</v>
      </c>
      <c r="D56" s="364" t="s">
        <v>2407</v>
      </c>
    </row>
    <row r="57" spans="1:4" x14ac:dyDescent="0.3">
      <c r="A57" s="361" t="s">
        <v>229</v>
      </c>
      <c r="B57" s="364" t="s">
        <v>2438</v>
      </c>
      <c r="C57" s="361" t="s">
        <v>287</v>
      </c>
      <c r="D57" s="364" t="s">
        <v>2407</v>
      </c>
    </row>
    <row r="58" spans="1:4" x14ac:dyDescent="0.3">
      <c r="A58" s="361" t="s">
        <v>229</v>
      </c>
      <c r="B58" s="364" t="s">
        <v>2439</v>
      </c>
      <c r="C58" s="361" t="s">
        <v>288</v>
      </c>
      <c r="D58" s="364" t="s">
        <v>2407</v>
      </c>
    </row>
    <row r="59" spans="1:4" x14ac:dyDescent="0.3">
      <c r="A59" s="361" t="s">
        <v>229</v>
      </c>
      <c r="B59" s="364" t="s">
        <v>2440</v>
      </c>
      <c r="C59" s="361" t="s">
        <v>289</v>
      </c>
      <c r="D59" s="364" t="s">
        <v>2407</v>
      </c>
    </row>
    <row r="60" spans="1:4" x14ac:dyDescent="0.3">
      <c r="A60" s="361" t="s">
        <v>229</v>
      </c>
      <c r="B60" s="364" t="s">
        <v>2441</v>
      </c>
      <c r="C60" s="361" t="s">
        <v>290</v>
      </c>
      <c r="D60" s="364" t="s">
        <v>2408</v>
      </c>
    </row>
    <row r="61" spans="1:4" x14ac:dyDescent="0.3">
      <c r="A61" s="361" t="s">
        <v>229</v>
      </c>
      <c r="B61" s="364" t="s">
        <v>2442</v>
      </c>
      <c r="C61" s="361" t="s">
        <v>291</v>
      </c>
      <c r="D61" s="364" t="s">
        <v>2408</v>
      </c>
    </row>
    <row r="62" spans="1:4" x14ac:dyDescent="0.3">
      <c r="A62" s="361" t="s">
        <v>229</v>
      </c>
      <c r="B62" s="364" t="s">
        <v>2443</v>
      </c>
      <c r="C62" s="361" t="s">
        <v>292</v>
      </c>
      <c r="D62" s="364" t="s">
        <v>2408</v>
      </c>
    </row>
    <row r="63" spans="1:4" x14ac:dyDescent="0.3">
      <c r="A63" s="361" t="s">
        <v>229</v>
      </c>
      <c r="B63" s="364" t="s">
        <v>2444</v>
      </c>
      <c r="C63" s="361" t="s">
        <v>293</v>
      </c>
      <c r="D63" s="364" t="s">
        <v>2409</v>
      </c>
    </row>
    <row r="64" spans="1:4" x14ac:dyDescent="0.3">
      <c r="A64" s="361" t="s">
        <v>229</v>
      </c>
      <c r="B64" s="364" t="s">
        <v>294</v>
      </c>
      <c r="C64" s="361" t="s">
        <v>184</v>
      </c>
      <c r="D64" s="364" t="s">
        <v>2409</v>
      </c>
    </row>
    <row r="65" spans="1:4" x14ac:dyDescent="0.3">
      <c r="A65" s="361" t="s">
        <v>229</v>
      </c>
      <c r="B65" s="364" t="s">
        <v>2445</v>
      </c>
      <c r="C65" s="361" t="s">
        <v>295</v>
      </c>
      <c r="D65" s="364" t="s">
        <v>2409</v>
      </c>
    </row>
    <row r="66" spans="1:4" x14ac:dyDescent="0.3">
      <c r="A66" s="361" t="s">
        <v>229</v>
      </c>
      <c r="B66" s="364" t="s">
        <v>296</v>
      </c>
      <c r="C66" s="361" t="s">
        <v>190</v>
      </c>
      <c r="D66" s="364" t="s">
        <v>2409</v>
      </c>
    </row>
    <row r="67" spans="1:4" x14ac:dyDescent="0.3">
      <c r="A67" s="361" t="s">
        <v>229</v>
      </c>
      <c r="B67" s="364" t="s">
        <v>2446</v>
      </c>
      <c r="C67" s="361" t="s">
        <v>297</v>
      </c>
      <c r="D67" s="364" t="s">
        <v>2409</v>
      </c>
    </row>
    <row r="68" spans="1:4" x14ac:dyDescent="0.3">
      <c r="A68" s="361" t="s">
        <v>229</v>
      </c>
      <c r="B68" s="364" t="s">
        <v>2447</v>
      </c>
      <c r="C68" s="361" t="s">
        <v>298</v>
      </c>
      <c r="D68" s="364" t="s">
        <v>2409</v>
      </c>
    </row>
    <row r="69" spans="1:4" x14ac:dyDescent="0.3">
      <c r="A69" s="361" t="s">
        <v>229</v>
      </c>
      <c r="B69" s="364" t="s">
        <v>144</v>
      </c>
      <c r="C69" s="361" t="s">
        <v>170</v>
      </c>
      <c r="D69" s="364" t="s">
        <v>2410</v>
      </c>
    </row>
    <row r="70" spans="1:4" x14ac:dyDescent="0.3">
      <c r="A70" s="361" t="s">
        <v>229</v>
      </c>
      <c r="B70" s="364" t="s">
        <v>2448</v>
      </c>
      <c r="C70" s="361" t="s">
        <v>299</v>
      </c>
      <c r="D70" s="364" t="s">
        <v>2410</v>
      </c>
    </row>
    <row r="71" spans="1:4" x14ac:dyDescent="0.3">
      <c r="A71" s="361" t="s">
        <v>229</v>
      </c>
      <c r="B71" s="364" t="s">
        <v>2449</v>
      </c>
      <c r="C71" s="361" t="s">
        <v>300</v>
      </c>
      <c r="D71" s="364" t="s">
        <v>2410</v>
      </c>
    </row>
    <row r="72" spans="1:4" x14ac:dyDescent="0.3">
      <c r="A72" s="361" t="s">
        <v>229</v>
      </c>
      <c r="B72" s="364" t="s">
        <v>2450</v>
      </c>
      <c r="C72" s="361" t="s">
        <v>301</v>
      </c>
      <c r="D72" s="364" t="s">
        <v>2410</v>
      </c>
    </row>
    <row r="73" spans="1:4" x14ac:dyDescent="0.3">
      <c r="A73" s="361" t="s">
        <v>229</v>
      </c>
      <c r="B73" s="364" t="s">
        <v>2451</v>
      </c>
      <c r="C73" s="361" t="s">
        <v>302</v>
      </c>
      <c r="D73" s="364" t="s">
        <v>2410</v>
      </c>
    </row>
    <row r="74" spans="1:4" x14ac:dyDescent="0.3">
      <c r="A74" s="361" t="s">
        <v>229</v>
      </c>
      <c r="B74" s="364" t="s">
        <v>2452</v>
      </c>
      <c r="C74" s="361" t="s">
        <v>303</v>
      </c>
      <c r="D74" s="364" t="s">
        <v>2410</v>
      </c>
    </row>
    <row r="75" spans="1:4" x14ac:dyDescent="0.3">
      <c r="A75" s="361" t="s">
        <v>229</v>
      </c>
      <c r="B75" s="364" t="s">
        <v>2453</v>
      </c>
      <c r="C75" s="361" t="s">
        <v>304</v>
      </c>
      <c r="D75" s="364" t="s">
        <v>2410</v>
      </c>
    </row>
    <row r="76" spans="1:4" x14ac:dyDescent="0.3">
      <c r="A76" s="361" t="s">
        <v>229</v>
      </c>
      <c r="B76" s="364" t="s">
        <v>132</v>
      </c>
      <c r="C76" s="361" t="s">
        <v>178</v>
      </c>
      <c r="D76" s="364" t="s">
        <v>2454</v>
      </c>
    </row>
    <row r="77" spans="1:4" x14ac:dyDescent="0.3">
      <c r="A77" s="361" t="s">
        <v>229</v>
      </c>
      <c r="B77" s="364" t="s">
        <v>2455</v>
      </c>
      <c r="C77" s="361" t="s">
        <v>305</v>
      </c>
      <c r="D77" s="364" t="s">
        <v>2454</v>
      </c>
    </row>
    <row r="78" spans="1:4" x14ac:dyDescent="0.3">
      <c r="A78" s="361" t="s">
        <v>229</v>
      </c>
      <c r="B78" s="364" t="s">
        <v>2456</v>
      </c>
      <c r="C78" s="361" t="s">
        <v>306</v>
      </c>
      <c r="D78" s="364" t="s">
        <v>2454</v>
      </c>
    </row>
    <row r="79" spans="1:4" x14ac:dyDescent="0.3">
      <c r="A79" s="361" t="s">
        <v>229</v>
      </c>
      <c r="B79" s="364" t="s">
        <v>2457</v>
      </c>
      <c r="C79" s="361" t="s">
        <v>307</v>
      </c>
      <c r="D79" s="364" t="s">
        <v>2454</v>
      </c>
    </row>
    <row r="80" spans="1:4" x14ac:dyDescent="0.3">
      <c r="A80" s="361" t="s">
        <v>229</v>
      </c>
      <c r="B80" s="364" t="s">
        <v>2458</v>
      </c>
      <c r="C80" s="361" t="s">
        <v>189</v>
      </c>
      <c r="D80" s="364" t="s">
        <v>2412</v>
      </c>
    </row>
    <row r="81" spans="1:4" x14ac:dyDescent="0.3">
      <c r="A81" s="361" t="s">
        <v>229</v>
      </c>
      <c r="B81" s="364" t="s">
        <v>2459</v>
      </c>
      <c r="C81" s="361" t="s">
        <v>308</v>
      </c>
      <c r="D81" s="364" t="s">
        <v>2412</v>
      </c>
    </row>
    <row r="82" spans="1:4" x14ac:dyDescent="0.3">
      <c r="A82" s="361" t="s">
        <v>229</v>
      </c>
      <c r="B82" s="364" t="s">
        <v>2460</v>
      </c>
      <c r="C82" s="361" t="s">
        <v>171</v>
      </c>
      <c r="D82" s="364" t="s">
        <v>2413</v>
      </c>
    </row>
    <row r="83" spans="1:4" x14ac:dyDescent="0.3">
      <c r="A83" s="361" t="s">
        <v>229</v>
      </c>
      <c r="B83" s="364" t="s">
        <v>2461</v>
      </c>
      <c r="C83" s="361" t="s">
        <v>309</v>
      </c>
      <c r="D83" s="364" t="s">
        <v>2413</v>
      </c>
    </row>
    <row r="84" spans="1:4" x14ac:dyDescent="0.3">
      <c r="A84" s="361" t="s">
        <v>229</v>
      </c>
      <c r="B84" s="364" t="s">
        <v>2462</v>
      </c>
      <c r="C84" s="361" t="s">
        <v>310</v>
      </c>
      <c r="D84" s="364" t="s">
        <v>2413</v>
      </c>
    </row>
    <row r="85" spans="1:4" x14ac:dyDescent="0.3">
      <c r="A85" s="361" t="s">
        <v>229</v>
      </c>
      <c r="B85" s="364" t="s">
        <v>220</v>
      </c>
      <c r="C85" s="361" t="s">
        <v>185</v>
      </c>
      <c r="D85" s="364" t="s">
        <v>2413</v>
      </c>
    </row>
    <row r="86" spans="1:4" x14ac:dyDescent="0.3">
      <c r="A86" s="361" t="s">
        <v>229</v>
      </c>
      <c r="B86" s="364" t="s">
        <v>311</v>
      </c>
      <c r="C86" s="361" t="s">
        <v>312</v>
      </c>
      <c r="D86" s="364" t="s">
        <v>2413</v>
      </c>
    </row>
    <row r="87" spans="1:4" x14ac:dyDescent="0.3">
      <c r="A87" s="361" t="s">
        <v>229</v>
      </c>
      <c r="B87" s="364" t="s">
        <v>2463</v>
      </c>
      <c r="C87" s="361" t="s">
        <v>313</v>
      </c>
      <c r="D87" s="364" t="s">
        <v>2414</v>
      </c>
    </row>
    <row r="88" spans="1:4" x14ac:dyDescent="0.3">
      <c r="A88" s="361" t="s">
        <v>229</v>
      </c>
      <c r="B88" s="364" t="s">
        <v>2464</v>
      </c>
      <c r="C88" s="361" t="s">
        <v>314</v>
      </c>
      <c r="D88" s="364" t="s">
        <v>2414</v>
      </c>
    </row>
    <row r="89" spans="1:4" x14ac:dyDescent="0.3">
      <c r="A89" s="361" t="s">
        <v>229</v>
      </c>
      <c r="B89" s="364" t="s">
        <v>120</v>
      </c>
      <c r="C89" s="361" t="s">
        <v>88</v>
      </c>
      <c r="D89" s="364" t="s">
        <v>2415</v>
      </c>
    </row>
    <row r="90" spans="1:4" x14ac:dyDescent="0.3">
      <c r="A90" s="361" t="s">
        <v>229</v>
      </c>
      <c r="B90" s="364" t="s">
        <v>2465</v>
      </c>
      <c r="C90" s="361" t="s">
        <v>315</v>
      </c>
      <c r="D90" s="364" t="s">
        <v>2415</v>
      </c>
    </row>
    <row r="91" spans="1:4" x14ac:dyDescent="0.3">
      <c r="A91" s="361" t="s">
        <v>229</v>
      </c>
      <c r="B91" s="364" t="s">
        <v>2466</v>
      </c>
      <c r="C91" s="361" t="s">
        <v>316</v>
      </c>
      <c r="D91" s="364" t="s">
        <v>2415</v>
      </c>
    </row>
    <row r="92" spans="1:4" x14ac:dyDescent="0.3">
      <c r="A92" s="361" t="s">
        <v>229</v>
      </c>
      <c r="B92" s="364" t="s">
        <v>2467</v>
      </c>
      <c r="C92" s="361" t="s">
        <v>317</v>
      </c>
      <c r="D92" s="364" t="s">
        <v>2416</v>
      </c>
    </row>
    <row r="93" spans="1:4" x14ac:dyDescent="0.3">
      <c r="A93" s="361" t="s">
        <v>229</v>
      </c>
      <c r="B93" s="364" t="s">
        <v>2468</v>
      </c>
      <c r="C93" s="361" t="s">
        <v>318</v>
      </c>
      <c r="D93" s="364" t="s">
        <v>2416</v>
      </c>
    </row>
    <row r="94" spans="1:4" x14ac:dyDescent="0.3">
      <c r="A94" s="361" t="s">
        <v>229</v>
      </c>
      <c r="B94" s="364" t="s">
        <v>2469</v>
      </c>
      <c r="C94" s="361" t="s">
        <v>319</v>
      </c>
      <c r="D94" s="364" t="s">
        <v>2417</v>
      </c>
    </row>
    <row r="95" spans="1:4" x14ac:dyDescent="0.3">
      <c r="A95" s="361" t="s">
        <v>229</v>
      </c>
      <c r="B95" s="364" t="s">
        <v>320</v>
      </c>
      <c r="C95" s="361" t="s">
        <v>321</v>
      </c>
      <c r="D95" s="364" t="s">
        <v>2417</v>
      </c>
    </row>
    <row r="96" spans="1:4" x14ac:dyDescent="0.3">
      <c r="A96" s="361" t="s">
        <v>229</v>
      </c>
      <c r="B96" s="364" t="s">
        <v>2470</v>
      </c>
      <c r="C96" s="361" t="s">
        <v>322</v>
      </c>
      <c r="D96" s="364" t="s">
        <v>2417</v>
      </c>
    </row>
    <row r="97" spans="1:5" x14ac:dyDescent="0.3">
      <c r="A97" s="361" t="s">
        <v>229</v>
      </c>
      <c r="B97" s="364" t="s">
        <v>2471</v>
      </c>
      <c r="C97" s="361" t="s">
        <v>323</v>
      </c>
      <c r="D97" s="364" t="s">
        <v>2417</v>
      </c>
    </row>
    <row r="98" spans="1:5" x14ac:dyDescent="0.3">
      <c r="A98" s="361" t="s">
        <v>229</v>
      </c>
      <c r="B98" s="364" t="s">
        <v>2472</v>
      </c>
      <c r="C98" s="361" t="s">
        <v>324</v>
      </c>
      <c r="D98" s="364" t="s">
        <v>2417</v>
      </c>
    </row>
    <row r="99" spans="1:5" x14ac:dyDescent="0.3">
      <c r="A99" s="361" t="s">
        <v>229</v>
      </c>
      <c r="B99" s="364" t="s">
        <v>2473</v>
      </c>
      <c r="C99" s="361" t="s">
        <v>325</v>
      </c>
      <c r="D99" s="364" t="s">
        <v>2417</v>
      </c>
    </row>
    <row r="100" spans="1:5" x14ac:dyDescent="0.3">
      <c r="A100" s="361" t="s">
        <v>229</v>
      </c>
      <c r="B100" s="364" t="s">
        <v>124</v>
      </c>
      <c r="C100" s="361" t="s">
        <v>0</v>
      </c>
      <c r="D100" s="364" t="s">
        <v>2418</v>
      </c>
    </row>
    <row r="101" spans="1:5" x14ac:dyDescent="0.3">
      <c r="A101" s="361" t="s">
        <v>229</v>
      </c>
      <c r="B101" s="364" t="s">
        <v>2474</v>
      </c>
      <c r="C101" s="361" t="s">
        <v>326</v>
      </c>
      <c r="D101" s="364" t="s">
        <v>2418</v>
      </c>
    </row>
    <row r="102" spans="1:5" x14ac:dyDescent="0.3">
      <c r="A102" s="361" t="s">
        <v>229</v>
      </c>
      <c r="B102" s="364" t="s">
        <v>2475</v>
      </c>
      <c r="C102" s="361" t="s">
        <v>327</v>
      </c>
      <c r="D102" s="364" t="s">
        <v>2418</v>
      </c>
    </row>
    <row r="103" spans="1:5" x14ac:dyDescent="0.3">
      <c r="A103" s="361" t="s">
        <v>229</v>
      </c>
      <c r="B103" s="364" t="s">
        <v>2476</v>
      </c>
      <c r="C103" s="361" t="s">
        <v>328</v>
      </c>
      <c r="D103" s="364" t="s">
        <v>2418</v>
      </c>
    </row>
    <row r="104" spans="1:5" x14ac:dyDescent="0.3">
      <c r="A104" s="361" t="s">
        <v>229</v>
      </c>
      <c r="B104" s="364" t="s">
        <v>2477</v>
      </c>
      <c r="C104" s="361" t="s">
        <v>329</v>
      </c>
      <c r="D104" s="364" t="s">
        <v>2418</v>
      </c>
    </row>
    <row r="105" spans="1:5" x14ac:dyDescent="0.3">
      <c r="A105" s="361" t="s">
        <v>229</v>
      </c>
      <c r="B105" s="364" t="s">
        <v>143</v>
      </c>
      <c r="C105" s="361" t="s">
        <v>169</v>
      </c>
      <c r="D105" s="364" t="s">
        <v>2419</v>
      </c>
    </row>
    <row r="106" spans="1:5" x14ac:dyDescent="0.3">
      <c r="A106" s="361" t="s">
        <v>229</v>
      </c>
      <c r="B106" s="364" t="s">
        <v>2478</v>
      </c>
      <c r="C106" s="361" t="s">
        <v>330</v>
      </c>
      <c r="D106" s="364" t="s">
        <v>2419</v>
      </c>
    </row>
    <row r="107" spans="1:5" x14ac:dyDescent="0.3">
      <c r="A107" s="361" t="s">
        <v>229</v>
      </c>
      <c r="B107" s="364" t="s">
        <v>109</v>
      </c>
      <c r="C107" s="361" t="s">
        <v>105</v>
      </c>
      <c r="D107" s="364" t="s">
        <v>2419</v>
      </c>
    </row>
    <row r="108" spans="1:5" x14ac:dyDescent="0.3">
      <c r="A108" s="361" t="s">
        <v>229</v>
      </c>
      <c r="B108" s="364" t="s">
        <v>2479</v>
      </c>
      <c r="C108" s="361" t="s">
        <v>331</v>
      </c>
      <c r="D108" s="364" t="s">
        <v>2419</v>
      </c>
    </row>
    <row r="109" spans="1:5" x14ac:dyDescent="0.3">
      <c r="A109" s="361" t="s">
        <v>229</v>
      </c>
      <c r="B109" s="364" t="s">
        <v>2420</v>
      </c>
      <c r="C109" s="361" t="s">
        <v>183</v>
      </c>
      <c r="D109" s="364" t="s">
        <v>2420</v>
      </c>
    </row>
    <row r="110" spans="1:5" x14ac:dyDescent="0.3">
      <c r="A110" s="361"/>
      <c r="B110" s="361"/>
      <c r="C110" s="361"/>
      <c r="D110" s="361"/>
    </row>
    <row r="111" spans="1:5" s="30" customFormat="1" x14ac:dyDescent="0.3">
      <c r="A111" s="1" t="s">
        <v>332</v>
      </c>
      <c r="B111" s="1" t="s">
        <v>2440</v>
      </c>
      <c r="C111" s="1" t="s">
        <v>289</v>
      </c>
      <c r="D111" s="1" t="s">
        <v>2407</v>
      </c>
      <c r="E111" s="1" t="s">
        <v>2440</v>
      </c>
    </row>
    <row r="112" spans="1:5" s="30" customFormat="1" x14ac:dyDescent="0.3">
      <c r="A112" s="1" t="s">
        <v>332</v>
      </c>
      <c r="B112" s="1" t="s">
        <v>2480</v>
      </c>
      <c r="C112" s="1" t="s">
        <v>333</v>
      </c>
      <c r="D112" s="1" t="s">
        <v>2407</v>
      </c>
      <c r="E112" s="1" t="s">
        <v>2440</v>
      </c>
    </row>
    <row r="113" spans="1:5" s="30" customFormat="1" x14ac:dyDescent="0.3">
      <c r="A113" s="1" t="s">
        <v>332</v>
      </c>
      <c r="B113" s="1" t="s">
        <v>320</v>
      </c>
      <c r="C113" s="1" t="s">
        <v>321</v>
      </c>
      <c r="D113" s="1" t="s">
        <v>2417</v>
      </c>
      <c r="E113" s="1" t="s">
        <v>320</v>
      </c>
    </row>
    <row r="114" spans="1:5" s="30" customFormat="1" x14ac:dyDescent="0.3">
      <c r="A114" s="1" t="s">
        <v>332</v>
      </c>
      <c r="B114" s="1" t="s">
        <v>2481</v>
      </c>
      <c r="C114" s="1" t="s">
        <v>334</v>
      </c>
      <c r="D114" s="1" t="s">
        <v>2417</v>
      </c>
      <c r="E114" s="1" t="s">
        <v>320</v>
      </c>
    </row>
    <row r="115" spans="1:5" s="30" customFormat="1" x14ac:dyDescent="0.3">
      <c r="A115" s="1" t="s">
        <v>332</v>
      </c>
      <c r="B115" s="1" t="s">
        <v>2482</v>
      </c>
      <c r="C115" s="1" t="s">
        <v>2483</v>
      </c>
      <c r="D115" s="1" t="s">
        <v>2417</v>
      </c>
      <c r="E115" s="1" t="s">
        <v>320</v>
      </c>
    </row>
    <row r="116" spans="1:5" s="30" customFormat="1" x14ac:dyDescent="0.3">
      <c r="A116" s="1" t="s">
        <v>332</v>
      </c>
      <c r="B116" s="1" t="s">
        <v>2484</v>
      </c>
      <c r="C116" s="1" t="s">
        <v>335</v>
      </c>
      <c r="D116" s="1" t="s">
        <v>2417</v>
      </c>
      <c r="E116" s="1" t="s">
        <v>320</v>
      </c>
    </row>
    <row r="117" spans="1:5" s="30" customFormat="1" x14ac:dyDescent="0.3">
      <c r="A117" s="1" t="s">
        <v>332</v>
      </c>
      <c r="B117" s="1" t="s">
        <v>2485</v>
      </c>
      <c r="C117" s="1" t="s">
        <v>2486</v>
      </c>
      <c r="D117" s="1" t="s">
        <v>2417</v>
      </c>
      <c r="E117" s="1" t="s">
        <v>320</v>
      </c>
    </row>
    <row r="118" spans="1:5" s="30" customFormat="1" x14ac:dyDescent="0.3">
      <c r="A118" s="1" t="s">
        <v>332</v>
      </c>
      <c r="B118" s="1" t="s">
        <v>2487</v>
      </c>
      <c r="C118" s="1" t="s">
        <v>2488</v>
      </c>
      <c r="D118" s="1" t="s">
        <v>2406</v>
      </c>
      <c r="E118" s="1" t="s">
        <v>2434</v>
      </c>
    </row>
    <row r="119" spans="1:5" s="30" customFormat="1" x14ac:dyDescent="0.3">
      <c r="A119" s="1" t="s">
        <v>332</v>
      </c>
      <c r="B119" s="1" t="s">
        <v>2439</v>
      </c>
      <c r="C119" s="1" t="s">
        <v>288</v>
      </c>
      <c r="D119" s="1" t="s">
        <v>2407</v>
      </c>
      <c r="E119" s="1" t="s">
        <v>2439</v>
      </c>
    </row>
    <row r="120" spans="1:5" s="30" customFormat="1" x14ac:dyDescent="0.3">
      <c r="A120" s="1" t="s">
        <v>332</v>
      </c>
      <c r="B120" s="1" t="s">
        <v>2489</v>
      </c>
      <c r="C120" s="1" t="s">
        <v>2490</v>
      </c>
      <c r="D120" s="1" t="s">
        <v>2407</v>
      </c>
      <c r="E120" s="1" t="s">
        <v>2439</v>
      </c>
    </row>
    <row r="121" spans="1:5" s="30" customFormat="1" x14ac:dyDescent="0.3">
      <c r="A121" s="1" t="s">
        <v>332</v>
      </c>
      <c r="B121" s="1" t="s">
        <v>2491</v>
      </c>
      <c r="C121" s="1" t="s">
        <v>336</v>
      </c>
      <c r="D121" s="1" t="s">
        <v>2407</v>
      </c>
      <c r="E121" s="1" t="s">
        <v>2439</v>
      </c>
    </row>
    <row r="122" spans="1:5" s="30" customFormat="1" x14ac:dyDescent="0.3">
      <c r="A122" s="1" t="s">
        <v>332</v>
      </c>
      <c r="B122" s="1" t="s">
        <v>2492</v>
      </c>
      <c r="C122" s="1" t="s">
        <v>337</v>
      </c>
      <c r="D122" s="1" t="s">
        <v>2407</v>
      </c>
      <c r="E122" s="1" t="s">
        <v>2439</v>
      </c>
    </row>
    <row r="123" spans="1:5" s="30" customFormat="1" x14ac:dyDescent="0.3">
      <c r="A123" s="1" t="s">
        <v>332</v>
      </c>
      <c r="B123" s="1" t="s">
        <v>2493</v>
      </c>
      <c r="C123" s="1" t="s">
        <v>2494</v>
      </c>
      <c r="D123" s="1" t="s">
        <v>2407</v>
      </c>
      <c r="E123" s="1" t="s">
        <v>2439</v>
      </c>
    </row>
    <row r="124" spans="1:5" s="30" customFormat="1" x14ac:dyDescent="0.3">
      <c r="A124" s="1" t="s">
        <v>332</v>
      </c>
      <c r="B124" s="1" t="s">
        <v>2495</v>
      </c>
      <c r="C124" s="1" t="s">
        <v>2496</v>
      </c>
      <c r="D124" s="1" t="s">
        <v>2413</v>
      </c>
      <c r="E124" s="1" t="s">
        <v>2461</v>
      </c>
    </row>
    <row r="125" spans="1:5" s="30" customFormat="1" x14ac:dyDescent="0.3">
      <c r="A125" s="1" t="s">
        <v>332</v>
      </c>
      <c r="B125" s="1" t="s">
        <v>2477</v>
      </c>
      <c r="C125" s="1" t="s">
        <v>329</v>
      </c>
      <c r="D125" s="1" t="s">
        <v>2418</v>
      </c>
      <c r="E125" s="1" t="s">
        <v>2477</v>
      </c>
    </row>
    <row r="126" spans="1:5" s="30" customFormat="1" x14ac:dyDescent="0.3">
      <c r="A126" s="1" t="s">
        <v>332</v>
      </c>
      <c r="B126" s="1" t="s">
        <v>141</v>
      </c>
      <c r="C126" s="1" t="s">
        <v>171</v>
      </c>
      <c r="D126" s="1" t="s">
        <v>2413</v>
      </c>
      <c r="E126" s="1" t="s">
        <v>141</v>
      </c>
    </row>
    <row r="127" spans="1:5" s="30" customFormat="1" x14ac:dyDescent="0.3">
      <c r="A127" s="1" t="s">
        <v>332</v>
      </c>
      <c r="B127" s="1" t="s">
        <v>2497</v>
      </c>
      <c r="C127" s="1" t="s">
        <v>338</v>
      </c>
      <c r="D127" s="1" t="s">
        <v>2413</v>
      </c>
      <c r="E127" s="1" t="s">
        <v>141</v>
      </c>
    </row>
    <row r="128" spans="1:5" s="30" customFormat="1" x14ac:dyDescent="0.3">
      <c r="A128" s="1" t="s">
        <v>332</v>
      </c>
      <c r="B128" s="1" t="s">
        <v>2498</v>
      </c>
      <c r="C128" s="1" t="s">
        <v>2499</v>
      </c>
      <c r="D128" s="1" t="s">
        <v>2413</v>
      </c>
      <c r="E128" s="1" t="s">
        <v>141</v>
      </c>
    </row>
    <row r="129" spans="1:5" s="30" customFormat="1" x14ac:dyDescent="0.3">
      <c r="A129" s="1" t="s">
        <v>332</v>
      </c>
      <c r="B129" s="1" t="s">
        <v>2500</v>
      </c>
      <c r="C129" s="1" t="s">
        <v>339</v>
      </c>
      <c r="D129" s="1" t="s">
        <v>2413</v>
      </c>
      <c r="E129" s="1" t="s">
        <v>141</v>
      </c>
    </row>
    <row r="130" spans="1:5" s="30" customFormat="1" x14ac:dyDescent="0.3">
      <c r="A130" s="1" t="s">
        <v>332</v>
      </c>
      <c r="B130" s="1" t="s">
        <v>2501</v>
      </c>
      <c r="C130" s="1" t="s">
        <v>340</v>
      </c>
      <c r="D130" s="1" t="s">
        <v>2413</v>
      </c>
      <c r="E130" s="1" t="s">
        <v>141</v>
      </c>
    </row>
    <row r="131" spans="1:5" s="30" customFormat="1" x14ac:dyDescent="0.3">
      <c r="A131" s="1" t="s">
        <v>332</v>
      </c>
      <c r="B131" s="1" t="s">
        <v>2502</v>
      </c>
      <c r="C131" s="1" t="s">
        <v>2503</v>
      </c>
      <c r="D131" s="1" t="s">
        <v>2408</v>
      </c>
      <c r="E131" s="1" t="s">
        <v>2442</v>
      </c>
    </row>
    <row r="132" spans="1:5" s="30" customFormat="1" x14ac:dyDescent="0.3">
      <c r="A132" s="1" t="s">
        <v>332</v>
      </c>
      <c r="B132" s="1" t="s">
        <v>2504</v>
      </c>
      <c r="C132" s="1" t="s">
        <v>341</v>
      </c>
      <c r="D132" s="1" t="s">
        <v>2419</v>
      </c>
      <c r="E132" s="1" t="s">
        <v>2505</v>
      </c>
    </row>
    <row r="133" spans="1:5" s="30" customFormat="1" x14ac:dyDescent="0.3">
      <c r="A133" s="1" t="s">
        <v>332</v>
      </c>
      <c r="B133" s="1" t="s">
        <v>2506</v>
      </c>
      <c r="C133" s="1" t="s">
        <v>342</v>
      </c>
      <c r="D133" s="1" t="s">
        <v>2414</v>
      </c>
      <c r="E133" s="1" t="s">
        <v>2464</v>
      </c>
    </row>
    <row r="134" spans="1:5" s="30" customFormat="1" x14ac:dyDescent="0.3">
      <c r="A134" s="1" t="s">
        <v>332</v>
      </c>
      <c r="B134" s="1" t="s">
        <v>124</v>
      </c>
      <c r="C134" s="1" t="s">
        <v>0</v>
      </c>
      <c r="D134" s="1" t="s">
        <v>2418</v>
      </c>
      <c r="E134" s="1" t="s">
        <v>124</v>
      </c>
    </row>
    <row r="135" spans="1:5" s="30" customFormat="1" x14ac:dyDescent="0.3">
      <c r="A135" s="1" t="s">
        <v>332</v>
      </c>
      <c r="B135" s="1" t="s">
        <v>2507</v>
      </c>
      <c r="C135" s="1" t="s">
        <v>2508</v>
      </c>
      <c r="D135" s="1" t="s">
        <v>2418</v>
      </c>
      <c r="E135" s="1" t="s">
        <v>124</v>
      </c>
    </row>
    <row r="136" spans="1:5" s="30" customFormat="1" x14ac:dyDescent="0.3">
      <c r="A136" s="1" t="s">
        <v>332</v>
      </c>
      <c r="B136" s="1" t="s">
        <v>2509</v>
      </c>
      <c r="C136" s="1" t="s">
        <v>343</v>
      </c>
      <c r="D136" s="1" t="s">
        <v>2418</v>
      </c>
      <c r="E136" s="1" t="s">
        <v>124</v>
      </c>
    </row>
    <row r="137" spans="1:5" s="30" customFormat="1" x14ac:dyDescent="0.3">
      <c r="A137" s="1" t="s">
        <v>332</v>
      </c>
      <c r="B137" s="1" t="s">
        <v>2510</v>
      </c>
      <c r="C137" s="1" t="s">
        <v>344</v>
      </c>
      <c r="D137" s="1" t="s">
        <v>2418</v>
      </c>
      <c r="E137" s="1" t="s">
        <v>124</v>
      </c>
    </row>
    <row r="138" spans="1:5" s="30" customFormat="1" x14ac:dyDescent="0.3">
      <c r="A138" s="1" t="s">
        <v>332</v>
      </c>
      <c r="B138" s="1" t="s">
        <v>115</v>
      </c>
      <c r="C138" s="1" t="s">
        <v>183</v>
      </c>
      <c r="D138" s="1" t="s">
        <v>115</v>
      </c>
      <c r="E138" s="1" t="s">
        <v>115</v>
      </c>
    </row>
    <row r="139" spans="1:5" s="30" customFormat="1" x14ac:dyDescent="0.3">
      <c r="A139" s="1" t="s">
        <v>332</v>
      </c>
      <c r="B139" s="1" t="s">
        <v>2511</v>
      </c>
      <c r="C139" s="1" t="s">
        <v>2512</v>
      </c>
      <c r="D139" s="1" t="s">
        <v>2407</v>
      </c>
      <c r="E139" s="1" t="s">
        <v>2438</v>
      </c>
    </row>
    <row r="140" spans="1:5" s="30" customFormat="1" x14ac:dyDescent="0.3">
      <c r="A140" s="1" t="s">
        <v>332</v>
      </c>
      <c r="B140" s="1" t="s">
        <v>2513</v>
      </c>
      <c r="C140" s="1" t="s">
        <v>2514</v>
      </c>
      <c r="D140" s="1" t="s">
        <v>2407</v>
      </c>
      <c r="E140" s="1" t="s">
        <v>2438</v>
      </c>
    </row>
    <row r="141" spans="1:5" s="30" customFormat="1" x14ac:dyDescent="0.3">
      <c r="A141" s="1" t="s">
        <v>332</v>
      </c>
      <c r="B141" s="1" t="s">
        <v>2515</v>
      </c>
      <c r="C141" s="1" t="s">
        <v>345</v>
      </c>
      <c r="D141" s="1" t="s">
        <v>2410</v>
      </c>
      <c r="E141" s="1" t="s">
        <v>2516</v>
      </c>
    </row>
    <row r="142" spans="1:5" s="30" customFormat="1" x14ac:dyDescent="0.3">
      <c r="A142" s="1" t="s">
        <v>332</v>
      </c>
      <c r="B142" s="1" t="s">
        <v>2516</v>
      </c>
      <c r="C142" s="1" t="s">
        <v>303</v>
      </c>
      <c r="D142" s="1" t="s">
        <v>2410</v>
      </c>
      <c r="E142" s="1" t="s">
        <v>2516</v>
      </c>
    </row>
    <row r="143" spans="1:5" s="30" customFormat="1" x14ac:dyDescent="0.3">
      <c r="A143" s="1" t="s">
        <v>332</v>
      </c>
      <c r="B143" s="1" t="s">
        <v>2517</v>
      </c>
      <c r="C143" s="1" t="s">
        <v>2518</v>
      </c>
      <c r="D143" s="1" t="s">
        <v>2410</v>
      </c>
      <c r="E143" s="1" t="s">
        <v>2516</v>
      </c>
    </row>
    <row r="144" spans="1:5" s="30" customFormat="1" x14ac:dyDescent="0.3">
      <c r="A144" s="1" t="s">
        <v>332</v>
      </c>
      <c r="B144" s="1" t="s">
        <v>2519</v>
      </c>
      <c r="C144" s="1" t="s">
        <v>346</v>
      </c>
      <c r="D144" s="1" t="s">
        <v>2410</v>
      </c>
      <c r="E144" s="1" t="s">
        <v>2516</v>
      </c>
    </row>
    <row r="145" spans="1:5" s="30" customFormat="1" x14ac:dyDescent="0.3">
      <c r="A145" s="1" t="s">
        <v>332</v>
      </c>
      <c r="B145" s="1" t="s">
        <v>2520</v>
      </c>
      <c r="C145" s="1" t="s">
        <v>347</v>
      </c>
      <c r="D145" s="1" t="s">
        <v>2410</v>
      </c>
      <c r="E145" s="1" t="s">
        <v>2516</v>
      </c>
    </row>
    <row r="146" spans="1:5" s="30" customFormat="1" x14ac:dyDescent="0.3">
      <c r="A146" s="1" t="s">
        <v>332</v>
      </c>
      <c r="B146" s="1" t="s">
        <v>2521</v>
      </c>
      <c r="C146" s="1" t="s">
        <v>2522</v>
      </c>
      <c r="D146" s="1" t="s">
        <v>2408</v>
      </c>
      <c r="E146" s="1" t="s">
        <v>2443</v>
      </c>
    </row>
    <row r="147" spans="1:5" s="30" customFormat="1" x14ac:dyDescent="0.3">
      <c r="A147" s="1" t="s">
        <v>332</v>
      </c>
      <c r="B147" s="1" t="s">
        <v>2523</v>
      </c>
      <c r="C147" s="1" t="s">
        <v>348</v>
      </c>
      <c r="D147" s="1" t="s">
        <v>2406</v>
      </c>
      <c r="E147" s="1" t="s">
        <v>2431</v>
      </c>
    </row>
    <row r="148" spans="1:5" s="30" customFormat="1" x14ac:dyDescent="0.3">
      <c r="A148" s="1" t="s">
        <v>332</v>
      </c>
      <c r="B148" s="1" t="s">
        <v>2524</v>
      </c>
      <c r="C148" s="1" t="s">
        <v>2525</v>
      </c>
      <c r="D148" s="1" t="s">
        <v>2406</v>
      </c>
      <c r="E148" s="1" t="s">
        <v>2431</v>
      </c>
    </row>
    <row r="149" spans="1:5" s="30" customFormat="1" x14ac:dyDescent="0.3">
      <c r="A149" s="1" t="s">
        <v>332</v>
      </c>
      <c r="B149" s="1" t="s">
        <v>2526</v>
      </c>
      <c r="C149" s="1" t="s">
        <v>349</v>
      </c>
      <c r="D149" s="1" t="s">
        <v>2406</v>
      </c>
      <c r="E149" s="1" t="s">
        <v>2431</v>
      </c>
    </row>
    <row r="150" spans="1:5" s="30" customFormat="1" x14ac:dyDescent="0.3">
      <c r="A150" s="1" t="s">
        <v>332</v>
      </c>
      <c r="B150" s="1" t="s">
        <v>2527</v>
      </c>
      <c r="C150" s="1" t="s">
        <v>350</v>
      </c>
      <c r="D150" s="1" t="s">
        <v>2406</v>
      </c>
      <c r="E150" s="1" t="s">
        <v>2431</v>
      </c>
    </row>
    <row r="151" spans="1:5" s="30" customFormat="1" x14ac:dyDescent="0.3">
      <c r="A151" s="1" t="s">
        <v>332</v>
      </c>
      <c r="B151" s="1" t="s">
        <v>2528</v>
      </c>
      <c r="C151" s="1" t="s">
        <v>269</v>
      </c>
      <c r="D151" s="1" t="s">
        <v>2404</v>
      </c>
      <c r="E151" s="1" t="s">
        <v>2528</v>
      </c>
    </row>
    <row r="152" spans="1:5" s="30" customFormat="1" x14ac:dyDescent="0.3">
      <c r="A152" s="1" t="s">
        <v>332</v>
      </c>
      <c r="B152" s="1" t="s">
        <v>2529</v>
      </c>
      <c r="C152" s="1" t="s">
        <v>351</v>
      </c>
      <c r="D152" s="1" t="s">
        <v>2416</v>
      </c>
      <c r="E152" s="1" t="s">
        <v>2467</v>
      </c>
    </row>
    <row r="153" spans="1:5" s="30" customFormat="1" x14ac:dyDescent="0.3">
      <c r="A153" s="1" t="s">
        <v>332</v>
      </c>
      <c r="B153" s="1" t="s">
        <v>2530</v>
      </c>
      <c r="C153" s="1" t="s">
        <v>352</v>
      </c>
      <c r="D153" s="1" t="s">
        <v>2416</v>
      </c>
      <c r="E153" s="1" t="s">
        <v>2467</v>
      </c>
    </row>
    <row r="154" spans="1:5" s="30" customFormat="1" x14ac:dyDescent="0.3">
      <c r="A154" s="1" t="s">
        <v>332</v>
      </c>
      <c r="B154" s="1" t="s">
        <v>2424</v>
      </c>
      <c r="C154" s="1" t="s">
        <v>272</v>
      </c>
      <c r="D154" s="1" t="s">
        <v>2404</v>
      </c>
      <c r="E154" s="1" t="s">
        <v>2424</v>
      </c>
    </row>
    <row r="155" spans="1:5" s="30" customFormat="1" x14ac:dyDescent="0.3">
      <c r="A155" s="1" t="s">
        <v>332</v>
      </c>
      <c r="B155" s="1" t="s">
        <v>294</v>
      </c>
      <c r="C155" s="1" t="s">
        <v>184</v>
      </c>
      <c r="D155" s="1" t="s">
        <v>2409</v>
      </c>
      <c r="E155" s="1" t="s">
        <v>294</v>
      </c>
    </row>
    <row r="156" spans="1:5" s="30" customFormat="1" x14ac:dyDescent="0.3">
      <c r="A156" s="1" t="s">
        <v>332</v>
      </c>
      <c r="B156" s="1" t="s">
        <v>2531</v>
      </c>
      <c r="C156" s="1" t="s">
        <v>353</v>
      </c>
      <c r="D156" s="1" t="s">
        <v>2405</v>
      </c>
      <c r="E156" s="1" t="s">
        <v>294</v>
      </c>
    </row>
    <row r="157" spans="1:5" s="30" customFormat="1" x14ac:dyDescent="0.3">
      <c r="A157" s="1" t="s">
        <v>332</v>
      </c>
      <c r="B157" s="1" t="s">
        <v>2532</v>
      </c>
      <c r="C157" s="1" t="s">
        <v>2533</v>
      </c>
      <c r="D157" s="1" t="s">
        <v>2405</v>
      </c>
      <c r="E157" s="1" t="s">
        <v>294</v>
      </c>
    </row>
    <row r="158" spans="1:5" s="30" customFormat="1" x14ac:dyDescent="0.3">
      <c r="A158" s="1" t="s">
        <v>332</v>
      </c>
      <c r="B158" s="1" t="s">
        <v>2405</v>
      </c>
      <c r="C158" s="1" t="s">
        <v>254</v>
      </c>
      <c r="D158" s="1" t="s">
        <v>2405</v>
      </c>
      <c r="E158" s="1" t="s">
        <v>2428</v>
      </c>
    </row>
    <row r="159" spans="1:5" s="30" customFormat="1" x14ac:dyDescent="0.3">
      <c r="A159" s="1" t="s">
        <v>332</v>
      </c>
      <c r="B159" s="1" t="s">
        <v>2534</v>
      </c>
      <c r="C159" s="1" t="s">
        <v>278</v>
      </c>
      <c r="D159" s="1" t="s">
        <v>2405</v>
      </c>
      <c r="E159" s="1" t="s">
        <v>2534</v>
      </c>
    </row>
    <row r="160" spans="1:5" s="30" customFormat="1" x14ac:dyDescent="0.3">
      <c r="A160" s="1" t="s">
        <v>332</v>
      </c>
      <c r="B160" s="1" t="s">
        <v>2430</v>
      </c>
      <c r="C160" s="1" t="s">
        <v>279</v>
      </c>
      <c r="D160" s="1" t="s">
        <v>2405</v>
      </c>
      <c r="E160" s="1" t="s">
        <v>2430</v>
      </c>
    </row>
    <row r="161" spans="1:5" s="30" customFormat="1" x14ac:dyDescent="0.3">
      <c r="A161" s="1" t="s">
        <v>332</v>
      </c>
      <c r="B161" s="1" t="s">
        <v>2423</v>
      </c>
      <c r="C161" s="1" t="s">
        <v>271</v>
      </c>
      <c r="D161" s="1" t="s">
        <v>2404</v>
      </c>
      <c r="E161" s="1" t="s">
        <v>2423</v>
      </c>
    </row>
    <row r="162" spans="1:5" s="30" customFormat="1" x14ac:dyDescent="0.3">
      <c r="A162" s="1" t="s">
        <v>332</v>
      </c>
      <c r="B162" s="1" t="s">
        <v>2535</v>
      </c>
      <c r="C162" s="1" t="s">
        <v>2536</v>
      </c>
      <c r="D162" s="1" t="s">
        <v>2410</v>
      </c>
      <c r="E162" s="1" t="s">
        <v>144</v>
      </c>
    </row>
    <row r="163" spans="1:5" s="30" customFormat="1" x14ac:dyDescent="0.3">
      <c r="A163" s="1" t="s">
        <v>332</v>
      </c>
      <c r="B163" s="1" t="s">
        <v>144</v>
      </c>
      <c r="C163" s="1" t="s">
        <v>170</v>
      </c>
      <c r="D163" s="1" t="s">
        <v>2410</v>
      </c>
      <c r="E163" s="1" t="s">
        <v>144</v>
      </c>
    </row>
    <row r="164" spans="1:5" s="30" customFormat="1" x14ac:dyDescent="0.3">
      <c r="A164" s="1" t="s">
        <v>332</v>
      </c>
      <c r="B164" s="1" t="s">
        <v>2537</v>
      </c>
      <c r="C164" s="1" t="s">
        <v>2538</v>
      </c>
      <c r="D164" s="1" t="s">
        <v>2410</v>
      </c>
      <c r="E164" s="1" t="s">
        <v>144</v>
      </c>
    </row>
    <row r="165" spans="1:5" s="30" customFormat="1" x14ac:dyDescent="0.3">
      <c r="A165" s="1" t="s">
        <v>332</v>
      </c>
      <c r="B165" s="1" t="s">
        <v>2539</v>
      </c>
      <c r="C165" s="1" t="s">
        <v>2540</v>
      </c>
      <c r="D165" s="1" t="s">
        <v>2410</v>
      </c>
      <c r="E165" s="1" t="s">
        <v>144</v>
      </c>
    </row>
    <row r="166" spans="1:5" s="30" customFormat="1" x14ac:dyDescent="0.3">
      <c r="A166" s="1" t="s">
        <v>332</v>
      </c>
      <c r="B166" s="1" t="s">
        <v>2541</v>
      </c>
      <c r="C166" s="1" t="s">
        <v>2542</v>
      </c>
      <c r="D166" s="1" t="s">
        <v>2410</v>
      </c>
      <c r="E166" s="1" t="s">
        <v>144</v>
      </c>
    </row>
    <row r="167" spans="1:5" s="30" customFormat="1" x14ac:dyDescent="0.3">
      <c r="A167" s="1" t="s">
        <v>332</v>
      </c>
      <c r="B167" s="1" t="s">
        <v>2543</v>
      </c>
      <c r="C167" s="1" t="s">
        <v>2544</v>
      </c>
      <c r="D167" s="1" t="s">
        <v>2410</v>
      </c>
      <c r="E167" s="1" t="s">
        <v>144</v>
      </c>
    </row>
    <row r="168" spans="1:5" s="30" customFormat="1" x14ac:dyDescent="0.3">
      <c r="A168" s="1" t="s">
        <v>332</v>
      </c>
      <c r="B168" s="1" t="s">
        <v>273</v>
      </c>
      <c r="C168" s="1" t="s">
        <v>354</v>
      </c>
      <c r="D168" s="1" t="s">
        <v>2404</v>
      </c>
      <c r="E168" s="1" t="s">
        <v>273</v>
      </c>
    </row>
    <row r="169" spans="1:5" s="30" customFormat="1" x14ac:dyDescent="0.3">
      <c r="A169" s="1" t="s">
        <v>332</v>
      </c>
      <c r="B169" s="1" t="s">
        <v>2545</v>
      </c>
      <c r="C169" s="1" t="s">
        <v>2546</v>
      </c>
      <c r="D169" s="1" t="s">
        <v>2404</v>
      </c>
      <c r="E169" s="1" t="s">
        <v>273</v>
      </c>
    </row>
    <row r="170" spans="1:5" s="30" customFormat="1" x14ac:dyDescent="0.3">
      <c r="A170" s="1" t="s">
        <v>332</v>
      </c>
      <c r="B170" s="1" t="s">
        <v>2547</v>
      </c>
      <c r="C170" s="1" t="s">
        <v>355</v>
      </c>
      <c r="D170" s="1" t="s">
        <v>2409</v>
      </c>
      <c r="E170" s="1" t="s">
        <v>2447</v>
      </c>
    </row>
    <row r="171" spans="1:5" s="30" customFormat="1" x14ac:dyDescent="0.3">
      <c r="A171" s="1" t="s">
        <v>332</v>
      </c>
      <c r="B171" s="1" t="s">
        <v>2548</v>
      </c>
      <c r="C171" s="1" t="s">
        <v>2549</v>
      </c>
      <c r="D171" s="1" t="s">
        <v>2407</v>
      </c>
      <c r="E171" s="1" t="s">
        <v>142</v>
      </c>
    </row>
    <row r="172" spans="1:5" s="30" customFormat="1" x14ac:dyDescent="0.3">
      <c r="A172" s="1" t="s">
        <v>332</v>
      </c>
      <c r="B172" s="1" t="s">
        <v>142</v>
      </c>
      <c r="C172" s="1" t="s">
        <v>172</v>
      </c>
      <c r="D172" s="1" t="s">
        <v>2407</v>
      </c>
      <c r="E172" s="1" t="s">
        <v>142</v>
      </c>
    </row>
    <row r="173" spans="1:5" s="30" customFormat="1" x14ac:dyDescent="0.3">
      <c r="A173" s="1" t="s">
        <v>332</v>
      </c>
      <c r="B173" s="1" t="s">
        <v>2550</v>
      </c>
      <c r="C173" s="1" t="s">
        <v>356</v>
      </c>
      <c r="D173" s="1" t="s">
        <v>2407</v>
      </c>
      <c r="E173" s="1" t="s">
        <v>142</v>
      </c>
    </row>
    <row r="174" spans="1:5" s="30" customFormat="1" x14ac:dyDescent="0.3">
      <c r="A174" s="1" t="s">
        <v>332</v>
      </c>
      <c r="B174" s="1" t="s">
        <v>2551</v>
      </c>
      <c r="C174" s="1" t="s">
        <v>357</v>
      </c>
      <c r="D174" s="1" t="s">
        <v>2407</v>
      </c>
      <c r="E174" s="1" t="s">
        <v>142</v>
      </c>
    </row>
    <row r="175" spans="1:5" s="30" customFormat="1" x14ac:dyDescent="0.3">
      <c r="A175" s="1" t="s">
        <v>332</v>
      </c>
      <c r="B175" s="1" t="s">
        <v>2552</v>
      </c>
      <c r="C175" s="1" t="s">
        <v>358</v>
      </c>
      <c r="D175" s="1" t="s">
        <v>2407</v>
      </c>
      <c r="E175" s="1" t="s">
        <v>142</v>
      </c>
    </row>
    <row r="176" spans="1:5" s="30" customFormat="1" x14ac:dyDescent="0.3">
      <c r="A176" s="1" t="s">
        <v>332</v>
      </c>
      <c r="B176" s="1" t="s">
        <v>2553</v>
      </c>
      <c r="C176" s="1" t="s">
        <v>2554</v>
      </c>
      <c r="D176" s="1" t="s">
        <v>2407</v>
      </c>
      <c r="E176" s="1" t="s">
        <v>142</v>
      </c>
    </row>
    <row r="177" spans="1:5" s="30" customFormat="1" x14ac:dyDescent="0.3">
      <c r="A177" s="1" t="s">
        <v>332</v>
      </c>
      <c r="B177" s="1" t="s">
        <v>2555</v>
      </c>
      <c r="C177" s="1" t="s">
        <v>359</v>
      </c>
      <c r="D177" s="1" t="s">
        <v>2407</v>
      </c>
      <c r="E177" s="1" t="s">
        <v>142</v>
      </c>
    </row>
    <row r="178" spans="1:5" s="30" customFormat="1" x14ac:dyDescent="0.3">
      <c r="A178" s="1" t="s">
        <v>332</v>
      </c>
      <c r="B178" s="1" t="s">
        <v>2556</v>
      </c>
      <c r="C178" s="1" t="s">
        <v>2557</v>
      </c>
      <c r="D178" s="1" t="s">
        <v>2410</v>
      </c>
      <c r="E178" s="1" t="s">
        <v>2451</v>
      </c>
    </row>
    <row r="179" spans="1:5" s="30" customFormat="1" x14ac:dyDescent="0.3">
      <c r="A179" s="1" t="s">
        <v>332</v>
      </c>
      <c r="B179" s="1" t="s">
        <v>2558</v>
      </c>
      <c r="C179" s="1" t="s">
        <v>2559</v>
      </c>
      <c r="D179" s="1" t="s">
        <v>2410</v>
      </c>
      <c r="E179" s="1" t="s">
        <v>2451</v>
      </c>
    </row>
    <row r="180" spans="1:5" s="30" customFormat="1" x14ac:dyDescent="0.3">
      <c r="A180" s="1" t="s">
        <v>332</v>
      </c>
      <c r="B180" s="1" t="s">
        <v>2560</v>
      </c>
      <c r="C180" s="1" t="s">
        <v>2561</v>
      </c>
      <c r="D180" s="1" t="s">
        <v>2410</v>
      </c>
      <c r="E180" s="1" t="s">
        <v>2451</v>
      </c>
    </row>
    <row r="181" spans="1:5" s="30" customFormat="1" x14ac:dyDescent="0.3">
      <c r="A181" s="1" t="s">
        <v>332</v>
      </c>
      <c r="B181" s="1" t="s">
        <v>2562</v>
      </c>
      <c r="C181" s="1" t="s">
        <v>2563</v>
      </c>
      <c r="D181" s="1" t="s">
        <v>2410</v>
      </c>
      <c r="E181" s="1" t="s">
        <v>2451</v>
      </c>
    </row>
    <row r="182" spans="1:5" s="30" customFormat="1" x14ac:dyDescent="0.3">
      <c r="A182" s="1" t="s">
        <v>332</v>
      </c>
      <c r="B182" s="1" t="s">
        <v>2564</v>
      </c>
      <c r="C182" s="1" t="s">
        <v>2565</v>
      </c>
      <c r="D182" s="1" t="s">
        <v>2409</v>
      </c>
      <c r="E182" s="1" t="s">
        <v>2444</v>
      </c>
    </row>
    <row r="183" spans="1:5" s="30" customFormat="1" x14ac:dyDescent="0.3">
      <c r="A183" s="1" t="s">
        <v>332</v>
      </c>
      <c r="B183" s="1" t="s">
        <v>2444</v>
      </c>
      <c r="C183" s="1" t="s">
        <v>293</v>
      </c>
      <c r="D183" s="1" t="s">
        <v>2409</v>
      </c>
      <c r="E183" s="1" t="s">
        <v>2444</v>
      </c>
    </row>
    <row r="184" spans="1:5" s="30" customFormat="1" x14ac:dyDescent="0.3">
      <c r="A184" s="1" t="s">
        <v>332</v>
      </c>
      <c r="B184" s="1" t="s">
        <v>2566</v>
      </c>
      <c r="C184" s="1" t="s">
        <v>2567</v>
      </c>
      <c r="D184" s="1" t="s">
        <v>2409</v>
      </c>
      <c r="E184" s="1" t="s">
        <v>2444</v>
      </c>
    </row>
    <row r="185" spans="1:5" s="30" customFormat="1" x14ac:dyDescent="0.3">
      <c r="A185" s="1" t="s">
        <v>332</v>
      </c>
      <c r="B185" s="1" t="s">
        <v>2568</v>
      </c>
      <c r="C185" s="1" t="s">
        <v>360</v>
      </c>
      <c r="D185" s="1" t="s">
        <v>2409</v>
      </c>
      <c r="E185" s="1" t="s">
        <v>2444</v>
      </c>
    </row>
    <row r="186" spans="1:5" s="30" customFormat="1" x14ac:dyDescent="0.3">
      <c r="A186" s="1" t="s">
        <v>332</v>
      </c>
      <c r="B186" s="1" t="s">
        <v>2569</v>
      </c>
      <c r="C186" s="1" t="s">
        <v>361</v>
      </c>
      <c r="D186" s="1" t="s">
        <v>2409</v>
      </c>
      <c r="E186" s="1" t="s">
        <v>2444</v>
      </c>
    </row>
    <row r="187" spans="1:5" s="30" customFormat="1" x14ac:dyDescent="0.3">
      <c r="A187" s="1" t="s">
        <v>332</v>
      </c>
      <c r="B187" s="1" t="s">
        <v>2570</v>
      </c>
      <c r="C187" s="1" t="s">
        <v>2571</v>
      </c>
      <c r="D187" s="1" t="s">
        <v>2415</v>
      </c>
      <c r="E187" s="1" t="s">
        <v>120</v>
      </c>
    </row>
    <row r="188" spans="1:5" s="30" customFormat="1" x14ac:dyDescent="0.3">
      <c r="A188" s="1" t="s">
        <v>332</v>
      </c>
      <c r="B188" s="1" t="s">
        <v>2572</v>
      </c>
      <c r="C188" s="1" t="s">
        <v>362</v>
      </c>
      <c r="D188" s="1" t="s">
        <v>2415</v>
      </c>
      <c r="E188" s="1" t="s">
        <v>120</v>
      </c>
    </row>
    <row r="189" spans="1:5" s="30" customFormat="1" x14ac:dyDescent="0.3">
      <c r="A189" s="1" t="s">
        <v>332</v>
      </c>
      <c r="B189" s="1" t="s">
        <v>2573</v>
      </c>
      <c r="C189" s="1" t="s">
        <v>363</v>
      </c>
      <c r="D189" s="1" t="s">
        <v>2415</v>
      </c>
      <c r="E189" s="1" t="s">
        <v>120</v>
      </c>
    </row>
    <row r="190" spans="1:5" s="30" customFormat="1" x14ac:dyDescent="0.3">
      <c r="A190" s="1" t="s">
        <v>332</v>
      </c>
      <c r="B190" s="1" t="s">
        <v>2433</v>
      </c>
      <c r="C190" s="1" t="s">
        <v>282</v>
      </c>
      <c r="D190" s="1" t="s">
        <v>2406</v>
      </c>
      <c r="E190" s="1" t="s">
        <v>2433</v>
      </c>
    </row>
    <row r="191" spans="1:5" s="30" customFormat="1" x14ac:dyDescent="0.3">
      <c r="A191" s="1" t="s">
        <v>332</v>
      </c>
      <c r="B191" s="1" t="s">
        <v>2574</v>
      </c>
      <c r="C191" s="1" t="s">
        <v>2575</v>
      </c>
      <c r="D191" s="1" t="s">
        <v>2406</v>
      </c>
      <c r="E191" s="1" t="s">
        <v>2433</v>
      </c>
    </row>
    <row r="192" spans="1:5" s="30" customFormat="1" x14ac:dyDescent="0.3">
      <c r="A192" s="1" t="s">
        <v>332</v>
      </c>
      <c r="B192" s="1" t="s">
        <v>2422</v>
      </c>
      <c r="C192" s="1" t="s">
        <v>270</v>
      </c>
      <c r="D192" s="1" t="s">
        <v>2404</v>
      </c>
      <c r="E192" s="1" t="s">
        <v>2422</v>
      </c>
    </row>
    <row r="193" spans="1:5" s="30" customFormat="1" x14ac:dyDescent="0.3">
      <c r="A193" s="1" t="s">
        <v>332</v>
      </c>
      <c r="B193" s="1" t="s">
        <v>2576</v>
      </c>
      <c r="C193" s="1" t="s">
        <v>2577</v>
      </c>
      <c r="D193" s="1" t="s">
        <v>2406</v>
      </c>
      <c r="E193" s="1" t="s">
        <v>2436</v>
      </c>
    </row>
    <row r="194" spans="1:5" s="30" customFormat="1" x14ac:dyDescent="0.3">
      <c r="A194" s="1" t="s">
        <v>332</v>
      </c>
      <c r="B194" s="1" t="s">
        <v>2455</v>
      </c>
      <c r="C194" s="1" t="s">
        <v>364</v>
      </c>
      <c r="D194" s="1" t="s">
        <v>2411</v>
      </c>
      <c r="E194" s="1" t="s">
        <v>2455</v>
      </c>
    </row>
    <row r="195" spans="1:5" s="30" customFormat="1" x14ac:dyDescent="0.3">
      <c r="A195" s="1" t="s">
        <v>332</v>
      </c>
      <c r="B195" s="1" t="s">
        <v>2578</v>
      </c>
      <c r="C195" s="1" t="s">
        <v>365</v>
      </c>
      <c r="D195" s="1" t="s">
        <v>2411</v>
      </c>
      <c r="E195" s="1" t="s">
        <v>2455</v>
      </c>
    </row>
    <row r="196" spans="1:5" s="30" customFormat="1" x14ac:dyDescent="0.3">
      <c r="A196" s="1" t="s">
        <v>332</v>
      </c>
      <c r="B196" s="1" t="s">
        <v>2579</v>
      </c>
      <c r="C196" s="1" t="s">
        <v>366</v>
      </c>
      <c r="D196" s="1" t="s">
        <v>2411</v>
      </c>
      <c r="E196" s="1" t="s">
        <v>2455</v>
      </c>
    </row>
    <row r="197" spans="1:5" s="30" customFormat="1" x14ac:dyDescent="0.3">
      <c r="A197" s="1" t="s">
        <v>332</v>
      </c>
      <c r="B197" s="1" t="s">
        <v>2479</v>
      </c>
      <c r="C197" s="1" t="s">
        <v>2580</v>
      </c>
      <c r="D197" s="1" t="s">
        <v>2419</v>
      </c>
      <c r="E197" s="1" t="s">
        <v>2479</v>
      </c>
    </row>
    <row r="198" spans="1:5" s="30" customFormat="1" x14ac:dyDescent="0.3">
      <c r="A198" s="1" t="s">
        <v>332</v>
      </c>
      <c r="B198" s="1" t="s">
        <v>2581</v>
      </c>
      <c r="C198" s="1" t="s">
        <v>367</v>
      </c>
      <c r="D198" s="1" t="s">
        <v>2406</v>
      </c>
      <c r="E198" s="1" t="s">
        <v>2437</v>
      </c>
    </row>
    <row r="199" spans="1:5" s="30" customFormat="1" x14ac:dyDescent="0.3">
      <c r="A199" s="1" t="s">
        <v>332</v>
      </c>
      <c r="B199" s="1" t="s">
        <v>2582</v>
      </c>
      <c r="C199" s="1" t="s">
        <v>368</v>
      </c>
      <c r="D199" s="1" t="s">
        <v>2406</v>
      </c>
      <c r="E199" s="1" t="s">
        <v>2437</v>
      </c>
    </row>
    <row r="200" spans="1:5" s="30" customFormat="1" x14ac:dyDescent="0.3">
      <c r="A200" s="1" t="s">
        <v>332</v>
      </c>
      <c r="B200" s="1" t="s">
        <v>2583</v>
      </c>
      <c r="C200" s="1" t="s">
        <v>327</v>
      </c>
      <c r="D200" s="1" t="s">
        <v>2418</v>
      </c>
      <c r="E200" s="1" t="s">
        <v>2583</v>
      </c>
    </row>
    <row r="201" spans="1:5" s="30" customFormat="1" x14ac:dyDescent="0.3">
      <c r="A201" s="1" t="s">
        <v>332</v>
      </c>
      <c r="B201" s="1" t="s">
        <v>2584</v>
      </c>
      <c r="C201" s="1" t="s">
        <v>369</v>
      </c>
      <c r="D201" s="1" t="s">
        <v>2418</v>
      </c>
      <c r="E201" s="1" t="s">
        <v>2583</v>
      </c>
    </row>
    <row r="202" spans="1:5" s="30" customFormat="1" x14ac:dyDescent="0.3">
      <c r="A202" s="1" t="s">
        <v>332</v>
      </c>
      <c r="B202" s="1" t="s">
        <v>2585</v>
      </c>
      <c r="C202" s="1" t="s">
        <v>2586</v>
      </c>
      <c r="D202" s="1" t="s">
        <v>2406</v>
      </c>
      <c r="E202" s="1" t="s">
        <v>2432</v>
      </c>
    </row>
    <row r="203" spans="1:5" s="30" customFormat="1" x14ac:dyDescent="0.3">
      <c r="A203" s="1" t="s">
        <v>332</v>
      </c>
      <c r="B203" s="1" t="s">
        <v>2587</v>
      </c>
      <c r="C203" s="1" t="s">
        <v>310</v>
      </c>
      <c r="D203" s="1" t="s">
        <v>2413</v>
      </c>
      <c r="E203" s="1" t="s">
        <v>2587</v>
      </c>
    </row>
    <row r="204" spans="1:5" s="30" customFormat="1" x14ac:dyDescent="0.3">
      <c r="A204" s="1" t="s">
        <v>332</v>
      </c>
      <c r="B204" s="1" t="s">
        <v>2588</v>
      </c>
      <c r="C204" s="1" t="s">
        <v>370</v>
      </c>
      <c r="D204" s="1" t="s">
        <v>2413</v>
      </c>
      <c r="E204" s="1" t="s">
        <v>2587</v>
      </c>
    </row>
    <row r="205" spans="1:5" s="30" customFormat="1" x14ac:dyDescent="0.3">
      <c r="A205" s="1" t="s">
        <v>332</v>
      </c>
      <c r="B205" s="1" t="s">
        <v>2589</v>
      </c>
      <c r="C205" s="1" t="s">
        <v>371</v>
      </c>
      <c r="D205" s="1" t="s">
        <v>2413</v>
      </c>
      <c r="E205" s="1" t="s">
        <v>2587</v>
      </c>
    </row>
    <row r="206" spans="1:5" s="30" customFormat="1" x14ac:dyDescent="0.3">
      <c r="A206" s="1" t="s">
        <v>332</v>
      </c>
      <c r="B206" s="1" t="s">
        <v>2590</v>
      </c>
      <c r="C206" s="1" t="s">
        <v>372</v>
      </c>
      <c r="D206" s="1" t="s">
        <v>2413</v>
      </c>
      <c r="E206" s="1" t="s">
        <v>2587</v>
      </c>
    </row>
    <row r="207" spans="1:5" s="30" customFormat="1" x14ac:dyDescent="0.3">
      <c r="A207" s="1" t="s">
        <v>332</v>
      </c>
      <c r="B207" s="1" t="s">
        <v>2591</v>
      </c>
      <c r="C207" s="1" t="s">
        <v>2592</v>
      </c>
      <c r="D207" s="1" t="s">
        <v>2413</v>
      </c>
      <c r="E207" s="1" t="s">
        <v>311</v>
      </c>
    </row>
    <row r="208" spans="1:5" s="30" customFormat="1" x14ac:dyDescent="0.3">
      <c r="A208" s="1" t="s">
        <v>332</v>
      </c>
      <c r="B208" s="1" t="s">
        <v>312</v>
      </c>
      <c r="C208" s="1" t="s">
        <v>312</v>
      </c>
      <c r="D208" s="1" t="s">
        <v>2413</v>
      </c>
      <c r="E208" s="1" t="s">
        <v>311</v>
      </c>
    </row>
    <row r="209" spans="1:5" s="30" customFormat="1" x14ac:dyDescent="0.3">
      <c r="A209" s="1" t="s">
        <v>332</v>
      </c>
      <c r="B209" s="1" t="s">
        <v>2593</v>
      </c>
      <c r="C209" s="1" t="s">
        <v>2594</v>
      </c>
      <c r="D209" s="1" t="s">
        <v>2413</v>
      </c>
      <c r="E209" s="1" t="s">
        <v>311</v>
      </c>
    </row>
    <row r="210" spans="1:5" s="30" customFormat="1" x14ac:dyDescent="0.3">
      <c r="A210" s="1" t="s">
        <v>332</v>
      </c>
      <c r="B210" s="1" t="s">
        <v>2595</v>
      </c>
      <c r="C210" s="1" t="s">
        <v>373</v>
      </c>
      <c r="D210" s="1" t="s">
        <v>2410</v>
      </c>
      <c r="E210" s="1" t="s">
        <v>2596</v>
      </c>
    </row>
    <row r="211" spans="1:5" s="30" customFormat="1" x14ac:dyDescent="0.3">
      <c r="A211" s="1" t="s">
        <v>332</v>
      </c>
      <c r="B211" s="1" t="s">
        <v>2597</v>
      </c>
      <c r="C211" s="1" t="s">
        <v>374</v>
      </c>
      <c r="D211" s="1" t="s">
        <v>2598</v>
      </c>
      <c r="E211" s="1" t="s">
        <v>2596</v>
      </c>
    </row>
    <row r="212" spans="1:5" s="30" customFormat="1" x14ac:dyDescent="0.3">
      <c r="A212" s="1" t="s">
        <v>332</v>
      </c>
      <c r="B212" s="1" t="s">
        <v>2599</v>
      </c>
      <c r="C212" s="1" t="s">
        <v>375</v>
      </c>
      <c r="D212" s="1" t="s">
        <v>2598</v>
      </c>
      <c r="E212" s="1" t="s">
        <v>2458</v>
      </c>
    </row>
    <row r="213" spans="1:5" s="30" customFormat="1" x14ac:dyDescent="0.3">
      <c r="A213" s="1" t="s">
        <v>332</v>
      </c>
      <c r="B213" s="1" t="s">
        <v>2600</v>
      </c>
      <c r="C213" s="1" t="s">
        <v>2601</v>
      </c>
      <c r="D213" s="1" t="s">
        <v>2598</v>
      </c>
      <c r="E213" s="1" t="s">
        <v>2458</v>
      </c>
    </row>
    <row r="214" spans="1:5" s="30" customFormat="1" x14ac:dyDescent="0.3">
      <c r="A214" s="1" t="s">
        <v>332</v>
      </c>
      <c r="B214" s="1" t="s">
        <v>2458</v>
      </c>
      <c r="C214" s="1" t="s">
        <v>189</v>
      </c>
      <c r="D214" s="1" t="s">
        <v>2598</v>
      </c>
      <c r="E214" s="1" t="s">
        <v>2458</v>
      </c>
    </row>
    <row r="215" spans="1:5" s="30" customFormat="1" x14ac:dyDescent="0.3">
      <c r="A215" s="1" t="s">
        <v>332</v>
      </c>
      <c r="B215" s="1" t="s">
        <v>2602</v>
      </c>
      <c r="C215" s="1" t="s">
        <v>376</v>
      </c>
      <c r="D215" s="1" t="s">
        <v>2598</v>
      </c>
      <c r="E215" s="1" t="s">
        <v>2458</v>
      </c>
    </row>
    <row r="216" spans="1:5" s="30" customFormat="1" x14ac:dyDescent="0.3">
      <c r="A216" s="1" t="s">
        <v>332</v>
      </c>
      <c r="B216" s="1" t="s">
        <v>2603</v>
      </c>
      <c r="C216" s="1" t="s">
        <v>377</v>
      </c>
      <c r="D216" s="1" t="s">
        <v>2598</v>
      </c>
      <c r="E216" s="1" t="s">
        <v>2458</v>
      </c>
    </row>
    <row r="217" spans="1:5" s="30" customFormat="1" x14ac:dyDescent="0.3">
      <c r="A217" s="1" t="s">
        <v>332</v>
      </c>
      <c r="B217" s="1" t="s">
        <v>2470</v>
      </c>
      <c r="C217" s="1" t="s">
        <v>2604</v>
      </c>
      <c r="D217" s="1" t="s">
        <v>2417</v>
      </c>
      <c r="E217" s="1" t="s">
        <v>2470</v>
      </c>
    </row>
    <row r="218" spans="1:5" s="30" customFormat="1" x14ac:dyDescent="0.3">
      <c r="A218" s="1" t="s">
        <v>332</v>
      </c>
      <c r="B218" s="1" t="s">
        <v>2605</v>
      </c>
      <c r="C218" s="1" t="s">
        <v>378</v>
      </c>
      <c r="D218" s="1" t="s">
        <v>2417</v>
      </c>
      <c r="E218" s="1" t="s">
        <v>2470</v>
      </c>
    </row>
    <row r="219" spans="1:5" s="30" customFormat="1" x14ac:dyDescent="0.3">
      <c r="A219" s="1" t="s">
        <v>332</v>
      </c>
      <c r="B219" s="1" t="s">
        <v>2606</v>
      </c>
      <c r="C219" s="1" t="s">
        <v>2607</v>
      </c>
      <c r="D219" s="1" t="s">
        <v>2413</v>
      </c>
      <c r="E219" s="1" t="s">
        <v>220</v>
      </c>
    </row>
    <row r="220" spans="1:5" s="30" customFormat="1" x14ac:dyDescent="0.3">
      <c r="A220" s="1" t="s">
        <v>332</v>
      </c>
      <c r="B220" s="1" t="s">
        <v>2608</v>
      </c>
      <c r="C220" s="1" t="s">
        <v>379</v>
      </c>
      <c r="D220" s="1" t="s">
        <v>2413</v>
      </c>
      <c r="E220" s="1" t="s">
        <v>220</v>
      </c>
    </row>
    <row r="221" spans="1:5" s="30" customFormat="1" x14ac:dyDescent="0.3">
      <c r="A221" s="1" t="s">
        <v>332</v>
      </c>
      <c r="B221" s="1" t="s">
        <v>220</v>
      </c>
      <c r="C221" s="1" t="s">
        <v>185</v>
      </c>
      <c r="D221" s="1" t="s">
        <v>2413</v>
      </c>
      <c r="E221" s="1" t="s">
        <v>220</v>
      </c>
    </row>
    <row r="222" spans="1:5" s="30" customFormat="1" x14ac:dyDescent="0.3">
      <c r="A222" s="1" t="s">
        <v>332</v>
      </c>
      <c r="B222" s="1" t="s">
        <v>221</v>
      </c>
      <c r="C222" s="1" t="s">
        <v>380</v>
      </c>
      <c r="D222" s="1" t="s">
        <v>2413</v>
      </c>
      <c r="E222" s="1" t="s">
        <v>2609</v>
      </c>
    </row>
    <row r="223" spans="1:5" s="30" customFormat="1" x14ac:dyDescent="0.3">
      <c r="A223" s="1" t="s">
        <v>332</v>
      </c>
      <c r="B223" s="1" t="s">
        <v>2445</v>
      </c>
      <c r="C223" s="1" t="s">
        <v>295</v>
      </c>
      <c r="D223" s="1" t="s">
        <v>2409</v>
      </c>
      <c r="E223" s="1" t="s">
        <v>2445</v>
      </c>
    </row>
    <row r="224" spans="1:5" s="30" customFormat="1" x14ac:dyDescent="0.3">
      <c r="A224" s="1" t="s">
        <v>332</v>
      </c>
      <c r="B224" s="1" t="s">
        <v>2456</v>
      </c>
      <c r="C224" s="1" t="s">
        <v>306</v>
      </c>
      <c r="D224" s="1" t="s">
        <v>2411</v>
      </c>
      <c r="E224" s="1" t="s">
        <v>2456</v>
      </c>
    </row>
    <row r="225" spans="1:5" s="30" customFormat="1" x14ac:dyDescent="0.3">
      <c r="A225" s="1" t="s">
        <v>332</v>
      </c>
      <c r="B225" s="1" t="s">
        <v>2610</v>
      </c>
      <c r="C225" s="1" t="s">
        <v>2611</v>
      </c>
      <c r="D225" s="1" t="s">
        <v>2410</v>
      </c>
      <c r="E225" s="1" t="s">
        <v>2449</v>
      </c>
    </row>
    <row r="226" spans="1:5" x14ac:dyDescent="0.3">
      <c r="A226" s="1" t="s">
        <v>332</v>
      </c>
      <c r="B226" s="1" t="s">
        <v>2612</v>
      </c>
      <c r="C226" s="1" t="s">
        <v>2613</v>
      </c>
      <c r="D226" s="1" t="s">
        <v>2405</v>
      </c>
      <c r="E226" s="1" t="s">
        <v>2426</v>
      </c>
    </row>
    <row r="227" spans="1:5" x14ac:dyDescent="0.3">
      <c r="A227" s="1" t="s">
        <v>332</v>
      </c>
      <c r="B227" s="1" t="s">
        <v>2614</v>
      </c>
      <c r="C227" s="1" t="s">
        <v>2615</v>
      </c>
      <c r="D227" s="1" t="s">
        <v>2405</v>
      </c>
      <c r="E227" s="1" t="s">
        <v>2426</v>
      </c>
    </row>
    <row r="228" spans="1:5" x14ac:dyDescent="0.3">
      <c r="A228" s="1" t="s">
        <v>332</v>
      </c>
      <c r="B228" s="1" t="s">
        <v>2616</v>
      </c>
      <c r="C228" s="1" t="s">
        <v>2617</v>
      </c>
      <c r="D228" s="1" t="s">
        <v>2405</v>
      </c>
      <c r="E228" s="1" t="s">
        <v>2426</v>
      </c>
    </row>
    <row r="229" spans="1:5" x14ac:dyDescent="0.3">
      <c r="A229" s="1" t="s">
        <v>332</v>
      </c>
      <c r="B229" s="1" t="s">
        <v>2426</v>
      </c>
      <c r="C229" s="1" t="s">
        <v>381</v>
      </c>
      <c r="D229" s="1" t="s">
        <v>2405</v>
      </c>
      <c r="E229" s="1" t="s">
        <v>2426</v>
      </c>
    </row>
    <row r="230" spans="1:5" x14ac:dyDescent="0.3">
      <c r="A230" s="1" t="s">
        <v>332</v>
      </c>
      <c r="B230" s="1" t="s">
        <v>2618</v>
      </c>
      <c r="C230" s="1" t="s">
        <v>382</v>
      </c>
      <c r="D230" s="1" t="s">
        <v>2405</v>
      </c>
      <c r="E230" s="1" t="s">
        <v>2426</v>
      </c>
    </row>
    <row r="231" spans="1:5" x14ac:dyDescent="0.3">
      <c r="A231" s="1" t="s">
        <v>332</v>
      </c>
      <c r="B231" s="1" t="s">
        <v>2619</v>
      </c>
      <c r="C231" s="1" t="s">
        <v>383</v>
      </c>
      <c r="D231" s="1" t="s">
        <v>2405</v>
      </c>
      <c r="E231" s="1" t="s">
        <v>2426</v>
      </c>
    </row>
    <row r="232" spans="1:5" x14ac:dyDescent="0.3">
      <c r="A232" s="1" t="s">
        <v>332</v>
      </c>
      <c r="B232" s="1" t="s">
        <v>2441</v>
      </c>
      <c r="C232" s="1" t="s">
        <v>290</v>
      </c>
      <c r="D232" s="1" t="s">
        <v>2405</v>
      </c>
      <c r="E232" s="1" t="s">
        <v>2426</v>
      </c>
    </row>
    <row r="233" spans="1:5" x14ac:dyDescent="0.3">
      <c r="A233" s="1" t="s">
        <v>332</v>
      </c>
      <c r="B233" s="1" t="s">
        <v>2620</v>
      </c>
      <c r="C233" s="1" t="s">
        <v>384</v>
      </c>
      <c r="D233" s="1" t="s">
        <v>2405</v>
      </c>
      <c r="E233" s="1" t="s">
        <v>2426</v>
      </c>
    </row>
    <row r="234" spans="1:5" x14ac:dyDescent="0.3">
      <c r="A234" s="1" t="s">
        <v>332</v>
      </c>
      <c r="B234" s="1" t="s">
        <v>2459</v>
      </c>
      <c r="C234" s="1" t="s">
        <v>2621</v>
      </c>
      <c r="D234" s="1" t="s">
        <v>2598</v>
      </c>
      <c r="E234" s="1" t="s">
        <v>2459</v>
      </c>
    </row>
    <row r="235" spans="1:5" x14ac:dyDescent="0.3">
      <c r="A235" s="1" t="s">
        <v>332</v>
      </c>
      <c r="B235" s="1" t="s">
        <v>2622</v>
      </c>
      <c r="C235" s="1" t="s">
        <v>385</v>
      </c>
      <c r="D235" s="1" t="s">
        <v>2417</v>
      </c>
      <c r="E235" s="1" t="s">
        <v>2471</v>
      </c>
    </row>
    <row r="236" spans="1:5" x14ac:dyDescent="0.3">
      <c r="A236" s="1" t="s">
        <v>332</v>
      </c>
      <c r="B236" s="1" t="s">
        <v>2623</v>
      </c>
      <c r="C236" s="1" t="s">
        <v>2624</v>
      </c>
      <c r="D236" s="1" t="s">
        <v>2417</v>
      </c>
      <c r="E236" s="1" t="s">
        <v>2471</v>
      </c>
    </row>
    <row r="237" spans="1:5" x14ac:dyDescent="0.3">
      <c r="A237" s="1" t="s">
        <v>332</v>
      </c>
      <c r="B237" s="1" t="s">
        <v>2625</v>
      </c>
      <c r="C237" s="1" t="s">
        <v>386</v>
      </c>
      <c r="D237" s="1" t="s">
        <v>2417</v>
      </c>
      <c r="E237" s="1" t="s">
        <v>2471</v>
      </c>
    </row>
    <row r="238" spans="1:5" x14ac:dyDescent="0.3">
      <c r="A238" s="1" t="s">
        <v>332</v>
      </c>
      <c r="B238" s="1" t="s">
        <v>2626</v>
      </c>
      <c r="C238" s="1" t="s">
        <v>2627</v>
      </c>
      <c r="D238" s="1" t="s">
        <v>2417</v>
      </c>
      <c r="E238" s="1" t="s">
        <v>2469</v>
      </c>
    </row>
    <row r="239" spans="1:5" x14ac:dyDescent="0.3">
      <c r="A239" s="1" t="s">
        <v>332</v>
      </c>
      <c r="B239" s="1" t="s">
        <v>2469</v>
      </c>
      <c r="C239" s="1" t="s">
        <v>319</v>
      </c>
      <c r="D239" s="1" t="s">
        <v>2417</v>
      </c>
      <c r="E239" s="1" t="s">
        <v>2469</v>
      </c>
    </row>
    <row r="240" spans="1:5" x14ac:dyDescent="0.3">
      <c r="A240" s="1" t="s">
        <v>332</v>
      </c>
      <c r="B240" s="1" t="s">
        <v>2628</v>
      </c>
      <c r="C240" s="1" t="s">
        <v>276</v>
      </c>
      <c r="D240" s="1" t="s">
        <v>2405</v>
      </c>
      <c r="E240" s="1" t="s">
        <v>2628</v>
      </c>
    </row>
    <row r="241" spans="1:5" x14ac:dyDescent="0.3">
      <c r="A241" s="1" t="s">
        <v>332</v>
      </c>
      <c r="B241" s="1" t="s">
        <v>2448</v>
      </c>
      <c r="C241" s="1" t="s">
        <v>299</v>
      </c>
      <c r="D241" s="1" t="s">
        <v>2410</v>
      </c>
      <c r="E241" s="1" t="s">
        <v>2448</v>
      </c>
    </row>
    <row r="242" spans="1:5" x14ac:dyDescent="0.3">
      <c r="A242" s="1" t="s">
        <v>332</v>
      </c>
      <c r="B242" s="1" t="s">
        <v>2450</v>
      </c>
      <c r="C242" s="1" t="s">
        <v>2629</v>
      </c>
      <c r="D242" s="1" t="s">
        <v>2410</v>
      </c>
      <c r="E242" s="1" t="s">
        <v>2450</v>
      </c>
    </row>
    <row r="243" spans="1:5" x14ac:dyDescent="0.3">
      <c r="A243" s="1" t="s">
        <v>332</v>
      </c>
      <c r="B243" s="1" t="s">
        <v>2630</v>
      </c>
      <c r="C243" s="1" t="s">
        <v>2631</v>
      </c>
      <c r="D243" s="1" t="s">
        <v>2414</v>
      </c>
      <c r="E243" s="1" t="s">
        <v>2632</v>
      </c>
    </row>
    <row r="244" spans="1:5" x14ac:dyDescent="0.3">
      <c r="A244" s="1" t="s">
        <v>332</v>
      </c>
      <c r="B244" s="1" t="s">
        <v>2633</v>
      </c>
      <c r="C244" s="1" t="s">
        <v>387</v>
      </c>
      <c r="D244" s="1" t="s">
        <v>2414</v>
      </c>
      <c r="E244" s="1" t="s">
        <v>2632</v>
      </c>
    </row>
    <row r="245" spans="1:5" x14ac:dyDescent="0.3">
      <c r="A245" s="1" t="s">
        <v>332</v>
      </c>
      <c r="B245" s="1" t="s">
        <v>2634</v>
      </c>
      <c r="C245" s="1" t="s">
        <v>388</v>
      </c>
      <c r="D245" s="1" t="s">
        <v>2411</v>
      </c>
      <c r="E245" s="1" t="s">
        <v>2635</v>
      </c>
    </row>
    <row r="246" spans="1:5" x14ac:dyDescent="0.3">
      <c r="A246" s="1" t="s">
        <v>332</v>
      </c>
      <c r="B246" s="1" t="s">
        <v>2636</v>
      </c>
      <c r="C246" s="1" t="s">
        <v>389</v>
      </c>
      <c r="D246" s="1" t="s">
        <v>2411</v>
      </c>
      <c r="E246" s="1" t="s">
        <v>2635</v>
      </c>
    </row>
    <row r="247" spans="1:5" x14ac:dyDescent="0.3">
      <c r="A247" s="1" t="s">
        <v>332</v>
      </c>
      <c r="B247" s="1" t="s">
        <v>2637</v>
      </c>
      <c r="C247" s="1" t="s">
        <v>390</v>
      </c>
      <c r="D247" s="1" t="s">
        <v>2409</v>
      </c>
      <c r="E247" s="1" t="s">
        <v>2446</v>
      </c>
    </row>
    <row r="248" spans="1:5" x14ac:dyDescent="0.3">
      <c r="A248" s="1" t="s">
        <v>332</v>
      </c>
      <c r="B248" s="1" t="s">
        <v>2638</v>
      </c>
      <c r="C248" s="1" t="s">
        <v>391</v>
      </c>
      <c r="D248" s="1" t="s">
        <v>2409</v>
      </c>
      <c r="E248" s="1" t="s">
        <v>2446</v>
      </c>
    </row>
    <row r="249" spans="1:5" x14ac:dyDescent="0.3">
      <c r="A249" s="1" t="s">
        <v>332</v>
      </c>
      <c r="B249" s="1" t="s">
        <v>2639</v>
      </c>
      <c r="C249" s="1" t="s">
        <v>392</v>
      </c>
      <c r="D249" s="1" t="s">
        <v>2409</v>
      </c>
      <c r="E249" s="1" t="s">
        <v>2446</v>
      </c>
    </row>
    <row r="250" spans="1:5" x14ac:dyDescent="0.3">
      <c r="A250" s="1" t="s">
        <v>332</v>
      </c>
      <c r="B250" s="1" t="s">
        <v>2640</v>
      </c>
      <c r="C250" s="1" t="s">
        <v>393</v>
      </c>
      <c r="D250" s="1" t="s">
        <v>2409</v>
      </c>
      <c r="E250" s="1" t="s">
        <v>2446</v>
      </c>
    </row>
    <row r="251" spans="1:5" x14ac:dyDescent="0.3">
      <c r="A251" s="1" t="s">
        <v>332</v>
      </c>
      <c r="B251" s="1" t="s">
        <v>2641</v>
      </c>
      <c r="C251" s="1" t="s">
        <v>2642</v>
      </c>
      <c r="D251" s="1" t="s">
        <v>2409</v>
      </c>
      <c r="E251" s="1" t="s">
        <v>2446</v>
      </c>
    </row>
    <row r="252" spans="1:5" x14ac:dyDescent="0.3">
      <c r="A252" s="1" t="s">
        <v>332</v>
      </c>
      <c r="B252" s="1" t="s">
        <v>2643</v>
      </c>
      <c r="C252" s="1" t="s">
        <v>394</v>
      </c>
      <c r="D252" s="1" t="s">
        <v>2408</v>
      </c>
      <c r="E252" s="1" t="s">
        <v>2441</v>
      </c>
    </row>
    <row r="253" spans="1:5" x14ac:dyDescent="0.3">
      <c r="A253" s="1" t="s">
        <v>332</v>
      </c>
      <c r="B253" s="1" t="s">
        <v>2441</v>
      </c>
      <c r="C253" s="1" t="s">
        <v>290</v>
      </c>
      <c r="D253" s="1" t="s">
        <v>2408</v>
      </c>
      <c r="E253" s="1" t="s">
        <v>2441</v>
      </c>
    </row>
    <row r="254" spans="1:5" x14ac:dyDescent="0.3">
      <c r="A254" s="1" t="s">
        <v>332</v>
      </c>
      <c r="B254" s="1" t="s">
        <v>2644</v>
      </c>
      <c r="C254" s="1" t="s">
        <v>395</v>
      </c>
      <c r="D254" s="1" t="s">
        <v>2408</v>
      </c>
      <c r="E254" s="1" t="s">
        <v>2441</v>
      </c>
    </row>
    <row r="255" spans="1:5" x14ac:dyDescent="0.3">
      <c r="A255" s="1" t="s">
        <v>332</v>
      </c>
      <c r="B255" s="1" t="s">
        <v>2645</v>
      </c>
      <c r="C255" s="1" t="s">
        <v>396</v>
      </c>
      <c r="D255" s="1" t="s">
        <v>2419</v>
      </c>
      <c r="E255" s="1" t="s">
        <v>143</v>
      </c>
    </row>
    <row r="256" spans="1:5" x14ac:dyDescent="0.3">
      <c r="A256" s="1" t="s">
        <v>332</v>
      </c>
      <c r="B256" s="1" t="s">
        <v>143</v>
      </c>
      <c r="C256" s="1" t="s">
        <v>169</v>
      </c>
      <c r="D256" s="1" t="s">
        <v>2419</v>
      </c>
      <c r="E256" s="1" t="s">
        <v>143</v>
      </c>
    </row>
    <row r="257" spans="1:5" x14ac:dyDescent="0.3">
      <c r="A257" s="1" t="s">
        <v>332</v>
      </c>
      <c r="B257" s="1" t="s">
        <v>2465</v>
      </c>
      <c r="C257" s="1" t="s">
        <v>315</v>
      </c>
      <c r="D257" s="1" t="s">
        <v>2415</v>
      </c>
      <c r="E257" s="1" t="s">
        <v>2465</v>
      </c>
    </row>
    <row r="258" spans="1:5" x14ac:dyDescent="0.3">
      <c r="A258" s="1" t="s">
        <v>332</v>
      </c>
      <c r="B258" s="1" t="s">
        <v>2646</v>
      </c>
      <c r="C258" s="1" t="s">
        <v>2647</v>
      </c>
      <c r="D258" s="1" t="s">
        <v>2415</v>
      </c>
      <c r="E258" s="1" t="s">
        <v>2465</v>
      </c>
    </row>
    <row r="259" spans="1:5" x14ac:dyDescent="0.3">
      <c r="A259" s="1" t="s">
        <v>332</v>
      </c>
      <c r="B259" s="1" t="s">
        <v>2648</v>
      </c>
      <c r="C259" s="1" t="s">
        <v>397</v>
      </c>
      <c r="D259" s="1" t="s">
        <v>2416</v>
      </c>
      <c r="E259" s="1" t="s">
        <v>2468</v>
      </c>
    </row>
    <row r="260" spans="1:5" x14ac:dyDescent="0.3">
      <c r="A260" s="1" t="s">
        <v>332</v>
      </c>
      <c r="B260" s="1" t="s">
        <v>2649</v>
      </c>
      <c r="C260" s="1" t="s">
        <v>398</v>
      </c>
      <c r="D260" s="1" t="s">
        <v>2418</v>
      </c>
      <c r="E260" s="1" t="s">
        <v>2650</v>
      </c>
    </row>
    <row r="261" spans="1:5" x14ac:dyDescent="0.3">
      <c r="A261" s="1" t="s">
        <v>332</v>
      </c>
      <c r="B261" s="1" t="s">
        <v>2650</v>
      </c>
      <c r="C261" s="1" t="s">
        <v>326</v>
      </c>
      <c r="D261" s="1" t="s">
        <v>2418</v>
      </c>
      <c r="E261" s="1" t="s">
        <v>2650</v>
      </c>
    </row>
    <row r="262" spans="1:5" x14ac:dyDescent="0.3">
      <c r="A262" s="1" t="s">
        <v>332</v>
      </c>
      <c r="B262" s="1" t="s">
        <v>2651</v>
      </c>
      <c r="C262" s="1" t="s">
        <v>399</v>
      </c>
      <c r="D262" s="1" t="s">
        <v>2409</v>
      </c>
      <c r="E262" s="1" t="s">
        <v>296</v>
      </c>
    </row>
    <row r="263" spans="1:5" x14ac:dyDescent="0.3">
      <c r="A263" s="1" t="s">
        <v>332</v>
      </c>
      <c r="B263" s="1" t="s">
        <v>2652</v>
      </c>
      <c r="C263" s="1" t="s">
        <v>400</v>
      </c>
      <c r="D263" s="1" t="s">
        <v>2409</v>
      </c>
      <c r="E263" s="1" t="s">
        <v>296</v>
      </c>
    </row>
    <row r="264" spans="1:5" x14ac:dyDescent="0.3">
      <c r="A264" s="1" t="s">
        <v>332</v>
      </c>
      <c r="B264" s="1" t="s">
        <v>2653</v>
      </c>
      <c r="C264" s="1" t="s">
        <v>401</v>
      </c>
      <c r="D264" s="1" t="s">
        <v>2409</v>
      </c>
      <c r="E264" s="1" t="s">
        <v>296</v>
      </c>
    </row>
    <row r="265" spans="1:5" x14ac:dyDescent="0.3">
      <c r="A265" s="1" t="s">
        <v>332</v>
      </c>
      <c r="B265" s="1" t="s">
        <v>2654</v>
      </c>
      <c r="C265" s="1" t="s">
        <v>2655</v>
      </c>
      <c r="D265" s="1" t="s">
        <v>2409</v>
      </c>
      <c r="E265" s="1" t="s">
        <v>296</v>
      </c>
    </row>
    <row r="266" spans="1:5" x14ac:dyDescent="0.3">
      <c r="A266" s="1" t="s">
        <v>332</v>
      </c>
      <c r="B266" s="1" t="s">
        <v>2656</v>
      </c>
      <c r="C266" s="1" t="s">
        <v>2657</v>
      </c>
      <c r="D266" s="1" t="s">
        <v>2409</v>
      </c>
      <c r="E266" s="1" t="s">
        <v>296</v>
      </c>
    </row>
    <row r="267" spans="1:5" x14ac:dyDescent="0.3">
      <c r="A267" s="1" t="s">
        <v>332</v>
      </c>
      <c r="B267" s="1" t="s">
        <v>2658</v>
      </c>
      <c r="C267" s="1" t="s">
        <v>402</v>
      </c>
      <c r="D267" s="1" t="s">
        <v>2409</v>
      </c>
      <c r="E267" s="1" t="s">
        <v>296</v>
      </c>
    </row>
    <row r="268" spans="1:5" x14ac:dyDescent="0.3">
      <c r="A268" s="1" t="s">
        <v>332</v>
      </c>
      <c r="B268" s="1" t="s">
        <v>2659</v>
      </c>
      <c r="C268" s="1" t="s">
        <v>403</v>
      </c>
      <c r="D268" s="1" t="s">
        <v>2409</v>
      </c>
      <c r="E268" s="1" t="s">
        <v>296</v>
      </c>
    </row>
    <row r="269" spans="1:5" x14ac:dyDescent="0.3">
      <c r="A269" s="1" t="s">
        <v>332</v>
      </c>
      <c r="B269" s="1" t="s">
        <v>296</v>
      </c>
      <c r="C269" s="1" t="s">
        <v>190</v>
      </c>
      <c r="D269" s="1" t="s">
        <v>2409</v>
      </c>
      <c r="E269" s="1" t="s">
        <v>296</v>
      </c>
    </row>
    <row r="270" spans="1:5" x14ac:dyDescent="0.3">
      <c r="A270" s="1" t="s">
        <v>332</v>
      </c>
      <c r="B270" s="1" t="s">
        <v>2476</v>
      </c>
      <c r="C270" s="1" t="s">
        <v>328</v>
      </c>
      <c r="D270" s="1" t="s">
        <v>2418</v>
      </c>
      <c r="E270" s="1" t="s">
        <v>2476</v>
      </c>
    </row>
    <row r="271" spans="1:5" x14ac:dyDescent="0.3">
      <c r="A271" s="1" t="s">
        <v>332</v>
      </c>
      <c r="B271" s="1" t="s">
        <v>2660</v>
      </c>
      <c r="C271" s="1" t="s">
        <v>404</v>
      </c>
      <c r="D271" s="1" t="s">
        <v>2417</v>
      </c>
      <c r="E271" s="1" t="s">
        <v>2661</v>
      </c>
    </row>
    <row r="272" spans="1:5" x14ac:dyDescent="0.3">
      <c r="A272" s="1" t="s">
        <v>332</v>
      </c>
      <c r="B272" s="1" t="s">
        <v>2662</v>
      </c>
      <c r="C272" s="1" t="s">
        <v>405</v>
      </c>
      <c r="D272" s="1" t="s">
        <v>2411</v>
      </c>
      <c r="E272" s="1" t="s">
        <v>132</v>
      </c>
    </row>
    <row r="273" spans="1:5" x14ac:dyDescent="0.3">
      <c r="A273" s="1" t="s">
        <v>332</v>
      </c>
      <c r="B273" s="1" t="s">
        <v>132</v>
      </c>
      <c r="C273" s="1" t="s">
        <v>178</v>
      </c>
      <c r="D273" s="1" t="s">
        <v>2411</v>
      </c>
      <c r="E273" s="1" t="s">
        <v>132</v>
      </c>
    </row>
    <row r="274" spans="1:5" x14ac:dyDescent="0.3">
      <c r="A274" s="1" t="s">
        <v>332</v>
      </c>
      <c r="B274" s="1" t="s">
        <v>2663</v>
      </c>
      <c r="C274" s="1" t="s">
        <v>2664</v>
      </c>
      <c r="D274" s="1" t="s">
        <v>2406</v>
      </c>
      <c r="E274" s="1" t="s">
        <v>2665</v>
      </c>
    </row>
    <row r="275" spans="1:5" x14ac:dyDescent="0.3">
      <c r="A275" s="1" t="s">
        <v>332</v>
      </c>
      <c r="B275" s="1" t="s">
        <v>2466</v>
      </c>
      <c r="C275" s="1" t="s">
        <v>316</v>
      </c>
      <c r="D275" s="1" t="s">
        <v>2415</v>
      </c>
      <c r="E275" s="1" t="s">
        <v>2466</v>
      </c>
    </row>
    <row r="276" spans="1:5" x14ac:dyDescent="0.3">
      <c r="A276" s="1" t="s">
        <v>332</v>
      </c>
      <c r="B276" s="1" t="s">
        <v>2666</v>
      </c>
      <c r="C276" s="1" t="s">
        <v>2667</v>
      </c>
      <c r="D276" s="1" t="s">
        <v>2404</v>
      </c>
      <c r="E276" s="1" t="s">
        <v>2425</v>
      </c>
    </row>
    <row r="277" spans="1:5" x14ac:dyDescent="0.3">
      <c r="A277" s="1" t="s">
        <v>332</v>
      </c>
      <c r="B277" s="1" t="s">
        <v>2425</v>
      </c>
      <c r="C277" s="1" t="s">
        <v>2668</v>
      </c>
      <c r="D277" s="1" t="s">
        <v>2404</v>
      </c>
      <c r="E277" s="1" t="s">
        <v>2425</v>
      </c>
    </row>
    <row r="278" spans="1:5" x14ac:dyDescent="0.3">
      <c r="A278" s="1" t="s">
        <v>332</v>
      </c>
      <c r="B278" s="1" t="s">
        <v>2669</v>
      </c>
      <c r="C278" s="1" t="s">
        <v>2670</v>
      </c>
      <c r="D278" s="1" t="s">
        <v>2417</v>
      </c>
      <c r="E278" s="1" t="s">
        <v>2671</v>
      </c>
    </row>
    <row r="279" spans="1:5" x14ac:dyDescent="0.3">
      <c r="A279" s="1" t="s">
        <v>332</v>
      </c>
      <c r="B279" s="1" t="s">
        <v>2672</v>
      </c>
      <c r="C279" s="1" t="s">
        <v>406</v>
      </c>
      <c r="D279" s="1" t="s">
        <v>2417</v>
      </c>
      <c r="E279" s="1" t="s">
        <v>2671</v>
      </c>
    </row>
    <row r="280" spans="1:5" x14ac:dyDescent="0.3">
      <c r="A280" s="1" t="s">
        <v>332</v>
      </c>
      <c r="B280" s="1" t="s">
        <v>109</v>
      </c>
      <c r="C280" s="1" t="s">
        <v>173</v>
      </c>
      <c r="D280" s="1" t="s">
        <v>2419</v>
      </c>
      <c r="E280" s="1" t="s">
        <v>109</v>
      </c>
    </row>
    <row r="281" spans="1:5" x14ac:dyDescent="0.3">
      <c r="A281" s="1" t="s">
        <v>332</v>
      </c>
      <c r="B281" s="1" t="s">
        <v>2673</v>
      </c>
      <c r="C281" s="1" t="s">
        <v>2674</v>
      </c>
      <c r="D281" s="1" t="s">
        <v>115</v>
      </c>
      <c r="E281" s="1" t="s">
        <v>2420</v>
      </c>
    </row>
    <row r="282" spans="1:5" x14ac:dyDescent="0.3">
      <c r="A282" s="1" t="s">
        <v>332</v>
      </c>
      <c r="B282" s="1" t="s">
        <v>2675</v>
      </c>
      <c r="C282" s="1" t="s">
        <v>2676</v>
      </c>
      <c r="D282" s="1" t="s">
        <v>115</v>
      </c>
      <c r="E282" s="1" t="s">
        <v>2420</v>
      </c>
    </row>
    <row r="283" spans="1:5" x14ac:dyDescent="0.3">
      <c r="A283" s="361" t="s">
        <v>332</v>
      </c>
      <c r="B283" s="1" t="s">
        <v>2677</v>
      </c>
      <c r="C283" s="1" t="s">
        <v>2678</v>
      </c>
      <c r="D283" s="1" t="s">
        <v>115</v>
      </c>
      <c r="E283" s="1" t="s">
        <v>2420</v>
      </c>
    </row>
    <row r="284" spans="1:5" x14ac:dyDescent="0.3">
      <c r="A284" s="361" t="s">
        <v>332</v>
      </c>
      <c r="B284" s="1" t="s">
        <v>2679</v>
      </c>
      <c r="C284" s="1" t="s">
        <v>2680</v>
      </c>
      <c r="D284" s="1" t="s">
        <v>115</v>
      </c>
      <c r="E284" s="1" t="s">
        <v>2420</v>
      </c>
    </row>
    <row r="285" spans="1:5" x14ac:dyDescent="0.3">
      <c r="A285" s="361" t="s">
        <v>332</v>
      </c>
      <c r="B285" s="1" t="s">
        <v>2681</v>
      </c>
      <c r="C285" s="1" t="s">
        <v>2682</v>
      </c>
      <c r="D285" s="1" t="s">
        <v>115</v>
      </c>
      <c r="E285" s="1" t="s">
        <v>2420</v>
      </c>
    </row>
    <row r="286" spans="1:5" x14ac:dyDescent="0.3">
      <c r="A286" s="361" t="s">
        <v>332</v>
      </c>
      <c r="B286" s="1" t="s">
        <v>2683</v>
      </c>
      <c r="C286" s="1" t="s">
        <v>2684</v>
      </c>
      <c r="D286" s="1" t="s">
        <v>115</v>
      </c>
      <c r="E286" s="1" t="s">
        <v>2420</v>
      </c>
    </row>
    <row r="287" spans="1:5" x14ac:dyDescent="0.3">
      <c r="A287" s="361" t="s">
        <v>332</v>
      </c>
      <c r="B287" s="1" t="s">
        <v>2685</v>
      </c>
      <c r="C287" s="1" t="s">
        <v>2686</v>
      </c>
      <c r="D287" s="1" t="s">
        <v>115</v>
      </c>
      <c r="E287" s="1" t="s">
        <v>2420</v>
      </c>
    </row>
    <row r="288" spans="1:5" x14ac:dyDescent="0.3">
      <c r="A288" s="361" t="s">
        <v>332</v>
      </c>
      <c r="B288" s="1" t="s">
        <v>2687</v>
      </c>
      <c r="C288" s="1" t="s">
        <v>2688</v>
      </c>
      <c r="D288" s="1" t="s">
        <v>115</v>
      </c>
      <c r="E288" s="1" t="s">
        <v>2420</v>
      </c>
    </row>
    <row r="289" spans="1:5" x14ac:dyDescent="0.3">
      <c r="A289" s="361"/>
      <c r="B289" s="361"/>
      <c r="C289" s="361"/>
      <c r="D289" s="361"/>
      <c r="E289" s="361"/>
    </row>
    <row r="290" spans="1:5" x14ac:dyDescent="0.3">
      <c r="A290" s="361" t="s">
        <v>407</v>
      </c>
      <c r="B290" s="361" t="s">
        <v>320</v>
      </c>
      <c r="C290" s="361" t="s">
        <v>321</v>
      </c>
    </row>
    <row r="291" spans="1:5" x14ac:dyDescent="0.3">
      <c r="A291" s="361" t="s">
        <v>407</v>
      </c>
      <c r="B291" s="364" t="s">
        <v>2431</v>
      </c>
      <c r="C291" s="364" t="s">
        <v>2689</v>
      </c>
    </row>
    <row r="292" spans="1:5" x14ac:dyDescent="0.3">
      <c r="A292" s="364" t="s">
        <v>407</v>
      </c>
      <c r="B292" s="364" t="s">
        <v>2426</v>
      </c>
      <c r="C292" s="364" t="s">
        <v>381</v>
      </c>
    </row>
    <row r="293" spans="1:5" x14ac:dyDescent="0.3">
      <c r="A293" s="361" t="s">
        <v>407</v>
      </c>
      <c r="B293" s="361" t="s">
        <v>144</v>
      </c>
      <c r="C293" s="361" t="s">
        <v>170</v>
      </c>
    </row>
    <row r="294" spans="1:5" x14ac:dyDescent="0.3">
      <c r="A294" s="361" t="s">
        <v>407</v>
      </c>
      <c r="B294" s="361" t="s">
        <v>142</v>
      </c>
      <c r="C294" s="361" t="s">
        <v>172</v>
      </c>
    </row>
    <row r="295" spans="1:5" x14ac:dyDescent="0.3">
      <c r="A295" s="361" t="s">
        <v>407</v>
      </c>
      <c r="B295" s="361" t="s">
        <v>141</v>
      </c>
      <c r="C295" s="361" t="s">
        <v>171</v>
      </c>
    </row>
    <row r="296" spans="1:5" x14ac:dyDescent="0.3">
      <c r="A296" s="361" t="s">
        <v>407</v>
      </c>
      <c r="B296" s="361" t="s">
        <v>124</v>
      </c>
      <c r="C296" s="361" t="s">
        <v>0</v>
      </c>
    </row>
    <row r="297" spans="1:5" x14ac:dyDescent="0.3">
      <c r="A297" s="361" t="s">
        <v>407</v>
      </c>
      <c r="B297" s="361" t="s">
        <v>115</v>
      </c>
      <c r="C297" s="361" t="s">
        <v>183</v>
      </c>
    </row>
    <row r="298" spans="1:5" x14ac:dyDescent="0.3">
      <c r="A298" s="361" t="s">
        <v>407</v>
      </c>
      <c r="B298" s="361" t="s">
        <v>220</v>
      </c>
      <c r="C298" s="361" t="s">
        <v>186</v>
      </c>
    </row>
    <row r="299" spans="1:5" x14ac:dyDescent="0.3">
      <c r="A299" s="361" t="s">
        <v>407</v>
      </c>
      <c r="B299" s="361" t="s">
        <v>220</v>
      </c>
      <c r="C299" s="361" t="s">
        <v>185</v>
      </c>
    </row>
    <row r="300" spans="1:5" x14ac:dyDescent="0.3">
      <c r="A300" s="361" t="s">
        <v>407</v>
      </c>
      <c r="B300" s="361" t="s">
        <v>294</v>
      </c>
      <c r="C300" s="361" t="s">
        <v>184</v>
      </c>
    </row>
    <row r="301" spans="1:5" x14ac:dyDescent="0.3">
      <c r="A301" s="361" t="s">
        <v>407</v>
      </c>
      <c r="B301" s="361" t="s">
        <v>408</v>
      </c>
      <c r="C301" s="361" t="s">
        <v>189</v>
      </c>
    </row>
    <row r="302" spans="1:5" x14ac:dyDescent="0.3">
      <c r="A302" s="361" t="s">
        <v>407</v>
      </c>
      <c r="B302" s="361" t="s">
        <v>296</v>
      </c>
      <c r="C302" s="361" t="s">
        <v>190</v>
      </c>
    </row>
    <row r="303" spans="1:5" x14ac:dyDescent="0.3">
      <c r="A303" s="361" t="s">
        <v>407</v>
      </c>
      <c r="B303" s="361" t="s">
        <v>132</v>
      </c>
      <c r="C303" s="361" t="s">
        <v>178</v>
      </c>
    </row>
    <row r="304" spans="1:5" x14ac:dyDescent="0.3">
      <c r="A304" s="361" t="s">
        <v>407</v>
      </c>
      <c r="B304" s="361" t="s">
        <v>143</v>
      </c>
      <c r="C304" s="361" t="s">
        <v>169</v>
      </c>
    </row>
    <row r="305" spans="1:3" x14ac:dyDescent="0.3">
      <c r="A305" s="361" t="s">
        <v>407</v>
      </c>
      <c r="B305" s="361" t="s">
        <v>120</v>
      </c>
      <c r="C305" s="361" t="s">
        <v>88</v>
      </c>
    </row>
    <row r="306" spans="1:3" x14ac:dyDescent="0.3">
      <c r="A306" s="361" t="s">
        <v>407</v>
      </c>
      <c r="B306" s="361" t="s">
        <v>109</v>
      </c>
      <c r="C306" s="361" t="s">
        <v>105</v>
      </c>
    </row>
    <row r="307" spans="1:3" x14ac:dyDescent="0.3">
      <c r="A307" s="361" t="s">
        <v>407</v>
      </c>
      <c r="B307" s="361" t="s">
        <v>311</v>
      </c>
      <c r="C307" s="361" t="s">
        <v>312</v>
      </c>
    </row>
    <row r="308" spans="1:3" x14ac:dyDescent="0.3">
      <c r="A308" s="361" t="s">
        <v>407</v>
      </c>
      <c r="B308" s="361" t="s">
        <v>2528</v>
      </c>
      <c r="C308" s="361" t="s">
        <v>2690</v>
      </c>
    </row>
    <row r="309" spans="1:3" x14ac:dyDescent="0.3">
      <c r="A309" s="361" t="s">
        <v>407</v>
      </c>
      <c r="B309" s="361" t="s">
        <v>221</v>
      </c>
      <c r="C309" s="361" t="s">
        <v>380</v>
      </c>
    </row>
    <row r="310" spans="1:3" x14ac:dyDescent="0.3">
      <c r="A310" s="361"/>
      <c r="B310" s="361"/>
      <c r="C310" s="361"/>
    </row>
    <row r="311" spans="1:3" x14ac:dyDescent="0.3">
      <c r="A311" s="361" t="s">
        <v>409</v>
      </c>
      <c r="B311" s="361" t="s">
        <v>147</v>
      </c>
      <c r="C311" s="361" t="s">
        <v>410</v>
      </c>
    </row>
    <row r="312" spans="1:3" x14ac:dyDescent="0.3">
      <c r="A312" s="361" t="s">
        <v>409</v>
      </c>
      <c r="B312" s="361" t="s">
        <v>121</v>
      </c>
      <c r="C312" s="361" t="s">
        <v>411</v>
      </c>
    </row>
    <row r="313" spans="1:3" x14ac:dyDescent="0.3">
      <c r="A313" s="361" t="s">
        <v>409</v>
      </c>
      <c r="B313" s="361" t="s">
        <v>137</v>
      </c>
      <c r="C313" s="361" t="s">
        <v>412</v>
      </c>
    </row>
    <row r="314" spans="1:3" x14ac:dyDescent="0.3">
      <c r="A314" s="361" t="s">
        <v>409</v>
      </c>
      <c r="B314" s="361" t="s">
        <v>138</v>
      </c>
      <c r="C314" s="361" t="s">
        <v>26</v>
      </c>
    </row>
    <row r="315" spans="1:3" x14ac:dyDescent="0.3">
      <c r="A315" s="361" t="s">
        <v>409</v>
      </c>
      <c r="B315" s="361" t="s">
        <v>123</v>
      </c>
      <c r="C315" s="361" t="s">
        <v>413</v>
      </c>
    </row>
    <row r="316" spans="1:3" x14ac:dyDescent="0.3">
      <c r="A316" s="361" t="s">
        <v>409</v>
      </c>
      <c r="B316" s="361" t="s">
        <v>146</v>
      </c>
      <c r="C316" s="361" t="s">
        <v>28</v>
      </c>
    </row>
    <row r="317" spans="1:3" x14ac:dyDescent="0.3">
      <c r="A317" s="361" t="s">
        <v>409</v>
      </c>
      <c r="B317" s="361" t="s">
        <v>118</v>
      </c>
      <c r="C317" s="361" t="s">
        <v>50</v>
      </c>
    </row>
    <row r="318" spans="1:3" x14ac:dyDescent="0.3">
      <c r="A318" s="361" t="s">
        <v>409</v>
      </c>
      <c r="B318" s="361" t="s">
        <v>136</v>
      </c>
      <c r="C318" s="361" t="s">
        <v>414</v>
      </c>
    </row>
    <row r="319" spans="1:3" x14ac:dyDescent="0.3">
      <c r="A319" s="361" t="s">
        <v>409</v>
      </c>
      <c r="B319" s="361" t="s">
        <v>131</v>
      </c>
      <c r="C319" s="361" t="s">
        <v>56</v>
      </c>
    </row>
    <row r="320" spans="1:3" x14ac:dyDescent="0.3">
      <c r="A320" s="361" t="s">
        <v>409</v>
      </c>
      <c r="B320" s="361" t="s">
        <v>125</v>
      </c>
      <c r="C320" s="361" t="s">
        <v>58</v>
      </c>
    </row>
    <row r="321" spans="1:3" x14ac:dyDescent="0.3">
      <c r="A321" s="361" t="s">
        <v>409</v>
      </c>
      <c r="B321" s="361" t="s">
        <v>130</v>
      </c>
      <c r="C321" s="361" t="s">
        <v>2</v>
      </c>
    </row>
    <row r="322" spans="1:3" x14ac:dyDescent="0.3">
      <c r="A322" s="361" t="s">
        <v>409</v>
      </c>
      <c r="B322" s="361" t="s">
        <v>126</v>
      </c>
      <c r="C322" s="361" t="s">
        <v>174</v>
      </c>
    </row>
    <row r="323" spans="1:3" x14ac:dyDescent="0.3">
      <c r="A323" s="361" t="s">
        <v>409</v>
      </c>
      <c r="B323" s="361" t="s">
        <v>129</v>
      </c>
      <c r="C323" s="361" t="s">
        <v>27</v>
      </c>
    </row>
    <row r="324" spans="1:3" x14ac:dyDescent="0.3">
      <c r="A324" s="361" t="s">
        <v>409</v>
      </c>
      <c r="B324" s="361" t="s">
        <v>127</v>
      </c>
      <c r="C324" s="361" t="s">
        <v>29</v>
      </c>
    </row>
    <row r="325" spans="1:3" x14ac:dyDescent="0.3">
      <c r="A325" s="361" t="s">
        <v>409</v>
      </c>
      <c r="B325" s="361" t="s">
        <v>117</v>
      </c>
      <c r="C325" s="361" t="s">
        <v>30</v>
      </c>
    </row>
    <row r="326" spans="1:3" x14ac:dyDescent="0.3">
      <c r="A326" s="361" t="s">
        <v>409</v>
      </c>
      <c r="B326" s="361" t="s">
        <v>111</v>
      </c>
      <c r="C326" s="361" t="s">
        <v>1476</v>
      </c>
    </row>
    <row r="327" spans="1:3" x14ac:dyDescent="0.3">
      <c r="A327" s="361" t="s">
        <v>409</v>
      </c>
      <c r="B327" s="361" t="s">
        <v>128</v>
      </c>
      <c r="C327" s="361" t="s">
        <v>51</v>
      </c>
    </row>
    <row r="328" spans="1:3" x14ac:dyDescent="0.3">
      <c r="A328" s="361" t="s">
        <v>409</v>
      </c>
      <c r="B328" s="361" t="s">
        <v>135</v>
      </c>
      <c r="C328" s="361" t="s">
        <v>31</v>
      </c>
    </row>
    <row r="329" spans="1:3" x14ac:dyDescent="0.3">
      <c r="A329" s="361" t="s">
        <v>409</v>
      </c>
      <c r="B329" s="361" t="s">
        <v>134</v>
      </c>
      <c r="C329" s="361" t="s">
        <v>176</v>
      </c>
    </row>
    <row r="330" spans="1:3" x14ac:dyDescent="0.3">
      <c r="A330" s="361" t="s">
        <v>409</v>
      </c>
      <c r="B330" s="361" t="s">
        <v>133</v>
      </c>
      <c r="C330" s="361" t="s">
        <v>8</v>
      </c>
    </row>
    <row r="331" spans="1:3" x14ac:dyDescent="0.3">
      <c r="A331" s="361" t="s">
        <v>409</v>
      </c>
      <c r="B331" s="361" t="s">
        <v>110</v>
      </c>
      <c r="C331" s="361" t="s">
        <v>9</v>
      </c>
    </row>
    <row r="332" spans="1:3" x14ac:dyDescent="0.3">
      <c r="A332" s="361" t="s">
        <v>409</v>
      </c>
      <c r="B332" s="361" t="s">
        <v>112</v>
      </c>
      <c r="C332" s="361" t="s">
        <v>10</v>
      </c>
    </row>
    <row r="333" spans="1:3" x14ac:dyDescent="0.3">
      <c r="A333" s="361"/>
      <c r="B333" s="361"/>
      <c r="C333" s="361"/>
    </row>
    <row r="334" spans="1:3" x14ac:dyDescent="0.3">
      <c r="A334" s="361" t="s">
        <v>415</v>
      </c>
      <c r="B334" s="361" t="s">
        <v>106</v>
      </c>
      <c r="C334" s="361" t="s">
        <v>224</v>
      </c>
    </row>
    <row r="335" spans="1:3" x14ac:dyDescent="0.3">
      <c r="A335" s="361" t="s">
        <v>415</v>
      </c>
      <c r="B335" s="361" t="s">
        <v>416</v>
      </c>
      <c r="C335" s="361" t="s">
        <v>417</v>
      </c>
    </row>
    <row r="336" spans="1:3" x14ac:dyDescent="0.3">
      <c r="A336" s="361"/>
      <c r="B336" s="361"/>
      <c r="C336" s="361"/>
    </row>
    <row r="337" spans="1:3" x14ac:dyDescent="0.3">
      <c r="A337" s="361" t="s">
        <v>418</v>
      </c>
      <c r="B337" s="361" t="s">
        <v>419</v>
      </c>
      <c r="C337" s="364" t="s">
        <v>2691</v>
      </c>
    </row>
    <row r="338" spans="1:3" x14ac:dyDescent="0.3">
      <c r="A338" s="361" t="s">
        <v>418</v>
      </c>
      <c r="B338" s="361" t="s">
        <v>420</v>
      </c>
      <c r="C338" s="361" t="s">
        <v>421</v>
      </c>
    </row>
    <row r="339" spans="1:3" x14ac:dyDescent="0.3">
      <c r="A339" s="361" t="s">
        <v>418</v>
      </c>
      <c r="B339" s="361" t="s">
        <v>422</v>
      </c>
      <c r="C339" s="361" t="s">
        <v>423</v>
      </c>
    </row>
    <row r="340" spans="1:3" x14ac:dyDescent="0.3">
      <c r="A340" s="361"/>
      <c r="B340" s="361"/>
      <c r="C340" s="361"/>
    </row>
    <row r="341" spans="1:3" x14ac:dyDescent="0.3">
      <c r="A341" s="361"/>
      <c r="B341" s="361"/>
      <c r="C341" s="361"/>
    </row>
    <row r="342" spans="1:3" x14ac:dyDescent="0.3">
      <c r="A342" s="361"/>
      <c r="B342" s="361"/>
      <c r="C342" s="361"/>
    </row>
    <row r="343" spans="1:3" x14ac:dyDescent="0.3">
      <c r="A343" s="361"/>
      <c r="B343" s="361"/>
      <c r="C343" s="361"/>
    </row>
    <row r="344" spans="1:3" x14ac:dyDescent="0.3">
      <c r="A344" s="361"/>
      <c r="B344" s="361"/>
      <c r="C344" s="361"/>
    </row>
    <row r="345" spans="1:3" x14ac:dyDescent="0.3">
      <c r="A345" s="361"/>
      <c r="B345" s="361"/>
      <c r="C345" s="361"/>
    </row>
    <row r="346" spans="1:3" x14ac:dyDescent="0.3">
      <c r="A346" s="361"/>
      <c r="B346" s="361"/>
      <c r="C346" s="361"/>
    </row>
    <row r="347" spans="1:3" x14ac:dyDescent="0.3">
      <c r="A347" s="361"/>
      <c r="B347" s="361"/>
      <c r="C347" s="361"/>
    </row>
    <row r="348" spans="1:3" x14ac:dyDescent="0.3">
      <c r="A348" s="361"/>
      <c r="B348" s="361"/>
      <c r="C348" s="361"/>
    </row>
    <row r="349" spans="1:3" x14ac:dyDescent="0.3">
      <c r="A349" s="361"/>
      <c r="B349" s="361"/>
      <c r="C349" s="361"/>
    </row>
    <row r="350" spans="1:3" x14ac:dyDescent="0.3">
      <c r="A350" s="361"/>
      <c r="B350" s="361"/>
      <c r="C350" s="361"/>
    </row>
    <row r="351" spans="1:3" x14ac:dyDescent="0.3">
      <c r="A351" s="361"/>
      <c r="B351" s="361"/>
      <c r="C351" s="361"/>
    </row>
    <row r="352" spans="1:3" x14ac:dyDescent="0.3">
      <c r="A352" s="361"/>
      <c r="B352" s="361"/>
      <c r="C352" s="361"/>
    </row>
    <row r="353" spans="1:3" x14ac:dyDescent="0.3">
      <c r="A353" s="361"/>
      <c r="B353" s="361"/>
      <c r="C353" s="361"/>
    </row>
    <row r="354" spans="1:3" x14ac:dyDescent="0.3">
      <c r="A354" s="361"/>
      <c r="B354" s="361"/>
      <c r="C354" s="361"/>
    </row>
    <row r="355" spans="1:3" x14ac:dyDescent="0.3">
      <c r="A355" s="361"/>
      <c r="B355" s="361"/>
      <c r="C355" s="36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Introduction</vt:lpstr>
      <vt:lpstr>Données brutes</vt:lpstr>
      <vt:lpstr>Données nettoyées</vt:lpstr>
      <vt:lpstr>Nettoyage des données</vt:lpstr>
      <vt:lpstr>Cotations</vt:lpstr>
      <vt:lpstr>Prix Min-Max</vt:lpstr>
      <vt:lpstr>Prix médians</vt:lpstr>
      <vt:lpstr>Coût médian du PMAS</vt:lpstr>
      <vt:lpstr>Comparaison Février-Mars</vt:lpstr>
      <vt:lpstr>Evolution catégories PMAS</vt:lpstr>
      <vt:lpstr>Comp. médianes PMAS - Fév Mars</vt:lpstr>
      <vt:lpstr>Evolution tous produits</vt:lpstr>
      <vt:lpstr>Questionnaire KOBO</vt:lpstr>
      <vt:lpstr>Choix KOBO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Megan Henery</cp:lastModifiedBy>
  <cp:lastPrinted>2019-06-19T08:30:40Z</cp:lastPrinted>
  <dcterms:created xsi:type="dcterms:W3CDTF">2019-04-18T07:17:34Z</dcterms:created>
  <dcterms:modified xsi:type="dcterms:W3CDTF">2020-04-14T07:56:34Z</dcterms:modified>
</cp:coreProperties>
</file>